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9585" yWindow="-15" windowWidth="9570" windowHeight="9030" tabRatio="793"/>
  </bookViews>
  <sheets>
    <sheet name="（15歳以上）集計結果25" sheetId="1" r:id="rId1"/>
    <sheet name="（15歳以上）問8-2郷土料理25" sheetId="18" r:id="rId2"/>
    <sheet name="（15歳以上）自由記載25" sheetId="15" r:id="rId3"/>
    <sheet name="（1～14歳）集計結果25" sheetId="13" r:id="rId4"/>
    <sheet name="自由記載（1～14歳）25" sheetId="20" r:id="rId5"/>
  </sheets>
  <definedNames>
    <definedName name="_xlnm._FilterDatabase" localSheetId="2" hidden="1">'（15歳以上）自由記載25'!$A$3:$E$240</definedName>
    <definedName name="_xlnm._FilterDatabase" localSheetId="1" hidden="1">'（15歳以上）問8-2郷土料理25'!$A$3:$N$451</definedName>
    <definedName name="_xlnm._FilterDatabase" localSheetId="4" hidden="1">'自由記載（1～14歳）25'!$A$3:$E$236</definedName>
    <definedName name="_xlnm.Print_Area" localSheetId="2">'（15歳以上）自由記載25'!$A$1:$E$217</definedName>
    <definedName name="_xlnm.Print_Area" localSheetId="4">'自由記載（1～14歳）25'!$A$1:$E$236</definedName>
    <definedName name="_xlnm.Print_Titles" localSheetId="2">'（15歳以上）自由記載25'!$3:$3</definedName>
    <definedName name="_xlnm.Print_Titles" localSheetId="1">'（15歳以上）問8-2郷土料理25'!$1:$3</definedName>
    <definedName name="_xlnm.Print_Titles" localSheetId="4">'自由記載（1～14歳）25'!$3:$3</definedName>
  </definedNames>
  <calcPr calcId="145621"/>
</workbook>
</file>

<file path=xl/calcChain.xml><?xml version="1.0" encoding="utf-8"?>
<calcChain xmlns="http://schemas.openxmlformats.org/spreadsheetml/2006/main">
  <c r="B468" i="1" l="1"/>
  <c r="P454" i="1"/>
  <c r="N454" i="1"/>
  <c r="L454" i="1"/>
  <c r="J454" i="1"/>
  <c r="H454" i="1"/>
  <c r="F454" i="1"/>
  <c r="D454" i="1"/>
  <c r="B454" i="1"/>
  <c r="C345" i="1"/>
  <c r="M82" i="1"/>
  <c r="N82" i="1" s="1"/>
  <c r="M80" i="1"/>
  <c r="H13" i="1"/>
  <c r="H12" i="1"/>
  <c r="H11" i="1"/>
  <c r="F14" i="1"/>
  <c r="F74" i="13"/>
  <c r="F85" i="13" s="1"/>
  <c r="D85" i="13"/>
  <c r="B85" i="13"/>
  <c r="B71" i="13"/>
  <c r="L126" i="13"/>
  <c r="L125" i="13"/>
  <c r="L124" i="13"/>
  <c r="L123" i="13"/>
  <c r="L122" i="13"/>
  <c r="L121" i="13"/>
  <c r="L120" i="13"/>
  <c r="L119" i="13"/>
  <c r="L118" i="13"/>
  <c r="L117" i="13"/>
  <c r="L116" i="13"/>
  <c r="F146" i="1"/>
  <c r="F145" i="1"/>
  <c r="F144" i="1"/>
  <c r="F143" i="1"/>
  <c r="F142" i="1"/>
  <c r="F141" i="1"/>
  <c r="F140" i="1"/>
  <c r="F139" i="1"/>
  <c r="F138" i="1"/>
  <c r="F137" i="1"/>
  <c r="F136" i="1"/>
  <c r="F84" i="13"/>
  <c r="E84" i="13"/>
  <c r="F83" i="13"/>
  <c r="F82" i="13"/>
  <c r="E82" i="13" s="1"/>
  <c r="F81" i="13"/>
  <c r="G81" i="13" s="1"/>
  <c r="F80" i="13"/>
  <c r="E80" i="13"/>
  <c r="F79" i="13"/>
  <c r="F78" i="13"/>
  <c r="E78" i="13" s="1"/>
  <c r="F77" i="13"/>
  <c r="G77" i="13" s="1"/>
  <c r="F76" i="13"/>
  <c r="E76" i="13"/>
  <c r="F75" i="13"/>
  <c r="E74" i="13"/>
  <c r="G84" i="13"/>
  <c r="C84" i="13"/>
  <c r="G83" i="13"/>
  <c r="E83" i="13"/>
  <c r="C83" i="13"/>
  <c r="C82" i="13"/>
  <c r="E81" i="13"/>
  <c r="G80" i="13"/>
  <c r="C80" i="13"/>
  <c r="G79" i="13"/>
  <c r="E79" i="13"/>
  <c r="C79" i="13"/>
  <c r="C78" i="13"/>
  <c r="E77" i="13"/>
  <c r="G76" i="13"/>
  <c r="C76" i="13"/>
  <c r="G75" i="13"/>
  <c r="E75" i="13"/>
  <c r="C75" i="13"/>
  <c r="C74" i="13"/>
  <c r="D71" i="13"/>
  <c r="F71" i="13"/>
  <c r="F70" i="13"/>
  <c r="G70" i="13"/>
  <c r="E70" i="13"/>
  <c r="C70" i="13"/>
  <c r="F69" i="13"/>
  <c r="G69" i="13"/>
  <c r="E69" i="13"/>
  <c r="C69" i="13"/>
  <c r="F68" i="13"/>
  <c r="G68" i="13"/>
  <c r="E68" i="13"/>
  <c r="C68" i="13"/>
  <c r="P468" i="1"/>
  <c r="R24" i="1"/>
  <c r="Q457" i="1" s="1"/>
  <c r="R25" i="1"/>
  <c r="Q458" i="1" s="1"/>
  <c r="R26" i="1"/>
  <c r="Q459" i="1" s="1"/>
  <c r="R27" i="1"/>
  <c r="Q460" i="1" s="1"/>
  <c r="R28" i="1"/>
  <c r="O461" i="1" s="1"/>
  <c r="R29" i="1"/>
  <c r="Q462" i="1" s="1"/>
  <c r="R30" i="1"/>
  <c r="O463" i="1" s="1"/>
  <c r="R31" i="1"/>
  <c r="Q464" i="1" s="1"/>
  <c r="R32" i="1"/>
  <c r="O465" i="1" s="1"/>
  <c r="R33" i="1"/>
  <c r="Q466" i="1" s="1"/>
  <c r="R34" i="1"/>
  <c r="O467" i="1" s="1"/>
  <c r="N468" i="1"/>
  <c r="L468" i="1"/>
  <c r="J468" i="1"/>
  <c r="H468" i="1"/>
  <c r="I458" i="1"/>
  <c r="F468" i="1"/>
  <c r="G460" i="1"/>
  <c r="G457" i="1"/>
  <c r="D468" i="1"/>
  <c r="E462" i="1"/>
  <c r="E459" i="1"/>
  <c r="E457" i="1"/>
  <c r="C464" i="1"/>
  <c r="C461" i="1"/>
  <c r="C459" i="1"/>
  <c r="C457" i="1"/>
  <c r="R20" i="1"/>
  <c r="E453" i="1"/>
  <c r="R19" i="1"/>
  <c r="E452" i="1"/>
  <c r="R18" i="1"/>
  <c r="E451" i="1"/>
  <c r="O452" i="1"/>
  <c r="M452" i="1"/>
  <c r="K452" i="1"/>
  <c r="I452" i="1"/>
  <c r="G452" i="1"/>
  <c r="J308" i="1"/>
  <c r="K308" i="1" s="1"/>
  <c r="J309" i="1"/>
  <c r="J310" i="1"/>
  <c r="J311" i="1"/>
  <c r="J312" i="1"/>
  <c r="J313" i="1"/>
  <c r="I313" i="1"/>
  <c r="J314" i="1"/>
  <c r="J315" i="1"/>
  <c r="K315" i="1" s="1"/>
  <c r="J316" i="1"/>
  <c r="E316" i="1" s="1"/>
  <c r="J317" i="1"/>
  <c r="K317" i="1"/>
  <c r="J318" i="1"/>
  <c r="K318" i="1"/>
  <c r="H319" i="1"/>
  <c r="F319" i="1"/>
  <c r="D319" i="1"/>
  <c r="B319" i="1"/>
  <c r="J304" i="1"/>
  <c r="K304" i="1"/>
  <c r="J302" i="1"/>
  <c r="J303" i="1"/>
  <c r="E303" i="1" s="1"/>
  <c r="H305" i="1"/>
  <c r="F305" i="1"/>
  <c r="D305" i="1"/>
  <c r="B305" i="1"/>
  <c r="I318" i="1"/>
  <c r="I316" i="1"/>
  <c r="K314" i="1"/>
  <c r="I314" i="1"/>
  <c r="G314" i="1"/>
  <c r="E314" i="1"/>
  <c r="C314" i="1"/>
  <c r="K313" i="1"/>
  <c r="G313" i="1"/>
  <c r="E313" i="1"/>
  <c r="C313" i="1"/>
  <c r="I312" i="1"/>
  <c r="E312" i="1"/>
  <c r="K311" i="1"/>
  <c r="I311" i="1"/>
  <c r="G311" i="1"/>
  <c r="E311" i="1"/>
  <c r="C311" i="1"/>
  <c r="I310" i="1"/>
  <c r="E310" i="1"/>
  <c r="K309" i="1"/>
  <c r="I309" i="1"/>
  <c r="G309" i="1"/>
  <c r="E309" i="1"/>
  <c r="C309" i="1"/>
  <c r="I308" i="1"/>
  <c r="E308" i="1"/>
  <c r="E302" i="1"/>
  <c r="C302" i="1"/>
  <c r="D218" i="1"/>
  <c r="B218" i="1"/>
  <c r="B168" i="1"/>
  <c r="D168" i="1"/>
  <c r="F168" i="1"/>
  <c r="H168" i="1"/>
  <c r="J168" i="1"/>
  <c r="L168" i="1"/>
  <c r="N167" i="1"/>
  <c r="N166" i="1"/>
  <c r="M166" i="1" s="1"/>
  <c r="N165" i="1"/>
  <c r="O165" i="1"/>
  <c r="N164" i="1"/>
  <c r="O164" i="1"/>
  <c r="N163" i="1"/>
  <c r="O163" i="1"/>
  <c r="N162" i="1"/>
  <c r="M162" i="1"/>
  <c r="N161" i="1"/>
  <c r="O161" i="1"/>
  <c r="N160" i="1"/>
  <c r="O160" i="1"/>
  <c r="N159" i="1"/>
  <c r="O159" i="1"/>
  <c r="N158" i="1"/>
  <c r="O158" i="1"/>
  <c r="N157" i="1"/>
  <c r="M157" i="1"/>
  <c r="C158" i="1"/>
  <c r="C157" i="1"/>
  <c r="M164" i="1"/>
  <c r="K167" i="1"/>
  <c r="K165" i="1"/>
  <c r="K164" i="1"/>
  <c r="K163" i="1"/>
  <c r="K162" i="1"/>
  <c r="K161" i="1"/>
  <c r="I164" i="1"/>
  <c r="I162" i="1"/>
  <c r="I158" i="1"/>
  <c r="G166" i="1"/>
  <c r="G165" i="1"/>
  <c r="G164" i="1"/>
  <c r="G162" i="1"/>
  <c r="G160" i="1"/>
  <c r="G158" i="1"/>
  <c r="E167" i="1"/>
  <c r="E165" i="1"/>
  <c r="E164" i="1"/>
  <c r="E163" i="1"/>
  <c r="E162" i="1"/>
  <c r="E160" i="1"/>
  <c r="E158" i="1"/>
  <c r="C167" i="1"/>
  <c r="C165" i="1"/>
  <c r="C164" i="1"/>
  <c r="C163" i="1"/>
  <c r="C162" i="1"/>
  <c r="C161" i="1"/>
  <c r="C160" i="1"/>
  <c r="N151" i="1"/>
  <c r="M151" i="1" s="1"/>
  <c r="N152" i="1"/>
  <c r="N153" i="1"/>
  <c r="M153" i="1" s="1"/>
  <c r="L154" i="1"/>
  <c r="J154" i="1"/>
  <c r="H154" i="1"/>
  <c r="F154" i="1"/>
  <c r="D154" i="1"/>
  <c r="B154" i="1"/>
  <c r="M102" i="1"/>
  <c r="M101" i="1"/>
  <c r="M100" i="1"/>
  <c r="F100" i="1" s="1"/>
  <c r="M99" i="1"/>
  <c r="D99" i="1" s="1"/>
  <c r="M98" i="1"/>
  <c r="M97" i="1"/>
  <c r="M96" i="1"/>
  <c r="M95" i="1"/>
  <c r="M94" i="1"/>
  <c r="M93" i="1"/>
  <c r="M92" i="1"/>
  <c r="M91" i="1"/>
  <c r="M90" i="1"/>
  <c r="M89" i="1"/>
  <c r="M88" i="1"/>
  <c r="M87" i="1"/>
  <c r="M86" i="1"/>
  <c r="M85" i="1"/>
  <c r="M84" i="1"/>
  <c r="M83" i="1"/>
  <c r="M81" i="1"/>
  <c r="F77" i="1"/>
  <c r="L66" i="1"/>
  <c r="L67" i="1"/>
  <c r="L68" i="1"/>
  <c r="L69" i="1"/>
  <c r="L70" i="1"/>
  <c r="L71" i="1"/>
  <c r="L72" i="1"/>
  <c r="L73" i="1"/>
  <c r="L74" i="1"/>
  <c r="L75" i="1"/>
  <c r="L76" i="1"/>
  <c r="H77" i="1"/>
  <c r="J77" i="1"/>
  <c r="B133" i="1"/>
  <c r="D133" i="1"/>
  <c r="O152" i="1"/>
  <c r="M152" i="1"/>
  <c r="K152" i="1"/>
  <c r="I152" i="1"/>
  <c r="G152" i="1"/>
  <c r="E152" i="1"/>
  <c r="C152" i="1"/>
  <c r="I151" i="1"/>
  <c r="G147" i="1"/>
  <c r="G146" i="1"/>
  <c r="G145" i="1"/>
  <c r="G144" i="1"/>
  <c r="G143" i="1"/>
  <c r="G142" i="1"/>
  <c r="G141" i="1"/>
  <c r="G140" i="1"/>
  <c r="G139" i="1"/>
  <c r="G138" i="1"/>
  <c r="G137" i="1"/>
  <c r="G136" i="1"/>
  <c r="E147" i="1"/>
  <c r="E146" i="1"/>
  <c r="E145" i="1"/>
  <c r="E144" i="1"/>
  <c r="E143" i="1"/>
  <c r="E142" i="1"/>
  <c r="E141" i="1"/>
  <c r="E140" i="1"/>
  <c r="E139" i="1"/>
  <c r="E138" i="1"/>
  <c r="E137" i="1"/>
  <c r="E136" i="1"/>
  <c r="C147" i="1"/>
  <c r="C146" i="1"/>
  <c r="C145" i="1"/>
  <c r="C144" i="1"/>
  <c r="C143" i="1"/>
  <c r="C142" i="1"/>
  <c r="C141" i="1"/>
  <c r="C140" i="1"/>
  <c r="C139" i="1"/>
  <c r="C138" i="1"/>
  <c r="C137" i="1"/>
  <c r="C136" i="1"/>
  <c r="F132" i="1"/>
  <c r="G132" i="1" s="1"/>
  <c r="F131" i="1"/>
  <c r="G131" i="1" s="1"/>
  <c r="F130" i="1"/>
  <c r="G130" i="1" s="1"/>
  <c r="P8" i="1"/>
  <c r="H168" i="13"/>
  <c r="N140" i="13"/>
  <c r="J64" i="13"/>
  <c r="P445" i="1"/>
  <c r="P444" i="1"/>
  <c r="P443" i="1"/>
  <c r="P442" i="1"/>
  <c r="P441" i="1"/>
  <c r="P440" i="1"/>
  <c r="P439" i="1"/>
  <c r="P438" i="1"/>
  <c r="P437" i="1"/>
  <c r="P436" i="1"/>
  <c r="N348" i="1"/>
  <c r="J281" i="1"/>
  <c r="J280" i="1"/>
  <c r="J279" i="1"/>
  <c r="H238" i="1"/>
  <c r="H237" i="1"/>
  <c r="H236" i="1"/>
  <c r="L174" i="1"/>
  <c r="L173" i="1"/>
  <c r="L172" i="1"/>
  <c r="L21" i="1"/>
  <c r="C103" i="1"/>
  <c r="K103" i="1"/>
  <c r="I103" i="1"/>
  <c r="G103" i="1"/>
  <c r="E103" i="1"/>
  <c r="N83" i="1"/>
  <c r="N84" i="1"/>
  <c r="N85" i="1"/>
  <c r="N86" i="1"/>
  <c r="N88" i="1"/>
  <c r="N90" i="1"/>
  <c r="N92" i="1"/>
  <c r="N94" i="1"/>
  <c r="N96" i="1"/>
  <c r="N98" i="1"/>
  <c r="N101" i="1"/>
  <c r="L81" i="1"/>
  <c r="L83" i="1"/>
  <c r="L84" i="1"/>
  <c r="L85" i="1"/>
  <c r="L86" i="1"/>
  <c r="L88" i="1"/>
  <c r="L90" i="1"/>
  <c r="L92" i="1"/>
  <c r="L94" i="1"/>
  <c r="L96" i="1"/>
  <c r="L98" i="1"/>
  <c r="L101" i="1"/>
  <c r="J83" i="1"/>
  <c r="J85" i="1"/>
  <c r="J87" i="1"/>
  <c r="J88" i="1"/>
  <c r="J89" i="1"/>
  <c r="J90" i="1"/>
  <c r="J91" i="1"/>
  <c r="J92" i="1"/>
  <c r="J93" i="1"/>
  <c r="J94" i="1"/>
  <c r="J95" i="1"/>
  <c r="J96" i="1"/>
  <c r="J97" i="1"/>
  <c r="J98" i="1"/>
  <c r="J99" i="1"/>
  <c r="J101" i="1"/>
  <c r="J102" i="1"/>
  <c r="H83" i="1"/>
  <c r="H85" i="1"/>
  <c r="H87" i="1"/>
  <c r="H88" i="1"/>
  <c r="H89" i="1"/>
  <c r="H90" i="1"/>
  <c r="H91" i="1"/>
  <c r="H92" i="1"/>
  <c r="H93" i="1"/>
  <c r="H94" i="1"/>
  <c r="H95" i="1"/>
  <c r="H96" i="1"/>
  <c r="H97" i="1"/>
  <c r="H98" i="1"/>
  <c r="H99" i="1"/>
  <c r="H101" i="1"/>
  <c r="H102" i="1"/>
  <c r="F83" i="1"/>
  <c r="F85" i="1"/>
  <c r="F86" i="1"/>
  <c r="F88" i="1"/>
  <c r="F89" i="1"/>
  <c r="F90" i="1"/>
  <c r="F91" i="1"/>
  <c r="F92" i="1"/>
  <c r="F93" i="1"/>
  <c r="F94" i="1"/>
  <c r="F95" i="1"/>
  <c r="F96" i="1"/>
  <c r="F97" i="1"/>
  <c r="F98" i="1"/>
  <c r="F99" i="1"/>
  <c r="F101" i="1"/>
  <c r="F102" i="1"/>
  <c r="D81" i="1"/>
  <c r="D83" i="1"/>
  <c r="D84" i="1"/>
  <c r="D85" i="1"/>
  <c r="D86" i="1"/>
  <c r="D87" i="1"/>
  <c r="D88" i="1"/>
  <c r="D89" i="1"/>
  <c r="D90" i="1"/>
  <c r="D91" i="1"/>
  <c r="D92" i="1"/>
  <c r="D93" i="1"/>
  <c r="D94" i="1"/>
  <c r="D95" i="1"/>
  <c r="D96" i="1"/>
  <c r="D97" i="1"/>
  <c r="D98" i="1"/>
  <c r="D101" i="1"/>
  <c r="D102" i="1"/>
  <c r="F80" i="1"/>
  <c r="J80" i="1"/>
  <c r="L80" i="1"/>
  <c r="N80" i="1"/>
  <c r="H80" i="1"/>
  <c r="D80" i="1"/>
  <c r="N408" i="1"/>
  <c r="E430" i="1"/>
  <c r="C115" i="1"/>
  <c r="C109" i="1"/>
  <c r="L26" i="13"/>
  <c r="M26" i="13"/>
  <c r="H15" i="13"/>
  <c r="K161" i="13"/>
  <c r="N168" i="13"/>
  <c r="L168" i="13"/>
  <c r="J168" i="13"/>
  <c r="F168" i="13"/>
  <c r="D168" i="13"/>
  <c r="B168" i="13"/>
  <c r="P154" i="13"/>
  <c r="N154" i="13"/>
  <c r="L154" i="13"/>
  <c r="J154" i="13"/>
  <c r="H154" i="13"/>
  <c r="F154" i="13"/>
  <c r="D154" i="13"/>
  <c r="B154" i="13"/>
  <c r="L140" i="13"/>
  <c r="J140" i="13"/>
  <c r="H140" i="13"/>
  <c r="F140" i="13"/>
  <c r="D140" i="13"/>
  <c r="B140" i="13"/>
  <c r="P134" i="13"/>
  <c r="N134" i="13"/>
  <c r="L134" i="13"/>
  <c r="J134" i="13"/>
  <c r="H134" i="13"/>
  <c r="F134" i="13"/>
  <c r="D134" i="13"/>
  <c r="B134" i="13"/>
  <c r="H20" i="13"/>
  <c r="Q152" i="13"/>
  <c r="H21" i="13"/>
  <c r="Q153" i="13"/>
  <c r="H11" i="13"/>
  <c r="H12" i="13"/>
  <c r="H22" i="13" s="1"/>
  <c r="H13" i="13"/>
  <c r="H14" i="13"/>
  <c r="I146" i="13" s="1"/>
  <c r="H16" i="13"/>
  <c r="H17" i="13"/>
  <c r="Q149" i="13" s="1"/>
  <c r="H18" i="13"/>
  <c r="H19" i="13"/>
  <c r="Q151" i="13" s="1"/>
  <c r="I145" i="13"/>
  <c r="I147" i="13"/>
  <c r="I148" i="13"/>
  <c r="I149" i="13"/>
  <c r="I150" i="13"/>
  <c r="I151" i="13"/>
  <c r="I152" i="13"/>
  <c r="I153" i="13"/>
  <c r="E145" i="13"/>
  <c r="E147" i="13"/>
  <c r="E148" i="13"/>
  <c r="E149" i="13"/>
  <c r="E150" i="13"/>
  <c r="E151" i="13"/>
  <c r="E152" i="13"/>
  <c r="E153" i="13"/>
  <c r="C145" i="13"/>
  <c r="C147" i="13"/>
  <c r="C148" i="13"/>
  <c r="C149" i="13"/>
  <c r="C150" i="13"/>
  <c r="C151" i="13"/>
  <c r="C152" i="13"/>
  <c r="C153" i="13"/>
  <c r="Q144" i="13"/>
  <c r="Q145" i="13"/>
  <c r="Q146" i="13"/>
  <c r="Q147" i="13"/>
  <c r="Q148" i="13"/>
  <c r="Q150" i="13"/>
  <c r="Q143" i="13"/>
  <c r="H5" i="13"/>
  <c r="O137" i="13"/>
  <c r="H6" i="13"/>
  <c r="Q132" i="13"/>
  <c r="H7" i="13"/>
  <c r="Q133" i="13"/>
  <c r="H8" i="13"/>
  <c r="Q134" i="13"/>
  <c r="Q131" i="13"/>
  <c r="L127" i="13"/>
  <c r="J127" i="13"/>
  <c r="H127" i="13"/>
  <c r="F127" i="13"/>
  <c r="D127" i="13"/>
  <c r="B127" i="13"/>
  <c r="L111" i="13"/>
  <c r="L112" i="13"/>
  <c r="L110" i="13"/>
  <c r="L113" i="13" s="1"/>
  <c r="J113" i="13"/>
  <c r="H113" i="13"/>
  <c r="F113" i="13"/>
  <c r="D113" i="13"/>
  <c r="B113" i="13"/>
  <c r="J105" i="13"/>
  <c r="J104" i="13"/>
  <c r="J95" i="13"/>
  <c r="J96" i="13"/>
  <c r="J97" i="13"/>
  <c r="J98" i="13"/>
  <c r="J99" i="13"/>
  <c r="J100" i="13"/>
  <c r="J101" i="13"/>
  <c r="J102" i="13"/>
  <c r="J103" i="13"/>
  <c r="J106" i="13" s="1"/>
  <c r="H106" i="13"/>
  <c r="F106" i="13"/>
  <c r="D106" i="13"/>
  <c r="B106" i="13"/>
  <c r="J90" i="13"/>
  <c r="J91" i="13"/>
  <c r="J89" i="13"/>
  <c r="J92" i="13"/>
  <c r="H92" i="13"/>
  <c r="F92" i="13"/>
  <c r="D92" i="13"/>
  <c r="B92" i="13"/>
  <c r="O53" i="13"/>
  <c r="Q49" i="13"/>
  <c r="P50" i="13"/>
  <c r="Q50" i="13"/>
  <c r="Q48" i="13"/>
  <c r="Q47" i="13"/>
  <c r="Q62" i="13"/>
  <c r="P64" i="13"/>
  <c r="N64" i="13"/>
  <c r="L64" i="13"/>
  <c r="H64" i="13"/>
  <c r="F64" i="13"/>
  <c r="D64" i="13"/>
  <c r="B64" i="13"/>
  <c r="N50" i="13"/>
  <c r="L50" i="13"/>
  <c r="J50" i="13"/>
  <c r="H50" i="13"/>
  <c r="F50" i="13"/>
  <c r="D50" i="13"/>
  <c r="B50" i="13"/>
  <c r="J43" i="13"/>
  <c r="L32" i="13"/>
  <c r="L33" i="13"/>
  <c r="L34" i="13"/>
  <c r="L35" i="13"/>
  <c r="L36" i="13"/>
  <c r="L37" i="13"/>
  <c r="L38" i="13"/>
  <c r="L39" i="13"/>
  <c r="L40" i="13"/>
  <c r="L41" i="13"/>
  <c r="L42" i="13"/>
  <c r="L43" i="13"/>
  <c r="H43" i="13"/>
  <c r="F43" i="13"/>
  <c r="D43" i="13"/>
  <c r="B43" i="13"/>
  <c r="L27" i="13"/>
  <c r="L28" i="13"/>
  <c r="L29" i="13" s="1"/>
  <c r="J29" i="13"/>
  <c r="H29" i="13"/>
  <c r="F29" i="13"/>
  <c r="D29" i="13"/>
  <c r="B29" i="13"/>
  <c r="F22" i="13"/>
  <c r="D22" i="13"/>
  <c r="B22" i="13"/>
  <c r="F8" i="13"/>
  <c r="D8" i="13"/>
  <c r="B8" i="13"/>
  <c r="P446" i="1"/>
  <c r="P447" i="1" s="1"/>
  <c r="Q447" i="1" s="1"/>
  <c r="N414" i="1"/>
  <c r="N425" i="1" s="1"/>
  <c r="N415" i="1"/>
  <c r="N416" i="1"/>
  <c r="N417" i="1"/>
  <c r="N418" i="1"/>
  <c r="N419" i="1"/>
  <c r="N420" i="1"/>
  <c r="N421" i="1"/>
  <c r="N422" i="1"/>
  <c r="N423" i="1"/>
  <c r="N424" i="1"/>
  <c r="L194" i="1"/>
  <c r="C194" i="1" s="1"/>
  <c r="O430" i="1"/>
  <c r="P430" i="1"/>
  <c r="Q430" i="1"/>
  <c r="D433" i="1"/>
  <c r="N409" i="1"/>
  <c r="N410" i="1"/>
  <c r="N447" i="1"/>
  <c r="L447" i="1"/>
  <c r="J447" i="1"/>
  <c r="H447" i="1"/>
  <c r="F447" i="1"/>
  <c r="D447" i="1"/>
  <c r="P431" i="1"/>
  <c r="P432" i="1"/>
  <c r="Q436" i="1"/>
  <c r="N433" i="1"/>
  <c r="L433" i="1"/>
  <c r="J433" i="1"/>
  <c r="H433" i="1"/>
  <c r="F433" i="1"/>
  <c r="L425" i="1"/>
  <c r="J425" i="1"/>
  <c r="H425" i="1"/>
  <c r="F425" i="1"/>
  <c r="D425" i="1"/>
  <c r="B425" i="1"/>
  <c r="L411" i="1"/>
  <c r="J411" i="1"/>
  <c r="H411" i="1"/>
  <c r="F411" i="1"/>
  <c r="D411" i="1"/>
  <c r="B411" i="1"/>
  <c r="L394" i="1"/>
  <c r="L395" i="1"/>
  <c r="L396" i="1"/>
  <c r="L397" i="1"/>
  <c r="L398" i="1"/>
  <c r="L399" i="1"/>
  <c r="L400" i="1"/>
  <c r="L401" i="1"/>
  <c r="L402" i="1"/>
  <c r="L403" i="1"/>
  <c r="L393" i="1"/>
  <c r="J404" i="1"/>
  <c r="H404" i="1"/>
  <c r="F404" i="1"/>
  <c r="D404" i="1"/>
  <c r="B404" i="1"/>
  <c r="L388" i="1"/>
  <c r="L389" i="1"/>
  <c r="L387" i="1"/>
  <c r="J390" i="1"/>
  <c r="H390" i="1"/>
  <c r="F390" i="1"/>
  <c r="D390" i="1"/>
  <c r="B390" i="1"/>
  <c r="J373" i="1"/>
  <c r="J374" i="1"/>
  <c r="J375" i="1"/>
  <c r="J376" i="1"/>
  <c r="J377" i="1"/>
  <c r="J378" i="1"/>
  <c r="J379" i="1"/>
  <c r="J380" i="1"/>
  <c r="J381" i="1"/>
  <c r="J382" i="1"/>
  <c r="J372" i="1"/>
  <c r="H383" i="1"/>
  <c r="F383" i="1"/>
  <c r="D383" i="1"/>
  <c r="B383" i="1"/>
  <c r="J367" i="1"/>
  <c r="J368" i="1"/>
  <c r="J366" i="1"/>
  <c r="H369" i="1"/>
  <c r="F369" i="1"/>
  <c r="D369" i="1"/>
  <c r="B369" i="1"/>
  <c r="Q351" i="1"/>
  <c r="Q352" i="1"/>
  <c r="Q353" i="1"/>
  <c r="Q354" i="1"/>
  <c r="Q355" i="1"/>
  <c r="Q356" i="1"/>
  <c r="Q357" i="1"/>
  <c r="Q358" i="1"/>
  <c r="Q359" i="1"/>
  <c r="Q360" i="1"/>
  <c r="Q361" i="1"/>
  <c r="P362" i="1"/>
  <c r="B340" i="1"/>
  <c r="D340" i="1"/>
  <c r="Q346" i="1"/>
  <c r="Q347" i="1"/>
  <c r="P348" i="1"/>
  <c r="B326" i="1"/>
  <c r="D326" i="1"/>
  <c r="Q345" i="1"/>
  <c r="O345" i="1"/>
  <c r="E345" i="1"/>
  <c r="N362" i="1"/>
  <c r="L362" i="1"/>
  <c r="J362" i="1"/>
  <c r="H362" i="1"/>
  <c r="F362" i="1"/>
  <c r="D362" i="1"/>
  <c r="B362" i="1"/>
  <c r="L348" i="1"/>
  <c r="J348" i="1"/>
  <c r="H348" i="1"/>
  <c r="F348" i="1"/>
  <c r="D348" i="1"/>
  <c r="B348" i="1"/>
  <c r="J330" i="1"/>
  <c r="J331" i="1"/>
  <c r="J332" i="1"/>
  <c r="J333" i="1"/>
  <c r="J334" i="1"/>
  <c r="J335" i="1"/>
  <c r="J336" i="1"/>
  <c r="J337" i="1"/>
  <c r="J338" i="1"/>
  <c r="J339" i="1"/>
  <c r="J329" i="1"/>
  <c r="H340" i="1"/>
  <c r="F340" i="1"/>
  <c r="J324" i="1"/>
  <c r="J325" i="1"/>
  <c r="J323" i="1"/>
  <c r="H326" i="1"/>
  <c r="F326" i="1"/>
  <c r="J282" i="1"/>
  <c r="B282" i="1"/>
  <c r="J286" i="1"/>
  <c r="J287" i="1"/>
  <c r="J288" i="1"/>
  <c r="J289" i="1"/>
  <c r="J290" i="1"/>
  <c r="J291" i="1"/>
  <c r="J292" i="1"/>
  <c r="J293" i="1"/>
  <c r="J294" i="1"/>
  <c r="J295" i="1"/>
  <c r="J285" i="1"/>
  <c r="H297" i="1"/>
  <c r="F297" i="1"/>
  <c r="D297" i="1"/>
  <c r="B297" i="1"/>
  <c r="H282" i="1"/>
  <c r="F282" i="1"/>
  <c r="D282" i="1"/>
  <c r="J265" i="1"/>
  <c r="J266" i="1"/>
  <c r="J267" i="1"/>
  <c r="J268" i="1"/>
  <c r="J269" i="1"/>
  <c r="J270" i="1"/>
  <c r="J271" i="1"/>
  <c r="J272" i="1"/>
  <c r="J273" i="1"/>
  <c r="J274" i="1"/>
  <c r="J264" i="1"/>
  <c r="H275" i="1"/>
  <c r="F275" i="1"/>
  <c r="D275" i="1"/>
  <c r="B275" i="1"/>
  <c r="J259" i="1"/>
  <c r="J260" i="1"/>
  <c r="J258" i="1"/>
  <c r="H261" i="1"/>
  <c r="F261" i="1"/>
  <c r="D261" i="1"/>
  <c r="B261" i="1"/>
  <c r="C110" i="1"/>
  <c r="H243" i="1"/>
  <c r="H244" i="1"/>
  <c r="H245" i="1"/>
  <c r="H246" i="1"/>
  <c r="H247" i="1"/>
  <c r="H248" i="1"/>
  <c r="H249" i="1"/>
  <c r="H250" i="1"/>
  <c r="H251" i="1"/>
  <c r="H252" i="1"/>
  <c r="H242" i="1"/>
  <c r="F253" i="1"/>
  <c r="D253" i="1"/>
  <c r="B253" i="1"/>
  <c r="H239" i="1"/>
  <c r="F239" i="1"/>
  <c r="D239" i="1"/>
  <c r="B239" i="1"/>
  <c r="L222" i="1"/>
  <c r="L223" i="1"/>
  <c r="L224" i="1"/>
  <c r="L225" i="1"/>
  <c r="L226" i="1"/>
  <c r="L227" i="1"/>
  <c r="L228" i="1"/>
  <c r="L229" i="1"/>
  <c r="L230" i="1"/>
  <c r="L231" i="1"/>
  <c r="L221" i="1"/>
  <c r="L216" i="1"/>
  <c r="L217" i="1"/>
  <c r="L215" i="1"/>
  <c r="L232" i="1"/>
  <c r="J232" i="1"/>
  <c r="H232" i="1"/>
  <c r="F232" i="1"/>
  <c r="D232" i="1"/>
  <c r="B232" i="1"/>
  <c r="L218" i="1"/>
  <c r="J218" i="1"/>
  <c r="H218" i="1"/>
  <c r="F218" i="1"/>
  <c r="L195" i="1"/>
  <c r="L196" i="1"/>
  <c r="C196" i="1"/>
  <c r="L201" i="1"/>
  <c r="L202" i="1"/>
  <c r="L203" i="1"/>
  <c r="L204" i="1"/>
  <c r="L205" i="1"/>
  <c r="L206" i="1"/>
  <c r="L207" i="1"/>
  <c r="L208" i="1"/>
  <c r="L209" i="1"/>
  <c r="L210" i="1"/>
  <c r="L200" i="1"/>
  <c r="J211" i="1"/>
  <c r="H211" i="1"/>
  <c r="F211" i="1"/>
  <c r="D211" i="1"/>
  <c r="B211" i="1"/>
  <c r="J197" i="1"/>
  <c r="H197" i="1"/>
  <c r="F197" i="1"/>
  <c r="D197" i="1"/>
  <c r="B197" i="1"/>
  <c r="L178" i="1"/>
  <c r="L179" i="1"/>
  <c r="L180" i="1"/>
  <c r="L181" i="1"/>
  <c r="L182" i="1"/>
  <c r="L183" i="1"/>
  <c r="L184" i="1"/>
  <c r="L185" i="1"/>
  <c r="L186" i="1"/>
  <c r="L187" i="1"/>
  <c r="L188" i="1"/>
  <c r="L175" i="1"/>
  <c r="J189" i="1"/>
  <c r="H189" i="1"/>
  <c r="F189" i="1"/>
  <c r="D189" i="1"/>
  <c r="B189" i="1"/>
  <c r="D175" i="1"/>
  <c r="F175" i="1"/>
  <c r="H175" i="1"/>
  <c r="J175" i="1"/>
  <c r="B175" i="1"/>
  <c r="C172" i="1"/>
  <c r="Q117" i="1"/>
  <c r="Q118" i="1"/>
  <c r="Q119" i="1"/>
  <c r="Q120" i="1"/>
  <c r="Q121" i="1"/>
  <c r="Q122" i="1"/>
  <c r="Q123" i="1"/>
  <c r="Q124" i="1"/>
  <c r="Q125" i="1"/>
  <c r="P126" i="1"/>
  <c r="Q116" i="1"/>
  <c r="Q115" i="1"/>
  <c r="O117" i="1"/>
  <c r="O118" i="1"/>
  <c r="O119" i="1"/>
  <c r="O120" i="1"/>
  <c r="O121" i="1"/>
  <c r="O122" i="1"/>
  <c r="O123" i="1"/>
  <c r="O124" i="1"/>
  <c r="O125" i="1"/>
  <c r="N126" i="1"/>
  <c r="O116" i="1"/>
  <c r="O115" i="1"/>
  <c r="M117" i="1"/>
  <c r="M118" i="1"/>
  <c r="M119" i="1"/>
  <c r="M120" i="1"/>
  <c r="M121" i="1"/>
  <c r="M122" i="1"/>
  <c r="M123" i="1"/>
  <c r="M124" i="1"/>
  <c r="M125" i="1"/>
  <c r="L126" i="1"/>
  <c r="M116" i="1"/>
  <c r="M115" i="1"/>
  <c r="M109" i="1"/>
  <c r="K117" i="1"/>
  <c r="K118" i="1"/>
  <c r="K119" i="1"/>
  <c r="K120" i="1"/>
  <c r="K121" i="1"/>
  <c r="K122" i="1"/>
  <c r="K123" i="1"/>
  <c r="K124" i="1"/>
  <c r="K125" i="1"/>
  <c r="J126" i="1"/>
  <c r="K116" i="1"/>
  <c r="K115" i="1"/>
  <c r="K109" i="1"/>
  <c r="I117" i="1"/>
  <c r="I118" i="1"/>
  <c r="I119" i="1"/>
  <c r="I120" i="1"/>
  <c r="I121" i="1"/>
  <c r="I122" i="1"/>
  <c r="I123" i="1"/>
  <c r="I124" i="1"/>
  <c r="I125" i="1"/>
  <c r="H126" i="1"/>
  <c r="I116" i="1"/>
  <c r="I115" i="1"/>
  <c r="H112" i="1"/>
  <c r="I109" i="1"/>
  <c r="G117" i="1"/>
  <c r="G118" i="1"/>
  <c r="G119" i="1"/>
  <c r="G120" i="1"/>
  <c r="G121" i="1"/>
  <c r="G122" i="1"/>
  <c r="G123" i="1"/>
  <c r="G124" i="1"/>
  <c r="G125" i="1"/>
  <c r="F126" i="1"/>
  <c r="G116" i="1"/>
  <c r="G115" i="1"/>
  <c r="F112" i="1"/>
  <c r="G109" i="1"/>
  <c r="D126" i="1"/>
  <c r="B126" i="1"/>
  <c r="E117" i="1"/>
  <c r="E118" i="1"/>
  <c r="E119" i="1"/>
  <c r="E120" i="1"/>
  <c r="E121" i="1"/>
  <c r="E122" i="1"/>
  <c r="E123" i="1"/>
  <c r="E124" i="1"/>
  <c r="E125" i="1"/>
  <c r="E116" i="1"/>
  <c r="E115" i="1"/>
  <c r="E109" i="1"/>
  <c r="B112" i="1"/>
  <c r="C125" i="1"/>
  <c r="C124" i="1"/>
  <c r="C123" i="1"/>
  <c r="C122" i="1"/>
  <c r="C121" i="1"/>
  <c r="C120" i="1"/>
  <c r="C119" i="1"/>
  <c r="C118" i="1"/>
  <c r="C117" i="1"/>
  <c r="C116" i="1"/>
  <c r="Q109" i="1"/>
  <c r="N112" i="1"/>
  <c r="L112" i="1"/>
  <c r="P112" i="1"/>
  <c r="J112" i="1"/>
  <c r="D112" i="1"/>
  <c r="L61" i="1"/>
  <c r="L60" i="1"/>
  <c r="D77" i="1"/>
  <c r="B77" i="1"/>
  <c r="L62" i="1"/>
  <c r="D63" i="1"/>
  <c r="B63" i="1"/>
  <c r="J45" i="1"/>
  <c r="J46" i="1"/>
  <c r="J47" i="1"/>
  <c r="J48" i="1"/>
  <c r="J49" i="1"/>
  <c r="J50" i="1"/>
  <c r="J51" i="1"/>
  <c r="J52" i="1"/>
  <c r="J53" i="1"/>
  <c r="J54" i="1"/>
  <c r="J55" i="1"/>
  <c r="J63" i="1"/>
  <c r="H63" i="1"/>
  <c r="F63" i="1"/>
  <c r="B56" i="1"/>
  <c r="C5" i="13"/>
  <c r="B35" i="1"/>
  <c r="K48" i="1"/>
  <c r="H56" i="1"/>
  <c r="F56" i="1"/>
  <c r="D56" i="1"/>
  <c r="D35" i="1"/>
  <c r="J39" i="1"/>
  <c r="J40" i="1"/>
  <c r="K40" i="1" s="1"/>
  <c r="J41" i="1"/>
  <c r="H42" i="1"/>
  <c r="F42" i="1"/>
  <c r="D42" i="1"/>
  <c r="B42" i="1"/>
  <c r="S27" i="1"/>
  <c r="C7" i="1"/>
  <c r="C20" i="1"/>
  <c r="E20" i="1"/>
  <c r="S20" i="1" s="1"/>
  <c r="G20" i="1"/>
  <c r="I20" i="1"/>
  <c r="K20" i="1"/>
  <c r="M20" i="1"/>
  <c r="O20" i="1"/>
  <c r="Q20" i="1"/>
  <c r="S34" i="1"/>
  <c r="P35" i="1"/>
  <c r="N35" i="1"/>
  <c r="L35" i="1"/>
  <c r="J35" i="1"/>
  <c r="H35" i="1"/>
  <c r="F35" i="1"/>
  <c r="C19" i="1"/>
  <c r="E19" i="1"/>
  <c r="S19" i="1" s="1"/>
  <c r="G19" i="1"/>
  <c r="I19" i="1"/>
  <c r="K19" i="1"/>
  <c r="M19" i="1"/>
  <c r="O19" i="1"/>
  <c r="Q19" i="1"/>
  <c r="B21" i="1"/>
  <c r="D21" i="1"/>
  <c r="F21" i="1"/>
  <c r="H21" i="1"/>
  <c r="J21" i="1"/>
  <c r="N21" i="1"/>
  <c r="P21" i="1"/>
  <c r="C18" i="1"/>
  <c r="E18" i="1"/>
  <c r="G18" i="1"/>
  <c r="I18" i="1"/>
  <c r="K18" i="1"/>
  <c r="M18" i="1"/>
  <c r="O18" i="1"/>
  <c r="Q18" i="1"/>
  <c r="B8" i="1"/>
  <c r="G11" i="1"/>
  <c r="G12" i="1"/>
  <c r="D8" i="1"/>
  <c r="F8" i="1"/>
  <c r="H8" i="1"/>
  <c r="J8" i="1"/>
  <c r="L8" i="1"/>
  <c r="N8" i="1"/>
  <c r="B14" i="1"/>
  <c r="D14" i="1"/>
  <c r="E6" i="1"/>
  <c r="I6" i="1"/>
  <c r="M6" i="1"/>
  <c r="Q6" i="1"/>
  <c r="E12" i="1"/>
  <c r="Q5" i="1"/>
  <c r="E11" i="1"/>
  <c r="O167" i="13"/>
  <c r="O166" i="13"/>
  <c r="O165" i="13"/>
  <c r="O164" i="13"/>
  <c r="O163" i="13"/>
  <c r="O162" i="13"/>
  <c r="O161" i="13"/>
  <c r="O160" i="13"/>
  <c r="O159" i="13"/>
  <c r="O158" i="13"/>
  <c r="O157" i="13"/>
  <c r="M167" i="13"/>
  <c r="M166" i="13"/>
  <c r="M165" i="13"/>
  <c r="M164" i="13"/>
  <c r="M163" i="13"/>
  <c r="M162" i="13"/>
  <c r="M161" i="13"/>
  <c r="M160" i="13"/>
  <c r="M159" i="13"/>
  <c r="M158" i="13"/>
  <c r="M157" i="13"/>
  <c r="K167" i="13"/>
  <c r="K166" i="13"/>
  <c r="K165" i="13"/>
  <c r="K164" i="13"/>
  <c r="K163" i="13"/>
  <c r="K162" i="13"/>
  <c r="K160" i="13"/>
  <c r="K159" i="13"/>
  <c r="K158" i="13"/>
  <c r="K157" i="13"/>
  <c r="I167" i="13"/>
  <c r="I166" i="13"/>
  <c r="I165" i="13"/>
  <c r="I164" i="13"/>
  <c r="I163" i="13"/>
  <c r="I162" i="13"/>
  <c r="I161" i="13"/>
  <c r="I160" i="13"/>
  <c r="I159" i="13"/>
  <c r="I158" i="13"/>
  <c r="I157" i="13"/>
  <c r="G167" i="13"/>
  <c r="G166" i="13"/>
  <c r="G165" i="13"/>
  <c r="G164" i="13"/>
  <c r="G163" i="13"/>
  <c r="G162" i="13"/>
  <c r="G161" i="13"/>
  <c r="G160" i="13"/>
  <c r="G159" i="13"/>
  <c r="G158" i="13"/>
  <c r="G157" i="13"/>
  <c r="E167" i="13"/>
  <c r="E166" i="13"/>
  <c r="E165" i="13"/>
  <c r="E164" i="13"/>
  <c r="E163" i="13"/>
  <c r="E162" i="13"/>
  <c r="E161" i="13"/>
  <c r="E160" i="13"/>
  <c r="E159" i="13"/>
  <c r="E158" i="13"/>
  <c r="E157" i="13"/>
  <c r="C158" i="13"/>
  <c r="C159" i="13"/>
  <c r="C160" i="13"/>
  <c r="C161" i="13"/>
  <c r="C162" i="13"/>
  <c r="C163" i="13"/>
  <c r="C164" i="13"/>
  <c r="C165" i="13"/>
  <c r="C166" i="13"/>
  <c r="C167" i="13"/>
  <c r="C157" i="13"/>
  <c r="O153" i="13"/>
  <c r="O152" i="13"/>
  <c r="O151" i="13"/>
  <c r="O150" i="13"/>
  <c r="O149" i="13"/>
  <c r="O148" i="13"/>
  <c r="O147" i="13"/>
  <c r="O146" i="13"/>
  <c r="O145" i="13"/>
  <c r="O144" i="13"/>
  <c r="O143" i="13"/>
  <c r="M153" i="13"/>
  <c r="M152" i="13"/>
  <c r="M151" i="13"/>
  <c r="M150" i="13"/>
  <c r="M149" i="13"/>
  <c r="M148" i="13"/>
  <c r="M147" i="13"/>
  <c r="M146" i="13"/>
  <c r="M145" i="13"/>
  <c r="M144" i="13"/>
  <c r="M143" i="13"/>
  <c r="K153" i="13"/>
  <c r="K152" i="13"/>
  <c r="K151" i="13"/>
  <c r="K150" i="13"/>
  <c r="K149" i="13"/>
  <c r="K148" i="13"/>
  <c r="K147" i="13"/>
  <c r="K146" i="13"/>
  <c r="K145" i="13"/>
  <c r="K144" i="13"/>
  <c r="K143" i="13"/>
  <c r="I143" i="13"/>
  <c r="G153" i="13"/>
  <c r="G152" i="13"/>
  <c r="G151" i="13"/>
  <c r="G150" i="13"/>
  <c r="G149" i="13"/>
  <c r="G148" i="13"/>
  <c r="G147" i="13"/>
  <c r="G146" i="13"/>
  <c r="G145" i="13"/>
  <c r="G144" i="13"/>
  <c r="G143" i="13"/>
  <c r="E144" i="13"/>
  <c r="E143" i="13"/>
  <c r="C144" i="13"/>
  <c r="C143" i="13"/>
  <c r="C140" i="13"/>
  <c r="C139" i="13"/>
  <c r="C138" i="13"/>
  <c r="C137" i="13"/>
  <c r="E140" i="13"/>
  <c r="E139" i="13"/>
  <c r="E138" i="13"/>
  <c r="E137" i="13"/>
  <c r="G140" i="13"/>
  <c r="G139" i="13"/>
  <c r="G138" i="13"/>
  <c r="G137" i="13"/>
  <c r="I140" i="13"/>
  <c r="I139" i="13"/>
  <c r="I138" i="13"/>
  <c r="I137" i="13"/>
  <c r="K140" i="13"/>
  <c r="K139" i="13"/>
  <c r="K138" i="13"/>
  <c r="K137" i="13"/>
  <c r="M140" i="13"/>
  <c r="M139" i="13"/>
  <c r="M138" i="13"/>
  <c r="M137" i="13"/>
  <c r="O138" i="13"/>
  <c r="O139" i="13"/>
  <c r="O140" i="13"/>
  <c r="O362" i="1"/>
  <c r="O361" i="1"/>
  <c r="O360" i="1"/>
  <c r="O359" i="1"/>
  <c r="O358" i="1"/>
  <c r="O357" i="1"/>
  <c r="O356" i="1"/>
  <c r="O355" i="1"/>
  <c r="O354" i="1"/>
  <c r="O353" i="1"/>
  <c r="O352" i="1"/>
  <c r="O351" i="1"/>
  <c r="M362" i="1"/>
  <c r="M361" i="1"/>
  <c r="M360" i="1"/>
  <c r="M359" i="1"/>
  <c r="M358" i="1"/>
  <c r="M357" i="1"/>
  <c r="M356" i="1"/>
  <c r="M355" i="1"/>
  <c r="M354" i="1"/>
  <c r="M353" i="1"/>
  <c r="M352" i="1"/>
  <c r="M351" i="1"/>
  <c r="K362" i="1"/>
  <c r="K361" i="1"/>
  <c r="K360" i="1"/>
  <c r="K359" i="1"/>
  <c r="K358" i="1"/>
  <c r="K357" i="1"/>
  <c r="K356" i="1"/>
  <c r="K355" i="1"/>
  <c r="K354" i="1"/>
  <c r="K353" i="1"/>
  <c r="K352" i="1"/>
  <c r="K351" i="1"/>
  <c r="I362" i="1"/>
  <c r="I361" i="1"/>
  <c r="I360" i="1"/>
  <c r="I359" i="1"/>
  <c r="I358" i="1"/>
  <c r="I357" i="1"/>
  <c r="I356" i="1"/>
  <c r="I355" i="1"/>
  <c r="I354" i="1"/>
  <c r="I353" i="1"/>
  <c r="I352" i="1"/>
  <c r="I351" i="1"/>
  <c r="G362" i="1"/>
  <c r="G361" i="1"/>
  <c r="G360" i="1"/>
  <c r="G359" i="1"/>
  <c r="G358" i="1"/>
  <c r="G357" i="1"/>
  <c r="G356" i="1"/>
  <c r="G355" i="1"/>
  <c r="G354" i="1"/>
  <c r="G353" i="1"/>
  <c r="G352" i="1"/>
  <c r="G351" i="1"/>
  <c r="E362" i="1"/>
  <c r="E361" i="1"/>
  <c r="E360" i="1"/>
  <c r="E359" i="1"/>
  <c r="E358" i="1"/>
  <c r="E357" i="1"/>
  <c r="E356" i="1"/>
  <c r="E355" i="1"/>
  <c r="E354" i="1"/>
  <c r="E353" i="1"/>
  <c r="E352" i="1"/>
  <c r="E351" i="1"/>
  <c r="C362" i="1"/>
  <c r="C361" i="1"/>
  <c r="C360" i="1"/>
  <c r="C359" i="1"/>
  <c r="C358" i="1"/>
  <c r="C357" i="1"/>
  <c r="C356" i="1"/>
  <c r="C355" i="1"/>
  <c r="C354" i="1"/>
  <c r="C353" i="1"/>
  <c r="C352" i="1"/>
  <c r="C351" i="1"/>
  <c r="O348" i="1"/>
  <c r="O347" i="1"/>
  <c r="O346" i="1"/>
  <c r="M348" i="1"/>
  <c r="M347" i="1"/>
  <c r="M346" i="1"/>
  <c r="M345" i="1"/>
  <c r="K348" i="1"/>
  <c r="K347" i="1"/>
  <c r="K346" i="1"/>
  <c r="K345" i="1"/>
  <c r="I348" i="1"/>
  <c r="I347" i="1"/>
  <c r="I346" i="1"/>
  <c r="I345" i="1"/>
  <c r="G348" i="1"/>
  <c r="G347" i="1"/>
  <c r="G346" i="1"/>
  <c r="G345" i="1"/>
  <c r="E348" i="1"/>
  <c r="E347" i="1"/>
  <c r="E346" i="1"/>
  <c r="C348" i="1"/>
  <c r="C347" i="1"/>
  <c r="C346" i="1"/>
  <c r="O134" i="13"/>
  <c r="O133" i="13"/>
  <c r="O132" i="13"/>
  <c r="O131" i="13"/>
  <c r="M134" i="13"/>
  <c r="M133" i="13"/>
  <c r="M132" i="13"/>
  <c r="M131" i="13"/>
  <c r="K134" i="13"/>
  <c r="K133" i="13"/>
  <c r="K132" i="13"/>
  <c r="K131" i="13"/>
  <c r="I134" i="13"/>
  <c r="I133" i="13"/>
  <c r="I132" i="13"/>
  <c r="I131" i="13"/>
  <c r="G134" i="13"/>
  <c r="G133" i="13"/>
  <c r="G132" i="13"/>
  <c r="G131" i="13"/>
  <c r="E134" i="13"/>
  <c r="E133" i="13"/>
  <c r="E132" i="13"/>
  <c r="E131" i="13"/>
  <c r="C134" i="13"/>
  <c r="C133" i="13"/>
  <c r="C132" i="13"/>
  <c r="C131" i="13"/>
  <c r="C323" i="1"/>
  <c r="E323" i="1"/>
  <c r="C324" i="1"/>
  <c r="E324" i="1"/>
  <c r="C325" i="1"/>
  <c r="E325" i="1"/>
  <c r="C339" i="1"/>
  <c r="E339" i="1"/>
  <c r="C338" i="1"/>
  <c r="E338" i="1"/>
  <c r="C337" i="1"/>
  <c r="E337" i="1"/>
  <c r="C336" i="1"/>
  <c r="E336" i="1"/>
  <c r="C335" i="1"/>
  <c r="E335" i="1"/>
  <c r="C334" i="1"/>
  <c r="E334" i="1"/>
  <c r="C333" i="1"/>
  <c r="E333" i="1"/>
  <c r="C332" i="1"/>
  <c r="E332" i="1"/>
  <c r="C331" i="1"/>
  <c r="E331" i="1"/>
  <c r="C330" i="1"/>
  <c r="E330" i="1"/>
  <c r="C329" i="1"/>
  <c r="E329" i="1"/>
  <c r="K188" i="1"/>
  <c r="K187" i="1"/>
  <c r="K186" i="1"/>
  <c r="K185" i="1"/>
  <c r="K184" i="1"/>
  <c r="K183" i="1"/>
  <c r="K182" i="1"/>
  <c r="K181" i="1"/>
  <c r="K180" i="1"/>
  <c r="K179" i="1"/>
  <c r="K178" i="1"/>
  <c r="K175" i="1"/>
  <c r="K174" i="1"/>
  <c r="K173" i="1"/>
  <c r="K172" i="1"/>
  <c r="M127" i="13"/>
  <c r="K127" i="13"/>
  <c r="I127" i="13"/>
  <c r="G127" i="13"/>
  <c r="E127" i="13"/>
  <c r="C127" i="13"/>
  <c r="M126" i="13"/>
  <c r="K126" i="13"/>
  <c r="I126" i="13"/>
  <c r="G126" i="13"/>
  <c r="E126" i="13"/>
  <c r="C126" i="13"/>
  <c r="M125" i="13"/>
  <c r="K125" i="13"/>
  <c r="I125" i="13"/>
  <c r="G125" i="13"/>
  <c r="E125" i="13"/>
  <c r="C125" i="13"/>
  <c r="M124" i="13"/>
  <c r="K124" i="13"/>
  <c r="I124" i="13"/>
  <c r="G124" i="13"/>
  <c r="E124" i="13"/>
  <c r="C124" i="13"/>
  <c r="M123" i="13"/>
  <c r="K123" i="13"/>
  <c r="I123" i="13"/>
  <c r="G123" i="13"/>
  <c r="E123" i="13"/>
  <c r="C123" i="13"/>
  <c r="M122" i="13"/>
  <c r="K122" i="13"/>
  <c r="I122" i="13"/>
  <c r="G122" i="13"/>
  <c r="E122" i="13"/>
  <c r="C122" i="13"/>
  <c r="M121" i="13"/>
  <c r="K121" i="13"/>
  <c r="I121" i="13"/>
  <c r="G121" i="13"/>
  <c r="E121" i="13"/>
  <c r="C121" i="13"/>
  <c r="M120" i="13"/>
  <c r="K120" i="13"/>
  <c r="I120" i="13"/>
  <c r="G120" i="13"/>
  <c r="E120" i="13"/>
  <c r="C120" i="13"/>
  <c r="M119" i="13"/>
  <c r="K119" i="13"/>
  <c r="I119" i="13"/>
  <c r="G119" i="13"/>
  <c r="E119" i="13"/>
  <c r="C119" i="13"/>
  <c r="M118" i="13"/>
  <c r="K118" i="13"/>
  <c r="I118" i="13"/>
  <c r="G118" i="13"/>
  <c r="E118" i="13"/>
  <c r="C118" i="13"/>
  <c r="M117" i="13"/>
  <c r="K117" i="13"/>
  <c r="I117" i="13"/>
  <c r="G117" i="13"/>
  <c r="E117" i="13"/>
  <c r="C117" i="13"/>
  <c r="M116" i="13"/>
  <c r="K116" i="13"/>
  <c r="I116" i="13"/>
  <c r="G116" i="13"/>
  <c r="E116" i="13"/>
  <c r="C116" i="13"/>
  <c r="M112" i="13"/>
  <c r="K112" i="13"/>
  <c r="I112" i="13"/>
  <c r="G112" i="13"/>
  <c r="E112" i="13"/>
  <c r="C112" i="13"/>
  <c r="M111" i="13"/>
  <c r="K111" i="13"/>
  <c r="I111" i="13"/>
  <c r="G111" i="13"/>
  <c r="E111" i="13"/>
  <c r="C111" i="13"/>
  <c r="M110" i="13"/>
  <c r="K110" i="13"/>
  <c r="I110" i="13"/>
  <c r="G110" i="13"/>
  <c r="E110" i="13"/>
  <c r="C110" i="13"/>
  <c r="K105" i="13"/>
  <c r="I105" i="13"/>
  <c r="G105" i="13"/>
  <c r="E105" i="13"/>
  <c r="C105" i="13"/>
  <c r="K104" i="13"/>
  <c r="I104" i="13"/>
  <c r="G104" i="13"/>
  <c r="E104" i="13"/>
  <c r="C104" i="13"/>
  <c r="K103" i="13"/>
  <c r="I103" i="13"/>
  <c r="G103" i="13"/>
  <c r="E103" i="13"/>
  <c r="C103" i="13"/>
  <c r="K102" i="13"/>
  <c r="I102" i="13"/>
  <c r="G102" i="13"/>
  <c r="E102" i="13"/>
  <c r="C102" i="13"/>
  <c r="K101" i="13"/>
  <c r="I101" i="13"/>
  <c r="G101" i="13"/>
  <c r="E101" i="13"/>
  <c r="C101" i="13"/>
  <c r="K100" i="13"/>
  <c r="I100" i="13"/>
  <c r="G100" i="13"/>
  <c r="E100" i="13"/>
  <c r="C100" i="13"/>
  <c r="K99" i="13"/>
  <c r="I99" i="13"/>
  <c r="G99" i="13"/>
  <c r="E99" i="13"/>
  <c r="C99" i="13"/>
  <c r="K98" i="13"/>
  <c r="I98" i="13"/>
  <c r="G98" i="13"/>
  <c r="E98" i="13"/>
  <c r="C98" i="13"/>
  <c r="K97" i="13"/>
  <c r="I97" i="13"/>
  <c r="G97" i="13"/>
  <c r="E97" i="13"/>
  <c r="C97" i="13"/>
  <c r="K96" i="13"/>
  <c r="I96" i="13"/>
  <c r="G96" i="13"/>
  <c r="E96" i="13"/>
  <c r="C96" i="13"/>
  <c r="K95" i="13"/>
  <c r="I95" i="13"/>
  <c r="G95" i="13"/>
  <c r="E95" i="13"/>
  <c r="C95" i="13"/>
  <c r="I92" i="13"/>
  <c r="E92" i="13"/>
  <c r="K91" i="13"/>
  <c r="I91" i="13"/>
  <c r="G91" i="13"/>
  <c r="E91" i="13"/>
  <c r="C91" i="13"/>
  <c r="K90" i="13"/>
  <c r="I90" i="13"/>
  <c r="G90" i="13"/>
  <c r="E90" i="13"/>
  <c r="C90" i="13"/>
  <c r="K89" i="13"/>
  <c r="I89" i="13"/>
  <c r="G89" i="13"/>
  <c r="E89" i="13"/>
  <c r="C89" i="13"/>
  <c r="Q63" i="13"/>
  <c r="O63" i="13"/>
  <c r="M63" i="13"/>
  <c r="K63" i="13"/>
  <c r="I63" i="13"/>
  <c r="G63" i="13"/>
  <c r="E63" i="13"/>
  <c r="C63" i="13"/>
  <c r="O62" i="13"/>
  <c r="M62" i="13"/>
  <c r="K62" i="13"/>
  <c r="I62" i="13"/>
  <c r="G62" i="13"/>
  <c r="E62" i="13"/>
  <c r="C62" i="13"/>
  <c r="Q61" i="13"/>
  <c r="O61" i="13"/>
  <c r="M61" i="13"/>
  <c r="K61" i="13"/>
  <c r="I61" i="13"/>
  <c r="G61" i="13"/>
  <c r="E61" i="13"/>
  <c r="C61" i="13"/>
  <c r="Q60" i="13"/>
  <c r="O60" i="13"/>
  <c r="M60" i="13"/>
  <c r="K60" i="13"/>
  <c r="I60" i="13"/>
  <c r="G60" i="13"/>
  <c r="E60" i="13"/>
  <c r="C60" i="13"/>
  <c r="Q59" i="13"/>
  <c r="O59" i="13"/>
  <c r="M59" i="13"/>
  <c r="K59" i="13"/>
  <c r="I59" i="13"/>
  <c r="G59" i="13"/>
  <c r="E59" i="13"/>
  <c r="C59" i="13"/>
  <c r="Q58" i="13"/>
  <c r="O58" i="13"/>
  <c r="M58" i="13"/>
  <c r="K58" i="13"/>
  <c r="I58" i="13"/>
  <c r="G58" i="13"/>
  <c r="E58" i="13"/>
  <c r="C58" i="13"/>
  <c r="Q57" i="13"/>
  <c r="O57" i="13"/>
  <c r="M57" i="13"/>
  <c r="K57" i="13"/>
  <c r="I57" i="13"/>
  <c r="G57" i="13"/>
  <c r="E57" i="13"/>
  <c r="C57" i="13"/>
  <c r="Q56" i="13"/>
  <c r="O56" i="13"/>
  <c r="M56" i="13"/>
  <c r="K56" i="13"/>
  <c r="I56" i="13"/>
  <c r="G56" i="13"/>
  <c r="E56" i="13"/>
  <c r="C56" i="13"/>
  <c r="Q55" i="13"/>
  <c r="O55" i="13"/>
  <c r="M55" i="13"/>
  <c r="K55" i="13"/>
  <c r="I55" i="13"/>
  <c r="G55" i="13"/>
  <c r="E55" i="13"/>
  <c r="C55" i="13"/>
  <c r="Q54" i="13"/>
  <c r="O54" i="13"/>
  <c r="M54" i="13"/>
  <c r="K54" i="13"/>
  <c r="I54" i="13"/>
  <c r="G54" i="13"/>
  <c r="E54" i="13"/>
  <c r="C54" i="13"/>
  <c r="Q53" i="13"/>
  <c r="M53" i="13"/>
  <c r="K53" i="13"/>
  <c r="I53" i="13"/>
  <c r="G53" i="13"/>
  <c r="E53" i="13"/>
  <c r="C53" i="13"/>
  <c r="O50" i="13"/>
  <c r="M50" i="13"/>
  <c r="K50" i="13"/>
  <c r="I50" i="13"/>
  <c r="G50" i="13"/>
  <c r="E50" i="13"/>
  <c r="C50" i="13"/>
  <c r="O49" i="13"/>
  <c r="M49" i="13"/>
  <c r="K49" i="13"/>
  <c r="I49" i="13"/>
  <c r="G49" i="13"/>
  <c r="E49" i="13"/>
  <c r="C49" i="13"/>
  <c r="O48" i="13"/>
  <c r="M48" i="13"/>
  <c r="K48" i="13"/>
  <c r="I48" i="13"/>
  <c r="G48" i="13"/>
  <c r="E48" i="13"/>
  <c r="C48" i="13"/>
  <c r="O47" i="13"/>
  <c r="M47" i="13"/>
  <c r="K47" i="13"/>
  <c r="I47" i="13"/>
  <c r="G47" i="13"/>
  <c r="E47" i="13"/>
  <c r="C47" i="13"/>
  <c r="M43" i="13"/>
  <c r="K43" i="13"/>
  <c r="I43" i="13"/>
  <c r="G43" i="13"/>
  <c r="E43" i="13"/>
  <c r="C43" i="13"/>
  <c r="M42" i="13"/>
  <c r="K42" i="13"/>
  <c r="I42" i="13"/>
  <c r="G42" i="13"/>
  <c r="E42" i="13"/>
  <c r="C42" i="13"/>
  <c r="M41" i="13"/>
  <c r="K41" i="13"/>
  <c r="I41" i="13"/>
  <c r="G41" i="13"/>
  <c r="E41" i="13"/>
  <c r="C41" i="13"/>
  <c r="M40" i="13"/>
  <c r="K40" i="13"/>
  <c r="I40" i="13"/>
  <c r="G40" i="13"/>
  <c r="E40" i="13"/>
  <c r="C40" i="13"/>
  <c r="M39" i="13"/>
  <c r="K39" i="13"/>
  <c r="I39" i="13"/>
  <c r="G39" i="13"/>
  <c r="E39" i="13"/>
  <c r="C39" i="13"/>
  <c r="M38" i="13"/>
  <c r="K38" i="13"/>
  <c r="I38" i="13"/>
  <c r="G38" i="13"/>
  <c r="E38" i="13"/>
  <c r="C38" i="13"/>
  <c r="M37" i="13"/>
  <c r="K37" i="13"/>
  <c r="I37" i="13"/>
  <c r="G37" i="13"/>
  <c r="E37" i="13"/>
  <c r="C37" i="13"/>
  <c r="M36" i="13"/>
  <c r="K36" i="13"/>
  <c r="I36" i="13"/>
  <c r="G36" i="13"/>
  <c r="E36" i="13"/>
  <c r="C36" i="13"/>
  <c r="M35" i="13"/>
  <c r="K35" i="13"/>
  <c r="I35" i="13"/>
  <c r="G35" i="13"/>
  <c r="E35" i="13"/>
  <c r="C35" i="13"/>
  <c r="M34" i="13"/>
  <c r="K34" i="13"/>
  <c r="I34" i="13"/>
  <c r="G34" i="13"/>
  <c r="E34" i="13"/>
  <c r="C34" i="13"/>
  <c r="M33" i="13"/>
  <c r="K33" i="13"/>
  <c r="I33" i="13"/>
  <c r="G33" i="13"/>
  <c r="E33" i="13"/>
  <c r="C33" i="13"/>
  <c r="M32" i="13"/>
  <c r="K32" i="13"/>
  <c r="I32" i="13"/>
  <c r="G32" i="13"/>
  <c r="E32" i="13"/>
  <c r="C32" i="13"/>
  <c r="M28" i="13"/>
  <c r="K28" i="13"/>
  <c r="I28" i="13"/>
  <c r="G28" i="13"/>
  <c r="E28" i="13"/>
  <c r="C28" i="13"/>
  <c r="M27" i="13"/>
  <c r="K27" i="13"/>
  <c r="I27" i="13"/>
  <c r="G27" i="13"/>
  <c r="E27" i="13"/>
  <c r="C27" i="13"/>
  <c r="K26" i="13"/>
  <c r="I26" i="13"/>
  <c r="G26" i="13"/>
  <c r="E26" i="13"/>
  <c r="C26" i="13"/>
  <c r="I21" i="13"/>
  <c r="G21" i="13"/>
  <c r="E21" i="13"/>
  <c r="C21" i="13"/>
  <c r="I20" i="13"/>
  <c r="G20" i="13"/>
  <c r="E20" i="13"/>
  <c r="C20" i="13"/>
  <c r="I19" i="13"/>
  <c r="G19" i="13"/>
  <c r="E19" i="13"/>
  <c r="C19" i="13"/>
  <c r="I18" i="13"/>
  <c r="G18" i="13"/>
  <c r="E18" i="13"/>
  <c r="C18" i="13"/>
  <c r="I17" i="13"/>
  <c r="G17" i="13"/>
  <c r="E17" i="13"/>
  <c r="C17" i="13"/>
  <c r="I16" i="13"/>
  <c r="G16" i="13"/>
  <c r="E16" i="13"/>
  <c r="C16" i="13"/>
  <c r="I15" i="13"/>
  <c r="G15" i="13"/>
  <c r="E15" i="13"/>
  <c r="C15" i="13"/>
  <c r="I14" i="13"/>
  <c r="G14" i="13"/>
  <c r="E14" i="13"/>
  <c r="C14" i="13"/>
  <c r="I13" i="13"/>
  <c r="G13" i="13"/>
  <c r="E13" i="13"/>
  <c r="C13" i="13"/>
  <c r="I12" i="13"/>
  <c r="G12" i="13"/>
  <c r="E12" i="13"/>
  <c r="C12" i="13"/>
  <c r="I11" i="13"/>
  <c r="G11" i="13"/>
  <c r="E11" i="13"/>
  <c r="C11" i="13"/>
  <c r="I8" i="13"/>
  <c r="G8" i="13"/>
  <c r="E8" i="13"/>
  <c r="C8" i="13"/>
  <c r="I7" i="13"/>
  <c r="G7" i="13"/>
  <c r="E7" i="13"/>
  <c r="C7" i="13"/>
  <c r="I6" i="13"/>
  <c r="G6" i="13"/>
  <c r="E6" i="13"/>
  <c r="C6" i="13"/>
  <c r="I5" i="13"/>
  <c r="G5" i="13"/>
  <c r="E5" i="13"/>
  <c r="C24" i="1"/>
  <c r="E24" i="1"/>
  <c r="G24" i="1"/>
  <c r="I24" i="1"/>
  <c r="K24" i="1"/>
  <c r="M24" i="1"/>
  <c r="O24" i="1"/>
  <c r="Q24" i="1"/>
  <c r="S24" i="1"/>
  <c r="C25" i="1"/>
  <c r="E25" i="1"/>
  <c r="G25" i="1"/>
  <c r="I25" i="1"/>
  <c r="K25" i="1"/>
  <c r="M25" i="1"/>
  <c r="O25" i="1"/>
  <c r="Q25" i="1"/>
  <c r="S25" i="1"/>
  <c r="C26" i="1"/>
  <c r="E26" i="1"/>
  <c r="G26" i="1"/>
  <c r="I26" i="1"/>
  <c r="K26" i="1"/>
  <c r="M26" i="1"/>
  <c r="O26" i="1"/>
  <c r="Q26" i="1"/>
  <c r="S26" i="1"/>
  <c r="C27" i="1"/>
  <c r="E27" i="1"/>
  <c r="G27" i="1"/>
  <c r="I27" i="1"/>
  <c r="K27" i="1"/>
  <c r="M27" i="1"/>
  <c r="O27" i="1"/>
  <c r="Q27" i="1"/>
  <c r="C28" i="1"/>
  <c r="E28" i="1"/>
  <c r="G28" i="1"/>
  <c r="I28" i="1"/>
  <c r="K28" i="1"/>
  <c r="M28" i="1"/>
  <c r="O28" i="1"/>
  <c r="Q28" i="1"/>
  <c r="S28" i="1"/>
  <c r="C29" i="1"/>
  <c r="E29" i="1"/>
  <c r="G29" i="1"/>
  <c r="I29" i="1"/>
  <c r="K29" i="1"/>
  <c r="M29" i="1"/>
  <c r="O29" i="1"/>
  <c r="Q29" i="1"/>
  <c r="S29" i="1"/>
  <c r="C30" i="1"/>
  <c r="E30" i="1"/>
  <c r="G30" i="1"/>
  <c r="I30" i="1"/>
  <c r="K30" i="1"/>
  <c r="M30" i="1"/>
  <c r="O30" i="1"/>
  <c r="Q30" i="1"/>
  <c r="S30" i="1"/>
  <c r="C31" i="1"/>
  <c r="E31" i="1"/>
  <c r="G31" i="1"/>
  <c r="I31" i="1"/>
  <c r="K31" i="1"/>
  <c r="M31" i="1"/>
  <c r="O31" i="1"/>
  <c r="Q31" i="1"/>
  <c r="S31" i="1"/>
  <c r="C32" i="1"/>
  <c r="E32" i="1"/>
  <c r="G32" i="1"/>
  <c r="I32" i="1"/>
  <c r="K32" i="1"/>
  <c r="M32" i="1"/>
  <c r="O32" i="1"/>
  <c r="Q32" i="1"/>
  <c r="S32" i="1"/>
  <c r="C33" i="1"/>
  <c r="E33" i="1"/>
  <c r="G33" i="1"/>
  <c r="I33" i="1"/>
  <c r="K33" i="1"/>
  <c r="M33" i="1"/>
  <c r="O33" i="1"/>
  <c r="Q33" i="1"/>
  <c r="S33" i="1"/>
  <c r="C34" i="1"/>
  <c r="E34" i="1"/>
  <c r="G34" i="1"/>
  <c r="I34" i="1"/>
  <c r="K34" i="1"/>
  <c r="M34" i="1"/>
  <c r="O34" i="1"/>
  <c r="Q34" i="1"/>
  <c r="C39" i="1"/>
  <c r="E39" i="1"/>
  <c r="G39" i="1"/>
  <c r="I39" i="1"/>
  <c r="K39" i="1"/>
  <c r="C40" i="1"/>
  <c r="E40" i="1"/>
  <c r="G40" i="1"/>
  <c r="I40" i="1"/>
  <c r="C41" i="1"/>
  <c r="E41" i="1"/>
  <c r="G41" i="1"/>
  <c r="I41" i="1"/>
  <c r="K41" i="1"/>
  <c r="C45" i="1"/>
  <c r="E45" i="1"/>
  <c r="I45" i="1"/>
  <c r="K45" i="1"/>
  <c r="C46" i="1"/>
  <c r="E46" i="1"/>
  <c r="G46" i="1"/>
  <c r="I46" i="1"/>
  <c r="K46" i="1"/>
  <c r="C47" i="1"/>
  <c r="E47" i="1"/>
  <c r="G47" i="1"/>
  <c r="I47" i="1"/>
  <c r="K47" i="1"/>
  <c r="C48" i="1"/>
  <c r="E48" i="1"/>
  <c r="G48" i="1"/>
  <c r="I48" i="1"/>
  <c r="C49" i="1"/>
  <c r="E49" i="1"/>
  <c r="G49" i="1"/>
  <c r="I49" i="1"/>
  <c r="K49" i="1"/>
  <c r="C50" i="1"/>
  <c r="E50" i="1"/>
  <c r="G50" i="1"/>
  <c r="I50" i="1"/>
  <c r="K50" i="1"/>
  <c r="C51" i="1"/>
  <c r="E51" i="1"/>
  <c r="G51" i="1"/>
  <c r="I51" i="1"/>
  <c r="K51" i="1"/>
  <c r="C52" i="1"/>
  <c r="E52" i="1"/>
  <c r="G52" i="1"/>
  <c r="I52" i="1"/>
  <c r="K52" i="1"/>
  <c r="C53" i="1"/>
  <c r="E53" i="1"/>
  <c r="G53" i="1"/>
  <c r="I53" i="1"/>
  <c r="K53" i="1"/>
  <c r="C54" i="1"/>
  <c r="E54" i="1"/>
  <c r="G54" i="1"/>
  <c r="I54" i="1"/>
  <c r="K54" i="1"/>
  <c r="C55" i="1"/>
  <c r="E55" i="1"/>
  <c r="G55" i="1"/>
  <c r="I55" i="1"/>
  <c r="K55" i="1"/>
  <c r="C61" i="1"/>
  <c r="E61" i="1"/>
  <c r="G61" i="1"/>
  <c r="I61" i="1"/>
  <c r="K61" i="1"/>
  <c r="M61" i="1"/>
  <c r="C62" i="1"/>
  <c r="E62" i="1"/>
  <c r="G62" i="1"/>
  <c r="I62" i="1"/>
  <c r="K62" i="1"/>
  <c r="M62" i="1"/>
  <c r="C66" i="1"/>
  <c r="E66" i="1"/>
  <c r="G66" i="1"/>
  <c r="I66" i="1"/>
  <c r="K66" i="1"/>
  <c r="M66" i="1"/>
  <c r="C67" i="1"/>
  <c r="E67" i="1"/>
  <c r="G67" i="1"/>
  <c r="I67" i="1"/>
  <c r="K67" i="1"/>
  <c r="M67" i="1"/>
  <c r="C68" i="1"/>
  <c r="E68" i="1"/>
  <c r="G68" i="1"/>
  <c r="I68" i="1"/>
  <c r="K68" i="1"/>
  <c r="M68" i="1"/>
  <c r="C69" i="1"/>
  <c r="E69" i="1"/>
  <c r="G69" i="1"/>
  <c r="I69" i="1"/>
  <c r="K69" i="1"/>
  <c r="M69" i="1"/>
  <c r="C70" i="1"/>
  <c r="E70" i="1"/>
  <c r="G70" i="1"/>
  <c r="I70" i="1"/>
  <c r="K70" i="1"/>
  <c r="M70" i="1"/>
  <c r="C71" i="1"/>
  <c r="E71" i="1"/>
  <c r="G71" i="1"/>
  <c r="I71" i="1"/>
  <c r="K71" i="1"/>
  <c r="M71" i="1"/>
  <c r="C72" i="1"/>
  <c r="E72" i="1"/>
  <c r="G72" i="1"/>
  <c r="I72" i="1"/>
  <c r="K72" i="1"/>
  <c r="M72" i="1"/>
  <c r="C73" i="1"/>
  <c r="E73" i="1"/>
  <c r="G73" i="1"/>
  <c r="I73" i="1"/>
  <c r="K73" i="1"/>
  <c r="M73" i="1"/>
  <c r="C74" i="1"/>
  <c r="E74" i="1"/>
  <c r="G74" i="1"/>
  <c r="I74" i="1"/>
  <c r="K74" i="1"/>
  <c r="M74" i="1"/>
  <c r="C75" i="1"/>
  <c r="E75" i="1"/>
  <c r="G75" i="1"/>
  <c r="I75" i="1"/>
  <c r="K75" i="1"/>
  <c r="M75" i="1"/>
  <c r="C76" i="1"/>
  <c r="E76" i="1"/>
  <c r="G76" i="1"/>
  <c r="I76" i="1"/>
  <c r="K76" i="1"/>
  <c r="M76" i="1"/>
  <c r="E110" i="1"/>
  <c r="G110" i="1"/>
  <c r="I110" i="1"/>
  <c r="K110" i="1"/>
  <c r="M110" i="1"/>
  <c r="O110" i="1"/>
  <c r="Q110" i="1"/>
  <c r="C111" i="1"/>
  <c r="E111" i="1"/>
  <c r="G111" i="1"/>
  <c r="I111" i="1"/>
  <c r="K111" i="1"/>
  <c r="M111" i="1"/>
  <c r="O111" i="1"/>
  <c r="Q111" i="1"/>
  <c r="E172" i="1"/>
  <c r="G172" i="1"/>
  <c r="I172" i="1"/>
  <c r="M172" i="1"/>
  <c r="C173" i="1"/>
  <c r="E173" i="1"/>
  <c r="G173" i="1"/>
  <c r="I173" i="1"/>
  <c r="M173" i="1"/>
  <c r="C174" i="1"/>
  <c r="E174" i="1"/>
  <c r="G174" i="1"/>
  <c r="I174" i="1"/>
  <c r="M174" i="1"/>
  <c r="C175" i="1"/>
  <c r="E175" i="1"/>
  <c r="G175" i="1"/>
  <c r="I175" i="1"/>
  <c r="M175" i="1"/>
  <c r="E178" i="1"/>
  <c r="G178" i="1"/>
  <c r="I178" i="1"/>
  <c r="M178" i="1"/>
  <c r="C179" i="1"/>
  <c r="E179" i="1"/>
  <c r="G179" i="1"/>
  <c r="I179" i="1"/>
  <c r="M179" i="1"/>
  <c r="C180" i="1"/>
  <c r="E180" i="1"/>
  <c r="G180" i="1"/>
  <c r="I180" i="1"/>
  <c r="M180" i="1"/>
  <c r="C181" i="1"/>
  <c r="E181" i="1"/>
  <c r="G181" i="1"/>
  <c r="I181" i="1"/>
  <c r="M181" i="1"/>
  <c r="C182" i="1"/>
  <c r="E182" i="1"/>
  <c r="G182" i="1"/>
  <c r="I182" i="1"/>
  <c r="M182" i="1"/>
  <c r="C183" i="1"/>
  <c r="E183" i="1"/>
  <c r="G183" i="1"/>
  <c r="I183" i="1"/>
  <c r="M183" i="1"/>
  <c r="C184" i="1"/>
  <c r="E184" i="1"/>
  <c r="G184" i="1"/>
  <c r="I184" i="1"/>
  <c r="M184" i="1"/>
  <c r="C185" i="1"/>
  <c r="E185" i="1"/>
  <c r="G185" i="1"/>
  <c r="I185" i="1"/>
  <c r="M185" i="1"/>
  <c r="C186" i="1"/>
  <c r="E186" i="1"/>
  <c r="G186" i="1"/>
  <c r="I186" i="1"/>
  <c r="M186" i="1"/>
  <c r="C187" i="1"/>
  <c r="E187" i="1"/>
  <c r="G187" i="1"/>
  <c r="I187" i="1"/>
  <c r="M187" i="1"/>
  <c r="C188" i="1"/>
  <c r="E188" i="1"/>
  <c r="G188" i="1"/>
  <c r="I188" i="1"/>
  <c r="M188" i="1"/>
  <c r="C215" i="1"/>
  <c r="E215" i="1"/>
  <c r="G215" i="1"/>
  <c r="I215" i="1"/>
  <c r="K215" i="1"/>
  <c r="M215" i="1"/>
  <c r="C216" i="1"/>
  <c r="E216" i="1"/>
  <c r="G216" i="1"/>
  <c r="I216" i="1"/>
  <c r="K216" i="1"/>
  <c r="M216" i="1"/>
  <c r="C217" i="1"/>
  <c r="E217" i="1"/>
  <c r="G217" i="1"/>
  <c r="I217" i="1"/>
  <c r="K217" i="1"/>
  <c r="M217" i="1"/>
  <c r="C218" i="1"/>
  <c r="E218" i="1"/>
  <c r="G218" i="1"/>
  <c r="I218" i="1"/>
  <c r="K218" i="1"/>
  <c r="M218" i="1"/>
  <c r="C221" i="1"/>
  <c r="E221" i="1"/>
  <c r="G221" i="1"/>
  <c r="I221" i="1"/>
  <c r="K221" i="1"/>
  <c r="M221" i="1"/>
  <c r="C222" i="1"/>
  <c r="E222" i="1"/>
  <c r="G222" i="1"/>
  <c r="I222" i="1"/>
  <c r="K222" i="1"/>
  <c r="M222" i="1"/>
  <c r="C223" i="1"/>
  <c r="E223" i="1"/>
  <c r="G223" i="1"/>
  <c r="I223" i="1"/>
  <c r="K223" i="1"/>
  <c r="M223" i="1"/>
  <c r="C224" i="1"/>
  <c r="E224" i="1"/>
  <c r="G224" i="1"/>
  <c r="I224" i="1"/>
  <c r="K224" i="1"/>
  <c r="M224" i="1"/>
  <c r="C225" i="1"/>
  <c r="E225" i="1"/>
  <c r="G225" i="1"/>
  <c r="I225" i="1"/>
  <c r="K225" i="1"/>
  <c r="M225" i="1"/>
  <c r="C226" i="1"/>
  <c r="E226" i="1"/>
  <c r="G226" i="1"/>
  <c r="I226" i="1"/>
  <c r="K226" i="1"/>
  <c r="M226" i="1"/>
  <c r="C227" i="1"/>
  <c r="E227" i="1"/>
  <c r="G227" i="1"/>
  <c r="I227" i="1"/>
  <c r="K227" i="1"/>
  <c r="M227" i="1"/>
  <c r="C228" i="1"/>
  <c r="E228" i="1"/>
  <c r="G228" i="1"/>
  <c r="I228" i="1"/>
  <c r="K228" i="1"/>
  <c r="M228" i="1"/>
  <c r="C229" i="1"/>
  <c r="E229" i="1"/>
  <c r="G229" i="1"/>
  <c r="I229" i="1"/>
  <c r="K229" i="1"/>
  <c r="M229" i="1"/>
  <c r="C230" i="1"/>
  <c r="E230" i="1"/>
  <c r="G230" i="1"/>
  <c r="I230" i="1"/>
  <c r="K230" i="1"/>
  <c r="M230" i="1"/>
  <c r="C231" i="1"/>
  <c r="E231" i="1"/>
  <c r="G231" i="1"/>
  <c r="I231" i="1"/>
  <c r="K231" i="1"/>
  <c r="M231" i="1"/>
  <c r="C232" i="1"/>
  <c r="E232" i="1"/>
  <c r="G232" i="1"/>
  <c r="I232" i="1"/>
  <c r="K232" i="1"/>
  <c r="M232" i="1"/>
  <c r="C236" i="1"/>
  <c r="E236" i="1"/>
  <c r="G236" i="1"/>
  <c r="I236" i="1"/>
  <c r="C237" i="1"/>
  <c r="E237" i="1"/>
  <c r="G237" i="1"/>
  <c r="I237" i="1"/>
  <c r="C238" i="1"/>
  <c r="E238" i="1"/>
  <c r="G238" i="1"/>
  <c r="I238" i="1"/>
  <c r="C239" i="1"/>
  <c r="E239" i="1"/>
  <c r="G239" i="1"/>
  <c r="I239" i="1"/>
  <c r="C242" i="1"/>
  <c r="E242" i="1"/>
  <c r="G242" i="1"/>
  <c r="I242" i="1"/>
  <c r="C243" i="1"/>
  <c r="E243" i="1"/>
  <c r="G243" i="1"/>
  <c r="I243" i="1"/>
  <c r="C244" i="1"/>
  <c r="E244" i="1"/>
  <c r="G244" i="1"/>
  <c r="I244" i="1"/>
  <c r="C245" i="1"/>
  <c r="E245" i="1"/>
  <c r="G245" i="1"/>
  <c r="I245" i="1"/>
  <c r="C246" i="1"/>
  <c r="E246" i="1"/>
  <c r="G246" i="1"/>
  <c r="I246" i="1"/>
  <c r="C247" i="1"/>
  <c r="E247" i="1"/>
  <c r="G247" i="1"/>
  <c r="I247" i="1"/>
  <c r="C248" i="1"/>
  <c r="E248" i="1"/>
  <c r="G248" i="1"/>
  <c r="I248" i="1"/>
  <c r="C249" i="1"/>
  <c r="E249" i="1"/>
  <c r="G249" i="1"/>
  <c r="I249" i="1"/>
  <c r="C250" i="1"/>
  <c r="E250" i="1"/>
  <c r="G250" i="1"/>
  <c r="I250" i="1"/>
  <c r="C251" i="1"/>
  <c r="E251" i="1"/>
  <c r="G251" i="1"/>
  <c r="I251" i="1"/>
  <c r="C252" i="1"/>
  <c r="E252" i="1"/>
  <c r="G252" i="1"/>
  <c r="I252" i="1"/>
  <c r="C258" i="1"/>
  <c r="E258" i="1"/>
  <c r="G258" i="1"/>
  <c r="I258" i="1"/>
  <c r="K258" i="1"/>
  <c r="C259" i="1"/>
  <c r="E259" i="1"/>
  <c r="G259" i="1"/>
  <c r="I259" i="1"/>
  <c r="K259" i="1"/>
  <c r="C260" i="1"/>
  <c r="E260" i="1"/>
  <c r="G260" i="1"/>
  <c r="I260" i="1"/>
  <c r="K260" i="1"/>
  <c r="C279" i="1"/>
  <c r="E279" i="1"/>
  <c r="G279" i="1"/>
  <c r="I279" i="1"/>
  <c r="K279" i="1"/>
  <c r="C280" i="1"/>
  <c r="E280" i="1"/>
  <c r="G280" i="1"/>
  <c r="I280" i="1"/>
  <c r="K280" i="1"/>
  <c r="C281" i="1"/>
  <c r="E281" i="1"/>
  <c r="G281" i="1"/>
  <c r="I281" i="1"/>
  <c r="K281" i="1"/>
  <c r="E282" i="1"/>
  <c r="G282" i="1"/>
  <c r="I282" i="1"/>
  <c r="K282" i="1"/>
  <c r="C285" i="1"/>
  <c r="E285" i="1"/>
  <c r="G285" i="1"/>
  <c r="I285" i="1"/>
  <c r="K285" i="1"/>
  <c r="C286" i="1"/>
  <c r="E286" i="1"/>
  <c r="G286" i="1"/>
  <c r="I286" i="1"/>
  <c r="K286" i="1"/>
  <c r="C287" i="1"/>
  <c r="E287" i="1"/>
  <c r="G287" i="1"/>
  <c r="I287" i="1"/>
  <c r="K287" i="1"/>
  <c r="C288" i="1"/>
  <c r="E288" i="1"/>
  <c r="G288" i="1"/>
  <c r="I288" i="1"/>
  <c r="K288" i="1"/>
  <c r="C289" i="1"/>
  <c r="E289" i="1"/>
  <c r="G289" i="1"/>
  <c r="I289" i="1"/>
  <c r="K289" i="1"/>
  <c r="C290" i="1"/>
  <c r="E290" i="1"/>
  <c r="G290" i="1"/>
  <c r="I290" i="1"/>
  <c r="K290" i="1"/>
  <c r="C291" i="1"/>
  <c r="E291" i="1"/>
  <c r="G291" i="1"/>
  <c r="I291" i="1"/>
  <c r="K291" i="1"/>
  <c r="C292" i="1"/>
  <c r="E292" i="1"/>
  <c r="G292" i="1"/>
  <c r="I292" i="1"/>
  <c r="K292" i="1"/>
  <c r="C293" i="1"/>
  <c r="E293" i="1"/>
  <c r="G293" i="1"/>
  <c r="I293" i="1"/>
  <c r="K293" i="1"/>
  <c r="C294" i="1"/>
  <c r="E294" i="1"/>
  <c r="G294" i="1"/>
  <c r="I294" i="1"/>
  <c r="K294" i="1"/>
  <c r="C295" i="1"/>
  <c r="E295" i="1"/>
  <c r="G295" i="1"/>
  <c r="I295" i="1"/>
  <c r="K295" i="1"/>
  <c r="G323" i="1"/>
  <c r="I323" i="1"/>
  <c r="K323" i="1"/>
  <c r="G324" i="1"/>
  <c r="I324" i="1"/>
  <c r="K324" i="1"/>
  <c r="G325" i="1"/>
  <c r="I325" i="1"/>
  <c r="K325" i="1"/>
  <c r="G329" i="1"/>
  <c r="I329" i="1"/>
  <c r="K329" i="1"/>
  <c r="G330" i="1"/>
  <c r="I330" i="1"/>
  <c r="K330" i="1"/>
  <c r="G331" i="1"/>
  <c r="I331" i="1"/>
  <c r="K331" i="1"/>
  <c r="G332" i="1"/>
  <c r="I332" i="1"/>
  <c r="K332" i="1"/>
  <c r="G333" i="1"/>
  <c r="I333" i="1"/>
  <c r="K333" i="1"/>
  <c r="G334" i="1"/>
  <c r="I334" i="1"/>
  <c r="K334" i="1"/>
  <c r="G335" i="1"/>
  <c r="I335" i="1"/>
  <c r="K335" i="1"/>
  <c r="G336" i="1"/>
  <c r="I336" i="1"/>
  <c r="K336" i="1"/>
  <c r="G337" i="1"/>
  <c r="I337" i="1"/>
  <c r="K337" i="1"/>
  <c r="G338" i="1"/>
  <c r="I338" i="1"/>
  <c r="K338" i="1"/>
  <c r="G339" i="1"/>
  <c r="I339" i="1"/>
  <c r="K339" i="1"/>
  <c r="C366" i="1"/>
  <c r="E366" i="1"/>
  <c r="G366" i="1"/>
  <c r="I366" i="1"/>
  <c r="K366" i="1"/>
  <c r="C367" i="1"/>
  <c r="E367" i="1"/>
  <c r="G367" i="1"/>
  <c r="I367" i="1"/>
  <c r="K367" i="1"/>
  <c r="C368" i="1"/>
  <c r="E368" i="1"/>
  <c r="G368" i="1"/>
  <c r="I368" i="1"/>
  <c r="K368" i="1"/>
  <c r="C372" i="1"/>
  <c r="E372" i="1"/>
  <c r="G372" i="1"/>
  <c r="I372" i="1"/>
  <c r="K372" i="1"/>
  <c r="C373" i="1"/>
  <c r="E373" i="1"/>
  <c r="G373" i="1"/>
  <c r="I373" i="1"/>
  <c r="K373" i="1"/>
  <c r="C374" i="1"/>
  <c r="E374" i="1"/>
  <c r="G374" i="1"/>
  <c r="I374" i="1"/>
  <c r="K374" i="1"/>
  <c r="C375" i="1"/>
  <c r="E375" i="1"/>
  <c r="G375" i="1"/>
  <c r="I375" i="1"/>
  <c r="K375" i="1"/>
  <c r="C376" i="1"/>
  <c r="E376" i="1"/>
  <c r="G376" i="1"/>
  <c r="I376" i="1"/>
  <c r="K376" i="1"/>
  <c r="C377" i="1"/>
  <c r="E377" i="1"/>
  <c r="G377" i="1"/>
  <c r="I377" i="1"/>
  <c r="K377" i="1"/>
  <c r="C378" i="1"/>
  <c r="E378" i="1"/>
  <c r="G378" i="1"/>
  <c r="I378" i="1"/>
  <c r="K378" i="1"/>
  <c r="C379" i="1"/>
  <c r="E379" i="1"/>
  <c r="G379" i="1"/>
  <c r="I379" i="1"/>
  <c r="K379" i="1"/>
  <c r="C380" i="1"/>
  <c r="E380" i="1"/>
  <c r="G380" i="1"/>
  <c r="I380" i="1"/>
  <c r="K380" i="1"/>
  <c r="C381" i="1"/>
  <c r="E381" i="1"/>
  <c r="G381" i="1"/>
  <c r="I381" i="1"/>
  <c r="K381" i="1"/>
  <c r="C382" i="1"/>
  <c r="E382" i="1"/>
  <c r="G382" i="1"/>
  <c r="I382" i="1"/>
  <c r="K382" i="1"/>
  <c r="C387" i="1"/>
  <c r="E387" i="1"/>
  <c r="G387" i="1"/>
  <c r="I387" i="1"/>
  <c r="K387" i="1"/>
  <c r="M387" i="1"/>
  <c r="C388" i="1"/>
  <c r="E388" i="1"/>
  <c r="G388" i="1"/>
  <c r="I388" i="1"/>
  <c r="K388" i="1"/>
  <c r="M388" i="1"/>
  <c r="C389" i="1"/>
  <c r="E389" i="1"/>
  <c r="G389" i="1"/>
  <c r="I389" i="1"/>
  <c r="K389" i="1"/>
  <c r="M389" i="1"/>
  <c r="C393" i="1"/>
  <c r="E393" i="1"/>
  <c r="G393" i="1"/>
  <c r="I393" i="1"/>
  <c r="K393" i="1"/>
  <c r="M393" i="1"/>
  <c r="C394" i="1"/>
  <c r="E394" i="1"/>
  <c r="G394" i="1"/>
  <c r="I394" i="1"/>
  <c r="K394" i="1"/>
  <c r="M394" i="1"/>
  <c r="C395" i="1"/>
  <c r="E395" i="1"/>
  <c r="G395" i="1"/>
  <c r="I395" i="1"/>
  <c r="K395" i="1"/>
  <c r="M395" i="1"/>
  <c r="C396" i="1"/>
  <c r="E396" i="1"/>
  <c r="G396" i="1"/>
  <c r="I396" i="1"/>
  <c r="K396" i="1"/>
  <c r="M396" i="1"/>
  <c r="C397" i="1"/>
  <c r="E397" i="1"/>
  <c r="G397" i="1"/>
  <c r="I397" i="1"/>
  <c r="K397" i="1"/>
  <c r="M397" i="1"/>
  <c r="C398" i="1"/>
  <c r="E398" i="1"/>
  <c r="G398" i="1"/>
  <c r="I398" i="1"/>
  <c r="K398" i="1"/>
  <c r="M398" i="1"/>
  <c r="C399" i="1"/>
  <c r="E399" i="1"/>
  <c r="G399" i="1"/>
  <c r="I399" i="1"/>
  <c r="K399" i="1"/>
  <c r="M399" i="1"/>
  <c r="C400" i="1"/>
  <c r="E400" i="1"/>
  <c r="G400" i="1"/>
  <c r="I400" i="1"/>
  <c r="K400" i="1"/>
  <c r="M400" i="1"/>
  <c r="C401" i="1"/>
  <c r="E401" i="1"/>
  <c r="G401" i="1"/>
  <c r="I401" i="1"/>
  <c r="K401" i="1"/>
  <c r="M401" i="1"/>
  <c r="C402" i="1"/>
  <c r="E402" i="1"/>
  <c r="G402" i="1"/>
  <c r="I402" i="1"/>
  <c r="K402" i="1"/>
  <c r="M402" i="1"/>
  <c r="C403" i="1"/>
  <c r="E403" i="1"/>
  <c r="G403" i="1"/>
  <c r="I403" i="1"/>
  <c r="K403" i="1"/>
  <c r="M403" i="1"/>
  <c r="C408" i="1"/>
  <c r="E408" i="1"/>
  <c r="G408" i="1"/>
  <c r="I408" i="1"/>
  <c r="K408" i="1"/>
  <c r="M408" i="1"/>
  <c r="O408" i="1"/>
  <c r="C409" i="1"/>
  <c r="E409" i="1"/>
  <c r="G409" i="1"/>
  <c r="I409" i="1"/>
  <c r="K409" i="1"/>
  <c r="M409" i="1"/>
  <c r="O409" i="1"/>
  <c r="C410" i="1"/>
  <c r="E410" i="1"/>
  <c r="G410" i="1"/>
  <c r="I410" i="1"/>
  <c r="K410" i="1"/>
  <c r="M410" i="1"/>
  <c r="O410" i="1"/>
  <c r="C414" i="1"/>
  <c r="E414" i="1"/>
  <c r="G414" i="1"/>
  <c r="I414" i="1"/>
  <c r="K414" i="1"/>
  <c r="M414" i="1"/>
  <c r="O414" i="1"/>
  <c r="C415" i="1"/>
  <c r="E415" i="1"/>
  <c r="G415" i="1"/>
  <c r="I415" i="1"/>
  <c r="K415" i="1"/>
  <c r="M415" i="1"/>
  <c r="O415" i="1"/>
  <c r="C416" i="1"/>
  <c r="E416" i="1"/>
  <c r="G416" i="1"/>
  <c r="I416" i="1"/>
  <c r="K416" i="1"/>
  <c r="M416" i="1"/>
  <c r="O416" i="1"/>
  <c r="C417" i="1"/>
  <c r="E417" i="1"/>
  <c r="G417" i="1"/>
  <c r="I417" i="1"/>
  <c r="K417" i="1"/>
  <c r="M417" i="1"/>
  <c r="O417" i="1"/>
  <c r="C418" i="1"/>
  <c r="E418" i="1"/>
  <c r="G418" i="1"/>
  <c r="I418" i="1"/>
  <c r="K418" i="1"/>
  <c r="M418" i="1"/>
  <c r="O418" i="1"/>
  <c r="C419" i="1"/>
  <c r="E419" i="1"/>
  <c r="G419" i="1"/>
  <c r="I419" i="1"/>
  <c r="K419" i="1"/>
  <c r="M419" i="1"/>
  <c r="O419" i="1"/>
  <c r="C420" i="1"/>
  <c r="E420" i="1"/>
  <c r="G420" i="1"/>
  <c r="I420" i="1"/>
  <c r="K420" i="1"/>
  <c r="M420" i="1"/>
  <c r="O420" i="1"/>
  <c r="C421" i="1"/>
  <c r="E421" i="1"/>
  <c r="G421" i="1"/>
  <c r="I421" i="1"/>
  <c r="K421" i="1"/>
  <c r="M421" i="1"/>
  <c r="O421" i="1"/>
  <c r="C422" i="1"/>
  <c r="E422" i="1"/>
  <c r="G422" i="1"/>
  <c r="I422" i="1"/>
  <c r="K422" i="1"/>
  <c r="M422" i="1"/>
  <c r="O422" i="1"/>
  <c r="C423" i="1"/>
  <c r="E423" i="1"/>
  <c r="G423" i="1"/>
  <c r="I423" i="1"/>
  <c r="K423" i="1"/>
  <c r="M423" i="1"/>
  <c r="O423" i="1"/>
  <c r="C424" i="1"/>
  <c r="E424" i="1"/>
  <c r="G424" i="1"/>
  <c r="I424" i="1"/>
  <c r="K424" i="1"/>
  <c r="M424" i="1"/>
  <c r="O424" i="1"/>
  <c r="G430" i="1"/>
  <c r="I430" i="1"/>
  <c r="K430" i="1"/>
  <c r="M430" i="1"/>
  <c r="E431" i="1"/>
  <c r="G431" i="1"/>
  <c r="I431" i="1"/>
  <c r="K431" i="1"/>
  <c r="M431" i="1"/>
  <c r="O431" i="1"/>
  <c r="Q431" i="1"/>
  <c r="E432" i="1"/>
  <c r="G432" i="1"/>
  <c r="I432" i="1"/>
  <c r="K432" i="1"/>
  <c r="M432" i="1"/>
  <c r="O432" i="1"/>
  <c r="Q432" i="1"/>
  <c r="E436" i="1"/>
  <c r="G436" i="1"/>
  <c r="I436" i="1"/>
  <c r="K436" i="1"/>
  <c r="M436" i="1"/>
  <c r="O436" i="1"/>
  <c r="E437" i="1"/>
  <c r="G437" i="1"/>
  <c r="I437" i="1"/>
  <c r="K437" i="1"/>
  <c r="M437" i="1"/>
  <c r="O437" i="1"/>
  <c r="Q437" i="1"/>
  <c r="E438" i="1"/>
  <c r="G438" i="1"/>
  <c r="I438" i="1"/>
  <c r="K438" i="1"/>
  <c r="M438" i="1"/>
  <c r="O438" i="1"/>
  <c r="Q438" i="1"/>
  <c r="E439" i="1"/>
  <c r="G439" i="1"/>
  <c r="I439" i="1"/>
  <c r="K439" i="1"/>
  <c r="M439" i="1"/>
  <c r="O439" i="1"/>
  <c r="Q439" i="1"/>
  <c r="E440" i="1"/>
  <c r="G440" i="1"/>
  <c r="I440" i="1"/>
  <c r="K440" i="1"/>
  <c r="M440" i="1"/>
  <c r="O440" i="1"/>
  <c r="Q440" i="1"/>
  <c r="E441" i="1"/>
  <c r="G441" i="1"/>
  <c r="I441" i="1"/>
  <c r="K441" i="1"/>
  <c r="M441" i="1"/>
  <c r="O441" i="1"/>
  <c r="Q441" i="1"/>
  <c r="E442" i="1"/>
  <c r="G442" i="1"/>
  <c r="I442" i="1"/>
  <c r="K442" i="1"/>
  <c r="M442" i="1"/>
  <c r="O442" i="1"/>
  <c r="Q442" i="1"/>
  <c r="E443" i="1"/>
  <c r="G443" i="1"/>
  <c r="I443" i="1"/>
  <c r="K443" i="1"/>
  <c r="M443" i="1"/>
  <c r="O443" i="1"/>
  <c r="Q443" i="1"/>
  <c r="E444" i="1"/>
  <c r="G444" i="1"/>
  <c r="I444" i="1"/>
  <c r="K444" i="1"/>
  <c r="M444" i="1"/>
  <c r="O444" i="1"/>
  <c r="Q444" i="1"/>
  <c r="E445" i="1"/>
  <c r="G445" i="1"/>
  <c r="I445" i="1"/>
  <c r="K445" i="1"/>
  <c r="M445" i="1"/>
  <c r="O445" i="1"/>
  <c r="Q445" i="1"/>
  <c r="E446" i="1"/>
  <c r="G446" i="1"/>
  <c r="I446" i="1"/>
  <c r="K446" i="1"/>
  <c r="M446" i="1"/>
  <c r="O446" i="1"/>
  <c r="Q446" i="1"/>
  <c r="M196" i="1"/>
  <c r="K196" i="1"/>
  <c r="I196" i="1"/>
  <c r="E196" i="1"/>
  <c r="G196" i="1"/>
  <c r="M195" i="1"/>
  <c r="K195" i="1"/>
  <c r="I195" i="1"/>
  <c r="E195" i="1"/>
  <c r="G195" i="1"/>
  <c r="C195" i="1"/>
  <c r="M194" i="1"/>
  <c r="K194" i="1"/>
  <c r="I194" i="1"/>
  <c r="E194" i="1"/>
  <c r="G194" i="1"/>
  <c r="M210" i="1"/>
  <c r="K210" i="1"/>
  <c r="I210" i="1"/>
  <c r="E210" i="1"/>
  <c r="G210" i="1"/>
  <c r="C210" i="1"/>
  <c r="M209" i="1"/>
  <c r="K209" i="1"/>
  <c r="I209" i="1"/>
  <c r="E209" i="1"/>
  <c r="G209" i="1"/>
  <c r="C209" i="1"/>
  <c r="M208" i="1"/>
  <c r="K208" i="1"/>
  <c r="I208" i="1"/>
  <c r="E208" i="1"/>
  <c r="G208" i="1"/>
  <c r="C208" i="1"/>
  <c r="M207" i="1"/>
  <c r="K207" i="1"/>
  <c r="I207" i="1"/>
  <c r="E207" i="1"/>
  <c r="G207" i="1"/>
  <c r="C207" i="1"/>
  <c r="M206" i="1"/>
  <c r="K206" i="1"/>
  <c r="I206" i="1"/>
  <c r="E206" i="1"/>
  <c r="G206" i="1"/>
  <c r="C206" i="1"/>
  <c r="M205" i="1"/>
  <c r="K205" i="1"/>
  <c r="I205" i="1"/>
  <c r="E205" i="1"/>
  <c r="G205" i="1"/>
  <c r="C205" i="1"/>
  <c r="M204" i="1"/>
  <c r="K204" i="1"/>
  <c r="I204" i="1"/>
  <c r="E204" i="1"/>
  <c r="G204" i="1"/>
  <c r="C204" i="1"/>
  <c r="M203" i="1"/>
  <c r="K203" i="1"/>
  <c r="I203" i="1"/>
  <c r="E203" i="1"/>
  <c r="G203" i="1"/>
  <c r="C203" i="1"/>
  <c r="M202" i="1"/>
  <c r="K202" i="1"/>
  <c r="I202" i="1"/>
  <c r="E202" i="1"/>
  <c r="G202" i="1"/>
  <c r="C202" i="1"/>
  <c r="M201" i="1"/>
  <c r="K201" i="1"/>
  <c r="I201" i="1"/>
  <c r="E201" i="1"/>
  <c r="G201" i="1"/>
  <c r="C201" i="1"/>
  <c r="M200" i="1"/>
  <c r="K200" i="1"/>
  <c r="I200" i="1"/>
  <c r="E200" i="1"/>
  <c r="G200" i="1"/>
  <c r="C200" i="1"/>
  <c r="C264" i="1"/>
  <c r="G264" i="1"/>
  <c r="I264" i="1"/>
  <c r="E264" i="1"/>
  <c r="K264" i="1"/>
  <c r="C265" i="1"/>
  <c r="G265" i="1"/>
  <c r="I265" i="1"/>
  <c r="E265" i="1"/>
  <c r="K265" i="1"/>
  <c r="C266" i="1"/>
  <c r="G266" i="1"/>
  <c r="I266" i="1"/>
  <c r="E266" i="1"/>
  <c r="K266" i="1"/>
  <c r="C267" i="1"/>
  <c r="G267" i="1"/>
  <c r="I267" i="1"/>
  <c r="E267" i="1"/>
  <c r="K267" i="1"/>
  <c r="C268" i="1"/>
  <c r="G268" i="1"/>
  <c r="I268" i="1"/>
  <c r="E268" i="1"/>
  <c r="K268" i="1"/>
  <c r="C269" i="1"/>
  <c r="G269" i="1"/>
  <c r="I269" i="1"/>
  <c r="E269" i="1"/>
  <c r="K269" i="1"/>
  <c r="C270" i="1"/>
  <c r="G270" i="1"/>
  <c r="I270" i="1"/>
  <c r="E270" i="1"/>
  <c r="K270" i="1"/>
  <c r="C271" i="1"/>
  <c r="G271" i="1"/>
  <c r="I271" i="1"/>
  <c r="E271" i="1"/>
  <c r="K271" i="1"/>
  <c r="C272" i="1"/>
  <c r="G272" i="1"/>
  <c r="I272" i="1"/>
  <c r="E272" i="1"/>
  <c r="K272" i="1"/>
  <c r="C273" i="1"/>
  <c r="G273" i="1"/>
  <c r="I273" i="1"/>
  <c r="E273" i="1"/>
  <c r="K273" i="1"/>
  <c r="C274" i="1"/>
  <c r="G274" i="1"/>
  <c r="I274" i="1"/>
  <c r="E274" i="1"/>
  <c r="K274" i="1"/>
  <c r="O109" i="1"/>
  <c r="C60" i="1"/>
  <c r="E60" i="1"/>
  <c r="G60" i="1"/>
  <c r="I60" i="1"/>
  <c r="K60" i="1"/>
  <c r="M60" i="1"/>
  <c r="C85" i="13"/>
  <c r="K92" i="13"/>
  <c r="G92" i="13"/>
  <c r="C92" i="13"/>
  <c r="G71" i="13"/>
  <c r="C71" i="13"/>
  <c r="R21" i="1"/>
  <c r="Q454" i="1" s="1"/>
  <c r="E71" i="13"/>
  <c r="C12" i="1"/>
  <c r="O6" i="1"/>
  <c r="K6" i="1"/>
  <c r="G6" i="1"/>
  <c r="C6" i="1"/>
  <c r="C13" i="1"/>
  <c r="O7" i="1"/>
  <c r="K7" i="1"/>
  <c r="G7" i="1"/>
  <c r="G45" i="1"/>
  <c r="C178" i="1"/>
  <c r="Q112" i="1"/>
  <c r="Q21" i="1"/>
  <c r="G112" i="1"/>
  <c r="K464" i="1"/>
  <c r="C453" i="1"/>
  <c r="C454" i="1"/>
  <c r="C452" i="1"/>
  <c r="M466" i="1"/>
  <c r="O466" i="1"/>
  <c r="I315" i="1"/>
  <c r="I457" i="1"/>
  <c r="H253" i="1"/>
  <c r="J383" i="1"/>
  <c r="L390" i="1"/>
  <c r="L404" i="1"/>
  <c r="C159" i="1"/>
  <c r="G159" i="1"/>
  <c r="G161" i="1"/>
  <c r="G163" i="1"/>
  <c r="G465" i="1"/>
  <c r="I459" i="1"/>
  <c r="K461" i="1"/>
  <c r="K157" i="1"/>
  <c r="J305" i="1"/>
  <c r="I305" i="1" s="1"/>
  <c r="C463" i="1"/>
  <c r="C465" i="1"/>
  <c r="C467" i="1"/>
  <c r="E461" i="1"/>
  <c r="E463" i="1"/>
  <c r="O459" i="1"/>
  <c r="G157" i="1"/>
  <c r="K159" i="1"/>
  <c r="E318" i="1"/>
  <c r="E467" i="1"/>
  <c r="G459" i="1"/>
  <c r="G461" i="1"/>
  <c r="I463" i="1"/>
  <c r="K457" i="1"/>
  <c r="M459" i="1"/>
  <c r="Q461" i="1"/>
  <c r="J261" i="1"/>
  <c r="E465" i="1"/>
  <c r="G463" i="1"/>
  <c r="I461" i="1"/>
  <c r="K459" i="1"/>
  <c r="M457" i="1"/>
  <c r="O457" i="1"/>
  <c r="Q465" i="1"/>
  <c r="E304" i="1"/>
  <c r="G302" i="1"/>
  <c r="I303" i="1"/>
  <c r="G304" i="1"/>
  <c r="K302" i="1"/>
  <c r="K303" i="1"/>
  <c r="C304" i="1"/>
  <c r="G303" i="1"/>
  <c r="I302" i="1"/>
  <c r="I304" i="1"/>
  <c r="M112" i="1"/>
  <c r="C282" i="1"/>
  <c r="K158" i="1"/>
  <c r="K160" i="1"/>
  <c r="M158" i="1"/>
  <c r="O454" i="1"/>
  <c r="K21" i="1"/>
  <c r="I160" i="1"/>
  <c r="O162" i="1"/>
  <c r="C21" i="1"/>
  <c r="J326" i="1"/>
  <c r="C303" i="1"/>
  <c r="E315" i="1"/>
  <c r="I12" i="1"/>
  <c r="E464" i="1"/>
  <c r="G21" i="1"/>
  <c r="E153" i="1"/>
  <c r="G153" i="1"/>
  <c r="K153" i="1"/>
  <c r="C153" i="1"/>
  <c r="O153" i="1"/>
  <c r="I153" i="1"/>
  <c r="E466" i="1"/>
  <c r="G462" i="1"/>
  <c r="G464" i="1"/>
  <c r="G466" i="1"/>
  <c r="I21" i="1"/>
  <c r="O112" i="1"/>
  <c r="I466" i="1"/>
  <c r="M103" i="1"/>
  <c r="J100" i="1"/>
  <c r="N100" i="1"/>
  <c r="C112" i="1"/>
  <c r="I454" i="1"/>
  <c r="H100" i="1"/>
  <c r="L100" i="1"/>
  <c r="L211" i="1"/>
  <c r="E317" i="1"/>
  <c r="I460" i="1"/>
  <c r="K458" i="1"/>
  <c r="J82" i="1"/>
  <c r="D82" i="1"/>
  <c r="H82" i="1"/>
  <c r="D100" i="1"/>
  <c r="F82" i="1"/>
  <c r="L82" i="1"/>
  <c r="E454" i="1"/>
  <c r="M454" i="1"/>
  <c r="F133" i="1"/>
  <c r="G133" i="1"/>
  <c r="M160" i="1"/>
  <c r="I317" i="1"/>
  <c r="M458" i="1"/>
  <c r="M460" i="1"/>
  <c r="J81" i="1"/>
  <c r="C451" i="1"/>
  <c r="I462" i="1"/>
  <c r="I464" i="1"/>
  <c r="K460" i="1"/>
  <c r="K462" i="1"/>
  <c r="K466" i="1"/>
  <c r="M462" i="1"/>
  <c r="O458" i="1"/>
  <c r="O462" i="1"/>
  <c r="R35" i="1"/>
  <c r="G126" i="1"/>
  <c r="O157" i="1"/>
  <c r="Q452" i="1"/>
  <c r="L197" i="1"/>
  <c r="J275" i="1"/>
  <c r="I275" i="1" s="1"/>
  <c r="J297" i="1"/>
  <c r="G297" i="1" s="1"/>
  <c r="J340" i="1"/>
  <c r="G340" i="1" s="1"/>
  <c r="Q348" i="1"/>
  <c r="P433" i="1"/>
  <c r="N411" i="1"/>
  <c r="E433" i="1" s="1"/>
  <c r="C131" i="1"/>
  <c r="E131" i="1"/>
  <c r="E157" i="1"/>
  <c r="E159" i="1"/>
  <c r="E161" i="1"/>
  <c r="I157" i="1"/>
  <c r="I159" i="1"/>
  <c r="I161" i="1"/>
  <c r="I163" i="1"/>
  <c r="I165" i="1"/>
  <c r="I167" i="1"/>
  <c r="M159" i="1"/>
  <c r="M161" i="1"/>
  <c r="M163" i="1"/>
  <c r="M165" i="1"/>
  <c r="M167" i="1"/>
  <c r="C315" i="1"/>
  <c r="G315" i="1"/>
  <c r="C317" i="1"/>
  <c r="G317" i="1"/>
  <c r="G451" i="1"/>
  <c r="G453" i="1"/>
  <c r="I451" i="1"/>
  <c r="I453" i="1"/>
  <c r="K451" i="1"/>
  <c r="K453" i="1"/>
  <c r="M451" i="1"/>
  <c r="M453" i="1"/>
  <c r="O451" i="1"/>
  <c r="O453" i="1"/>
  <c r="Q451" i="1"/>
  <c r="Q453" i="1"/>
  <c r="G467" i="1"/>
  <c r="I465" i="1"/>
  <c r="I467" i="1"/>
  <c r="K463" i="1"/>
  <c r="K465" i="1"/>
  <c r="K467" i="1"/>
  <c r="M461" i="1"/>
  <c r="M463" i="1"/>
  <c r="Q463" i="1"/>
  <c r="Q467" i="1"/>
  <c r="L77" i="1"/>
  <c r="C77" i="1" s="1"/>
  <c r="I5" i="1"/>
  <c r="C11" i="1"/>
  <c r="M5" i="1"/>
  <c r="E5" i="1"/>
  <c r="M7" i="1"/>
  <c r="H14" i="1"/>
  <c r="K340" i="1"/>
  <c r="C261" i="1"/>
  <c r="G261" i="1"/>
  <c r="K261" i="1"/>
  <c r="E261" i="1"/>
  <c r="I261" i="1"/>
  <c r="G326" i="1"/>
  <c r="K326" i="1"/>
  <c r="E326" i="1"/>
  <c r="I326" i="1"/>
  <c r="C326" i="1"/>
  <c r="E390" i="1"/>
  <c r="I390" i="1"/>
  <c r="M390" i="1"/>
  <c r="C390" i="1"/>
  <c r="G390" i="1"/>
  <c r="K390" i="1"/>
  <c r="S18" i="1"/>
  <c r="L189" i="1"/>
  <c r="K189" i="1"/>
  <c r="N154" i="1"/>
  <c r="M464" i="1"/>
  <c r="O460" i="1"/>
  <c r="O464" i="1"/>
  <c r="J42" i="1"/>
  <c r="J56" i="1"/>
  <c r="K56" i="1" s="1"/>
  <c r="L63" i="1"/>
  <c r="Q362" i="1"/>
  <c r="J369" i="1"/>
  <c r="C369" i="1" s="1"/>
  <c r="N168" i="1"/>
  <c r="I168" i="1"/>
  <c r="J319" i="1"/>
  <c r="I319" i="1"/>
  <c r="E404" i="1"/>
  <c r="I404" i="1"/>
  <c r="M404" i="1"/>
  <c r="C404" i="1"/>
  <c r="G404" i="1"/>
  <c r="K404" i="1"/>
  <c r="C253" i="1"/>
  <c r="G253" i="1"/>
  <c r="E253" i="1"/>
  <c r="I253" i="1"/>
  <c r="C383" i="1"/>
  <c r="G383" i="1"/>
  <c r="K383" i="1"/>
  <c r="E383" i="1"/>
  <c r="I383" i="1"/>
  <c r="E411" i="1"/>
  <c r="O468" i="1"/>
  <c r="G468" i="1"/>
  <c r="C35" i="1"/>
  <c r="G35" i="1"/>
  <c r="K35" i="1"/>
  <c r="O35" i="1"/>
  <c r="M126" i="1"/>
  <c r="K126" i="1"/>
  <c r="I126" i="1"/>
  <c r="E35" i="1"/>
  <c r="I35" i="1"/>
  <c r="M35" i="1"/>
  <c r="Q35" i="1"/>
  <c r="O5" i="1"/>
  <c r="K5" i="1"/>
  <c r="G5" i="1"/>
  <c r="I11" i="1" s="1"/>
  <c r="C5" i="1"/>
  <c r="E13" i="1"/>
  <c r="E7" i="1"/>
  <c r="C130" i="1"/>
  <c r="C132" i="1"/>
  <c r="E130" i="1"/>
  <c r="E132" i="1"/>
  <c r="C318" i="1"/>
  <c r="G318" i="1"/>
  <c r="M465" i="1"/>
  <c r="M467" i="1"/>
  <c r="G13" i="1"/>
  <c r="Q7" i="1"/>
  <c r="I7" i="1"/>
  <c r="I13" i="1" s="1"/>
  <c r="K433" i="1"/>
  <c r="K411" i="1"/>
  <c r="M411" i="1"/>
  <c r="I433" i="1"/>
  <c r="C411" i="1"/>
  <c r="K297" i="1"/>
  <c r="O433" i="1"/>
  <c r="G433" i="1"/>
  <c r="I411" i="1"/>
  <c r="M433" i="1"/>
  <c r="O411" i="1"/>
  <c r="G411" i="1"/>
  <c r="I297" i="1"/>
  <c r="C297" i="1"/>
  <c r="E77" i="1"/>
  <c r="I189" i="1"/>
  <c r="I77" i="1"/>
  <c r="O168" i="1"/>
  <c r="E369" i="1"/>
  <c r="E297" i="1"/>
  <c r="K77" i="1"/>
  <c r="M77" i="1"/>
  <c r="Q433" i="1"/>
  <c r="G189" i="1"/>
  <c r="G319" i="1"/>
  <c r="M189" i="1"/>
  <c r="C189" i="1"/>
  <c r="E189" i="1"/>
  <c r="E133" i="1"/>
  <c r="M211" i="1"/>
  <c r="I211" i="1"/>
  <c r="G211" i="1"/>
  <c r="K211" i="1"/>
  <c r="E211" i="1"/>
  <c r="C211" i="1"/>
  <c r="M168" i="1"/>
  <c r="G369" i="1"/>
  <c r="I340" i="1"/>
  <c r="C133" i="1"/>
  <c r="N103" i="1"/>
  <c r="F103" i="1"/>
  <c r="H103" i="1"/>
  <c r="J103" i="1"/>
  <c r="L103" i="1"/>
  <c r="D103" i="1"/>
  <c r="G168" i="1"/>
  <c r="E168" i="1"/>
  <c r="E275" i="1"/>
  <c r="K275" i="1"/>
  <c r="C275" i="1"/>
  <c r="K168" i="1"/>
  <c r="C168" i="1"/>
  <c r="I369" i="1"/>
  <c r="K369" i="1"/>
  <c r="E340" i="1"/>
  <c r="C340" i="1"/>
  <c r="G275" i="1"/>
  <c r="M197" i="1"/>
  <c r="K197" i="1"/>
  <c r="E197" i="1"/>
  <c r="C197" i="1"/>
  <c r="I197" i="1"/>
  <c r="G197" i="1"/>
  <c r="G14" i="1"/>
  <c r="C8" i="1"/>
  <c r="G8" i="1"/>
  <c r="K8" i="1"/>
  <c r="O8" i="1"/>
  <c r="C14" i="1"/>
  <c r="E14" i="1"/>
  <c r="Q8" i="1"/>
  <c r="E8" i="1"/>
  <c r="I8" i="1"/>
  <c r="M8" i="1"/>
  <c r="C319" i="1"/>
  <c r="K319" i="1"/>
  <c r="I56" i="1"/>
  <c r="G56" i="1"/>
  <c r="I63" i="1"/>
  <c r="G63" i="1"/>
  <c r="K63" i="1"/>
  <c r="M63" i="1"/>
  <c r="E63" i="1"/>
  <c r="C42" i="1"/>
  <c r="G42" i="1"/>
  <c r="K42" i="1"/>
  <c r="E42" i="1"/>
  <c r="I42" i="1"/>
  <c r="E468" i="1"/>
  <c r="E319" i="1"/>
  <c r="O154" i="1"/>
  <c r="G154" i="1"/>
  <c r="M154" i="1"/>
  <c r="E154" i="1"/>
  <c r="K154" i="1"/>
  <c r="C154" i="1"/>
  <c r="I154" i="1"/>
  <c r="C63" i="1"/>
  <c r="S35" i="1"/>
  <c r="M468" i="1"/>
  <c r="O126" i="1"/>
  <c r="C468" i="1"/>
  <c r="Q468" i="1"/>
  <c r="I468" i="1"/>
  <c r="E126" i="1"/>
  <c r="K468" i="1"/>
  <c r="G305" i="1"/>
  <c r="E305" i="1"/>
  <c r="K305" i="1"/>
  <c r="C305" i="1"/>
  <c r="Q126" i="1"/>
  <c r="C126" i="1"/>
  <c r="I14" i="1"/>
  <c r="C425" i="1" l="1"/>
  <c r="G425" i="1"/>
  <c r="K425" i="1"/>
  <c r="O425" i="1"/>
  <c r="G447" i="1"/>
  <c r="K447" i="1"/>
  <c r="O447" i="1"/>
  <c r="E425" i="1"/>
  <c r="I425" i="1"/>
  <c r="M425" i="1"/>
  <c r="E447" i="1"/>
  <c r="I447" i="1"/>
  <c r="M447" i="1"/>
  <c r="Q154" i="13"/>
  <c r="G22" i="13"/>
  <c r="I168" i="13"/>
  <c r="G168" i="13"/>
  <c r="E168" i="13"/>
  <c r="C168" i="13"/>
  <c r="O154" i="13"/>
  <c r="M154" i="13"/>
  <c r="K154" i="13"/>
  <c r="Q64" i="13"/>
  <c r="M64" i="13"/>
  <c r="I64" i="13"/>
  <c r="E64" i="13"/>
  <c r="E22" i="13"/>
  <c r="I154" i="13"/>
  <c r="E154" i="13"/>
  <c r="O168" i="13"/>
  <c r="M168" i="13"/>
  <c r="K168" i="13"/>
  <c r="G154" i="13"/>
  <c r="O64" i="13"/>
  <c r="K64" i="13"/>
  <c r="G64" i="13"/>
  <c r="C64" i="13"/>
  <c r="I22" i="13"/>
  <c r="C22" i="13"/>
  <c r="C154" i="13"/>
  <c r="M29" i="13"/>
  <c r="I29" i="13"/>
  <c r="E29" i="13"/>
  <c r="K29" i="13"/>
  <c r="G29" i="13"/>
  <c r="C29" i="13"/>
  <c r="I106" i="13"/>
  <c r="G106" i="13"/>
  <c r="E106" i="13"/>
  <c r="K106" i="13"/>
  <c r="C106" i="13"/>
  <c r="M113" i="13"/>
  <c r="I113" i="13"/>
  <c r="E113" i="13"/>
  <c r="K113" i="13"/>
  <c r="G113" i="13"/>
  <c r="C113" i="13"/>
  <c r="C56" i="1"/>
  <c r="E56" i="1"/>
  <c r="G77" i="1"/>
  <c r="E21" i="1"/>
  <c r="S21" i="1" s="1"/>
  <c r="M21" i="1"/>
  <c r="E112" i="1"/>
  <c r="K112" i="1"/>
  <c r="I112" i="1"/>
  <c r="O21" i="1"/>
  <c r="K454" i="1"/>
  <c r="G454" i="1"/>
  <c r="C146" i="13"/>
  <c r="E146" i="13"/>
  <c r="I144" i="13"/>
  <c r="E151" i="1"/>
  <c r="N81" i="1"/>
  <c r="H81" i="1"/>
  <c r="F81" i="1"/>
  <c r="J84" i="1"/>
  <c r="H84" i="1"/>
  <c r="F84" i="1"/>
  <c r="J86" i="1"/>
  <c r="H86" i="1"/>
  <c r="N102" i="1"/>
  <c r="L102" i="1"/>
  <c r="O167" i="1"/>
  <c r="G167" i="1"/>
  <c r="K312" i="1"/>
  <c r="G312" i="1"/>
  <c r="C312" i="1"/>
  <c r="K310" i="1"/>
  <c r="G310" i="1"/>
  <c r="C310" i="1"/>
  <c r="F87" i="1"/>
  <c r="N87" i="1"/>
  <c r="L87" i="1"/>
  <c r="N89" i="1"/>
  <c r="L89" i="1"/>
  <c r="N91" i="1"/>
  <c r="L91" i="1"/>
  <c r="N93" i="1"/>
  <c r="L93" i="1"/>
  <c r="N95" i="1"/>
  <c r="L95" i="1"/>
  <c r="N97" i="1"/>
  <c r="L97" i="1"/>
  <c r="N99" i="1"/>
  <c r="L99" i="1"/>
  <c r="O151" i="1"/>
  <c r="K151" i="1"/>
  <c r="G151" i="1"/>
  <c r="C151" i="1"/>
  <c r="O166" i="1"/>
  <c r="K166" i="1"/>
  <c r="I166" i="1"/>
  <c r="E166" i="1"/>
  <c r="C166" i="1"/>
  <c r="K316" i="1"/>
  <c r="G316" i="1"/>
  <c r="C316" i="1"/>
  <c r="E85" i="13"/>
  <c r="G85" i="13"/>
  <c r="C308" i="1"/>
  <c r="G308" i="1"/>
  <c r="C458" i="1"/>
  <c r="C460" i="1"/>
  <c r="C462" i="1"/>
  <c r="C466" i="1"/>
  <c r="E458" i="1"/>
  <c r="E460" i="1"/>
  <c r="G458" i="1"/>
  <c r="G74" i="13"/>
  <c r="C77" i="13"/>
  <c r="G78" i="13"/>
  <c r="C81" i="13"/>
  <c r="G82" i="13"/>
</calcChain>
</file>

<file path=xl/sharedStrings.xml><?xml version="1.0" encoding="utf-8"?>
<sst xmlns="http://schemas.openxmlformats.org/spreadsheetml/2006/main" count="3313" uniqueCount="1263">
  <si>
    <t>旬の食物を食べる</t>
    <rPh sb="0" eb="1">
      <t>シュン</t>
    </rPh>
    <rPh sb="2" eb="4">
      <t>ショクモツ</t>
    </rPh>
    <rPh sb="5" eb="6">
      <t>タ</t>
    </rPh>
    <phoneticPr fontId="2"/>
  </si>
  <si>
    <t>おばあちゃんが作ってくれた野菜だよということを伝えるようにしている。</t>
    <rPh sb="7" eb="8">
      <t>ツク</t>
    </rPh>
    <rPh sb="13" eb="15">
      <t>ヤサイ</t>
    </rPh>
    <rPh sb="23" eb="24">
      <t>ツタ</t>
    </rPh>
    <phoneticPr fontId="2"/>
  </si>
  <si>
    <t>出来るだけ沢山の野菜を食べてもらえる様考えていますが、なかなか難しいです。</t>
    <rPh sb="0" eb="2">
      <t>デキ</t>
    </rPh>
    <rPh sb="5" eb="7">
      <t>タクサン</t>
    </rPh>
    <rPh sb="8" eb="10">
      <t>ヤサイ</t>
    </rPh>
    <rPh sb="11" eb="12">
      <t>タ</t>
    </rPh>
    <rPh sb="18" eb="19">
      <t>ヨウ</t>
    </rPh>
    <rPh sb="19" eb="20">
      <t>カンガ</t>
    </rPh>
    <rPh sb="31" eb="32">
      <t>ムズカ</t>
    </rPh>
    <phoneticPr fontId="2"/>
  </si>
  <si>
    <t>子供が興味を持った時に喜んでいた</t>
    <rPh sb="0" eb="2">
      <t>コドモ</t>
    </rPh>
    <rPh sb="3" eb="5">
      <t>キョウミ</t>
    </rPh>
    <rPh sb="6" eb="7">
      <t>モ</t>
    </rPh>
    <rPh sb="9" eb="10">
      <t>トキ</t>
    </rPh>
    <rPh sb="11" eb="12">
      <t>ヨロコ</t>
    </rPh>
    <phoneticPr fontId="2"/>
  </si>
  <si>
    <t>親が好き嫌いをして食べさせる機会を奪ってしまわないように、出産前より色々な食材を買う心掛け。味付けも薄味でいろいろ使って旦那を実験台に試してみるようにしている。生野菜も使う。家庭菜園も始めました。</t>
    <rPh sb="0" eb="1">
      <t>オヤ</t>
    </rPh>
    <rPh sb="2" eb="3">
      <t>ス</t>
    </rPh>
    <rPh sb="4" eb="5">
      <t>キラ</t>
    </rPh>
    <rPh sb="9" eb="10">
      <t>タ</t>
    </rPh>
    <rPh sb="14" eb="16">
      <t>キカイ</t>
    </rPh>
    <rPh sb="17" eb="18">
      <t>ウバ</t>
    </rPh>
    <rPh sb="29" eb="31">
      <t>シュッサン</t>
    </rPh>
    <rPh sb="31" eb="32">
      <t>マエ</t>
    </rPh>
    <rPh sb="34" eb="36">
      <t>イロイロ</t>
    </rPh>
    <rPh sb="37" eb="39">
      <t>ショクザイ</t>
    </rPh>
    <rPh sb="40" eb="41">
      <t>カ</t>
    </rPh>
    <rPh sb="42" eb="44">
      <t>ココロガ</t>
    </rPh>
    <rPh sb="46" eb="48">
      <t>アジツ</t>
    </rPh>
    <rPh sb="50" eb="52">
      <t>ウスアジ</t>
    </rPh>
    <rPh sb="57" eb="58">
      <t>ツカ</t>
    </rPh>
    <rPh sb="60" eb="62">
      <t>ダンナ</t>
    </rPh>
    <rPh sb="63" eb="66">
      <t>ジッケンダイ</t>
    </rPh>
    <rPh sb="67" eb="68">
      <t>タメ</t>
    </rPh>
    <rPh sb="80" eb="83">
      <t>ナマヤサイ</t>
    </rPh>
    <rPh sb="84" eb="85">
      <t>ツカ</t>
    </rPh>
    <rPh sb="87" eb="89">
      <t>カテイ</t>
    </rPh>
    <rPh sb="89" eb="91">
      <t>サイエン</t>
    </rPh>
    <rPh sb="92" eb="93">
      <t>ハジ</t>
    </rPh>
    <phoneticPr fontId="2"/>
  </si>
  <si>
    <t>毎日慌ただしく１日が終わってしまい食育とか思うまもなく過ごしてしまっているという感じです。</t>
    <rPh sb="0" eb="2">
      <t>マイニチ</t>
    </rPh>
    <rPh sb="2" eb="3">
      <t>アワ</t>
    </rPh>
    <rPh sb="8" eb="9">
      <t>ニチ</t>
    </rPh>
    <rPh sb="10" eb="11">
      <t>オ</t>
    </rPh>
    <rPh sb="17" eb="19">
      <t>ショクイク</t>
    </rPh>
    <rPh sb="21" eb="22">
      <t>オモ</t>
    </rPh>
    <rPh sb="27" eb="28">
      <t>ス</t>
    </rPh>
    <rPh sb="40" eb="41">
      <t>カン</t>
    </rPh>
    <phoneticPr fontId="2"/>
  </si>
  <si>
    <t>無理やり食べさせないように気を付けています</t>
    <rPh sb="0" eb="2">
      <t>ムリ</t>
    </rPh>
    <rPh sb="4" eb="5">
      <t>タ</t>
    </rPh>
    <rPh sb="13" eb="14">
      <t>キ</t>
    </rPh>
    <rPh sb="15" eb="16">
      <t>ツ</t>
    </rPh>
    <phoneticPr fontId="2"/>
  </si>
  <si>
    <t>偏食</t>
    <rPh sb="0" eb="2">
      <t>ヘンショク</t>
    </rPh>
    <phoneticPr fontId="2"/>
  </si>
  <si>
    <t>ある程度のバランス食べ物の大切さを教える</t>
    <rPh sb="2" eb="4">
      <t>テイド</t>
    </rPh>
    <rPh sb="9" eb="10">
      <t>タ</t>
    </rPh>
    <rPh sb="11" eb="12">
      <t>モノ</t>
    </rPh>
    <rPh sb="13" eb="15">
      <t>タイセツ</t>
    </rPh>
    <rPh sb="17" eb="18">
      <t>オシ</t>
    </rPh>
    <phoneticPr fontId="2"/>
  </si>
  <si>
    <t>なるべく野菜を取る様に気を付けています。色盛り付けには十分気をつけます。</t>
    <rPh sb="4" eb="6">
      <t>ヤサイ</t>
    </rPh>
    <rPh sb="7" eb="8">
      <t>ト</t>
    </rPh>
    <rPh sb="9" eb="10">
      <t>ヨウ</t>
    </rPh>
    <rPh sb="11" eb="12">
      <t>キ</t>
    </rPh>
    <rPh sb="13" eb="14">
      <t>ツ</t>
    </rPh>
    <rPh sb="20" eb="21">
      <t>イロ</t>
    </rPh>
    <rPh sb="21" eb="22">
      <t>モ</t>
    </rPh>
    <rPh sb="23" eb="24">
      <t>ツ</t>
    </rPh>
    <rPh sb="27" eb="29">
      <t>ジュウブン</t>
    </rPh>
    <rPh sb="29" eb="30">
      <t>キ</t>
    </rPh>
    <phoneticPr fontId="2"/>
  </si>
  <si>
    <t>自分が手伝ったものは良く食べてくれることが多いのでなるべく手伝える範囲のものは手伝わせていることが大切かと思います。</t>
    <rPh sb="0" eb="2">
      <t>ジブン</t>
    </rPh>
    <rPh sb="3" eb="5">
      <t>テツダ</t>
    </rPh>
    <rPh sb="10" eb="11">
      <t>ヨ</t>
    </rPh>
    <rPh sb="12" eb="13">
      <t>タ</t>
    </rPh>
    <rPh sb="21" eb="22">
      <t>オオ</t>
    </rPh>
    <rPh sb="29" eb="31">
      <t>テツダ</t>
    </rPh>
    <rPh sb="33" eb="35">
      <t>ハンイ</t>
    </rPh>
    <rPh sb="39" eb="41">
      <t>テツダ</t>
    </rPh>
    <rPh sb="49" eb="51">
      <t>タイセツ</t>
    </rPh>
    <rPh sb="53" eb="54">
      <t>オモ</t>
    </rPh>
    <phoneticPr fontId="2"/>
  </si>
  <si>
    <t>朝ご飯の量が少ない。１日の野菜の量が少ない様に感じる</t>
    <rPh sb="0" eb="1">
      <t>アサ</t>
    </rPh>
    <rPh sb="2" eb="3">
      <t>ハン</t>
    </rPh>
    <rPh sb="4" eb="5">
      <t>リョウ</t>
    </rPh>
    <rPh sb="6" eb="7">
      <t>スク</t>
    </rPh>
    <rPh sb="11" eb="12">
      <t>ニチ</t>
    </rPh>
    <rPh sb="13" eb="15">
      <t>ヤサイ</t>
    </rPh>
    <rPh sb="16" eb="17">
      <t>リョウ</t>
    </rPh>
    <rPh sb="18" eb="19">
      <t>スク</t>
    </rPh>
    <rPh sb="21" eb="22">
      <t>ヨウ</t>
    </rPh>
    <rPh sb="23" eb="24">
      <t>カン</t>
    </rPh>
    <phoneticPr fontId="2"/>
  </si>
  <si>
    <t>果物をあまり食べない。リンゴ、ブドウは食べるがスイカ、バナナなどが嫌い。小さい時食べていたのに、食べなくなった。又、芋系もあまり食べない。便は毎日出るが食物繊維系の食材をあまり食べていないので気になる。</t>
    <rPh sb="0" eb="2">
      <t>クダモノ</t>
    </rPh>
    <rPh sb="6" eb="7">
      <t>タ</t>
    </rPh>
    <rPh sb="19" eb="20">
      <t>タ</t>
    </rPh>
    <rPh sb="33" eb="34">
      <t>キラ</t>
    </rPh>
    <rPh sb="36" eb="37">
      <t>チイ</t>
    </rPh>
    <rPh sb="39" eb="40">
      <t>トキ</t>
    </rPh>
    <rPh sb="40" eb="41">
      <t>タ</t>
    </rPh>
    <rPh sb="48" eb="49">
      <t>タ</t>
    </rPh>
    <rPh sb="56" eb="57">
      <t>マタ</t>
    </rPh>
    <rPh sb="58" eb="59">
      <t>イモ</t>
    </rPh>
    <rPh sb="59" eb="60">
      <t>ケイ</t>
    </rPh>
    <rPh sb="64" eb="65">
      <t>タ</t>
    </rPh>
    <rPh sb="69" eb="70">
      <t>ベン</t>
    </rPh>
    <rPh sb="71" eb="73">
      <t>マイニチ</t>
    </rPh>
    <rPh sb="73" eb="74">
      <t>デ</t>
    </rPh>
    <rPh sb="76" eb="78">
      <t>ショクモツ</t>
    </rPh>
    <rPh sb="78" eb="80">
      <t>センイ</t>
    </rPh>
    <rPh sb="80" eb="81">
      <t>ケイ</t>
    </rPh>
    <rPh sb="82" eb="84">
      <t>ショクザイ</t>
    </rPh>
    <rPh sb="88" eb="89">
      <t>タ</t>
    </rPh>
    <rPh sb="96" eb="97">
      <t>キ</t>
    </rPh>
    <phoneticPr fontId="2"/>
  </si>
  <si>
    <t>何か作りたがるけど、私が断るのでもっと手伝わせる方がいいのかも。</t>
    <rPh sb="0" eb="1">
      <t>ナニ</t>
    </rPh>
    <rPh sb="2" eb="3">
      <t>ツク</t>
    </rPh>
    <rPh sb="10" eb="11">
      <t>ワタシ</t>
    </rPh>
    <rPh sb="12" eb="13">
      <t>コトワ</t>
    </rPh>
    <rPh sb="19" eb="21">
      <t>テツダ</t>
    </rPh>
    <rPh sb="24" eb="25">
      <t>ホウ</t>
    </rPh>
    <phoneticPr fontId="2"/>
  </si>
  <si>
    <t>このアンケートを書いてもっとお手伝いをさせた方がいいなと思いました。</t>
    <rPh sb="8" eb="9">
      <t>カ</t>
    </rPh>
    <rPh sb="15" eb="17">
      <t>テツダ</t>
    </rPh>
    <rPh sb="22" eb="23">
      <t>ホウ</t>
    </rPh>
    <rPh sb="28" eb="29">
      <t>オモ</t>
    </rPh>
    <phoneticPr fontId="2"/>
  </si>
  <si>
    <t>家では時間もあまりなく、マンネリになってしまうのですが、給食でいろんな食材や変わった料理が出るので子供も楽しんで食べているようです。調理員さんの手作りで温かい食事を自分達で配膳したりと、とても良い食育になっていると思います。県下全ての小中学校で給食があればいいのにと思います。</t>
    <rPh sb="0" eb="1">
      <t>イエ</t>
    </rPh>
    <rPh sb="3" eb="5">
      <t>ジカン</t>
    </rPh>
    <rPh sb="28" eb="30">
      <t>キュウショク</t>
    </rPh>
    <phoneticPr fontId="2"/>
  </si>
  <si>
    <t>手作りのものを食べさせるようにする。食事の時に、会話の中に「これは何からできているか」など話をする。</t>
    <rPh sb="0" eb="2">
      <t>テヅク</t>
    </rPh>
    <rPh sb="7" eb="8">
      <t>タ</t>
    </rPh>
    <rPh sb="18" eb="20">
      <t>ショクジ</t>
    </rPh>
    <rPh sb="21" eb="22">
      <t>トキ</t>
    </rPh>
    <rPh sb="24" eb="26">
      <t>カイワ</t>
    </rPh>
    <rPh sb="27" eb="28">
      <t>ナカ</t>
    </rPh>
    <rPh sb="33" eb="34">
      <t>ナニ</t>
    </rPh>
    <rPh sb="45" eb="46">
      <t>ハナシ</t>
    </rPh>
    <phoneticPr fontId="2"/>
  </si>
  <si>
    <t>旬の物、地域で採れた物をできるだけ多く普段の食事に取り入れていく。</t>
  </si>
  <si>
    <t>たつの市は中学校での給食がない。お弁当で食育や栄養バランスがとれる子はよいが、多忙な親が多い中食生活に問題のある家族が増えていると思われる。楽しく学校での昼食時間を過ごせるためにも給食は重要。業者に委託しているお弁当給食は給食センターを作らない市の手抜き。子どもは「おいしくない！！」と言い利用できない。</t>
    <rPh sb="3" eb="4">
      <t>シ</t>
    </rPh>
    <rPh sb="5" eb="8">
      <t>チュウガッコウ</t>
    </rPh>
    <rPh sb="10" eb="12">
      <t>キュウショク</t>
    </rPh>
    <rPh sb="17" eb="19">
      <t>ベントウ</t>
    </rPh>
    <rPh sb="20" eb="22">
      <t>ショクイク</t>
    </rPh>
    <rPh sb="23" eb="25">
      <t>エイヨウ</t>
    </rPh>
    <rPh sb="33" eb="34">
      <t>コ</t>
    </rPh>
    <rPh sb="39" eb="41">
      <t>タボウ</t>
    </rPh>
    <rPh sb="42" eb="43">
      <t>オヤ</t>
    </rPh>
    <rPh sb="44" eb="45">
      <t>オオ</t>
    </rPh>
    <rPh sb="46" eb="47">
      <t>ナカ</t>
    </rPh>
    <rPh sb="47" eb="50">
      <t>ショクセイカツ</t>
    </rPh>
    <rPh sb="51" eb="53">
      <t>モンダイ</t>
    </rPh>
    <rPh sb="56" eb="58">
      <t>カゾク</t>
    </rPh>
    <rPh sb="59" eb="60">
      <t>フ</t>
    </rPh>
    <rPh sb="65" eb="66">
      <t>オモ</t>
    </rPh>
    <rPh sb="70" eb="71">
      <t>タノ</t>
    </rPh>
    <rPh sb="73" eb="75">
      <t>ガッコウ</t>
    </rPh>
    <rPh sb="77" eb="79">
      <t>チュウショク</t>
    </rPh>
    <rPh sb="79" eb="81">
      <t>ジカン</t>
    </rPh>
    <rPh sb="82" eb="83">
      <t>ス</t>
    </rPh>
    <rPh sb="90" eb="92">
      <t>キュウショク</t>
    </rPh>
    <rPh sb="93" eb="95">
      <t>ジュウヨウ</t>
    </rPh>
    <rPh sb="96" eb="98">
      <t>ギョウシャ</t>
    </rPh>
    <rPh sb="99" eb="101">
      <t>イタク</t>
    </rPh>
    <rPh sb="106" eb="108">
      <t>ベントウ</t>
    </rPh>
    <rPh sb="108" eb="110">
      <t>キュウショク</t>
    </rPh>
    <rPh sb="111" eb="113">
      <t>キュウショク</t>
    </rPh>
    <rPh sb="118" eb="119">
      <t>ツク</t>
    </rPh>
    <rPh sb="122" eb="123">
      <t>シ</t>
    </rPh>
    <rPh sb="124" eb="126">
      <t>テヌ</t>
    </rPh>
    <rPh sb="128" eb="129">
      <t>コ</t>
    </rPh>
    <rPh sb="143" eb="144">
      <t>イ</t>
    </rPh>
    <rPh sb="145" eb="147">
      <t>リヨウ</t>
    </rPh>
    <phoneticPr fontId="2"/>
  </si>
  <si>
    <t>低学年から調理実習があればと思います。</t>
    <rPh sb="0" eb="3">
      <t>テイガクネン</t>
    </rPh>
    <rPh sb="5" eb="7">
      <t>チョウリ</t>
    </rPh>
    <rPh sb="7" eb="9">
      <t>ジッシュウ</t>
    </rPh>
    <rPh sb="14" eb="15">
      <t>オモ</t>
    </rPh>
    <phoneticPr fontId="2"/>
  </si>
  <si>
    <t>時間が必要</t>
    <rPh sb="0" eb="2">
      <t>ジカン</t>
    </rPh>
    <rPh sb="3" eb="5">
      <t>ヒツヨウ</t>
    </rPh>
    <phoneticPr fontId="2"/>
  </si>
  <si>
    <t>時間に余裕がないので、手伝いをさせられないのが残念です。</t>
    <rPh sb="0" eb="2">
      <t>ジカン</t>
    </rPh>
    <rPh sb="3" eb="5">
      <t>ヨユウ</t>
    </rPh>
    <rPh sb="11" eb="13">
      <t>テツダ</t>
    </rPh>
    <rPh sb="23" eb="25">
      <t>ザンネン</t>
    </rPh>
    <phoneticPr fontId="2"/>
  </si>
  <si>
    <t>買い物の時、この材料は体のどこによいか（元気がでるもと、目がよくなるなど）食べたいものと少し苦手なものを組み合わせて、プレートで出してみたり、５皿ぐらいに分けたり、日によって色々考えてみる。</t>
    <rPh sb="0" eb="1">
      <t>カ</t>
    </rPh>
    <rPh sb="2" eb="3">
      <t>モノ</t>
    </rPh>
    <rPh sb="4" eb="5">
      <t>トキ</t>
    </rPh>
    <rPh sb="8" eb="10">
      <t>ザイリョウ</t>
    </rPh>
    <rPh sb="11" eb="12">
      <t>カラダ</t>
    </rPh>
    <rPh sb="20" eb="22">
      <t>ゲンキ</t>
    </rPh>
    <rPh sb="28" eb="29">
      <t>メ</t>
    </rPh>
    <rPh sb="37" eb="38">
      <t>タ</t>
    </rPh>
    <rPh sb="44" eb="45">
      <t>スコ</t>
    </rPh>
    <rPh sb="46" eb="48">
      <t>ニガテ</t>
    </rPh>
    <rPh sb="52" eb="53">
      <t>ク</t>
    </rPh>
    <rPh sb="54" eb="55">
      <t>ア</t>
    </rPh>
    <rPh sb="64" eb="65">
      <t>ダ</t>
    </rPh>
    <rPh sb="72" eb="73">
      <t>サラ</t>
    </rPh>
    <rPh sb="77" eb="78">
      <t>ワ</t>
    </rPh>
    <rPh sb="82" eb="83">
      <t>ヒ</t>
    </rPh>
    <rPh sb="87" eb="89">
      <t>イロイロ</t>
    </rPh>
    <rPh sb="89" eb="90">
      <t>カンガ</t>
    </rPh>
    <phoneticPr fontId="2"/>
  </si>
  <si>
    <t>食べ物を大切にして食べる。</t>
    <rPh sb="0" eb="1">
      <t>タ</t>
    </rPh>
    <rPh sb="2" eb="3">
      <t>モノ</t>
    </rPh>
    <rPh sb="4" eb="6">
      <t>タイセツ</t>
    </rPh>
    <rPh sb="9" eb="10">
      <t>タ</t>
    </rPh>
    <phoneticPr fontId="2"/>
  </si>
  <si>
    <t>おかずを食べないのが心配。</t>
    <rPh sb="4" eb="5">
      <t>タ</t>
    </rPh>
    <rPh sb="10" eb="12">
      <t>シンパイ</t>
    </rPh>
    <phoneticPr fontId="2"/>
  </si>
  <si>
    <t>一緒に材料を買いに行き、子供が選んだり「今、おいしい時期やで」とお話しをする。４歳の子なので包丁は使わないけど野菜を洗ったり、食材をさわったり、「一緒につくったでおいしいね」と、会話と食事を楽しむ。</t>
    <rPh sb="0" eb="2">
      <t>イッショ</t>
    </rPh>
    <rPh sb="3" eb="5">
      <t>ザイリョウ</t>
    </rPh>
    <rPh sb="6" eb="7">
      <t>カ</t>
    </rPh>
    <rPh sb="9" eb="10">
      <t>イ</t>
    </rPh>
    <rPh sb="12" eb="14">
      <t>コドモ</t>
    </rPh>
    <rPh sb="15" eb="16">
      <t>エラ</t>
    </rPh>
    <rPh sb="20" eb="21">
      <t>イマ</t>
    </rPh>
    <rPh sb="26" eb="28">
      <t>ジキ</t>
    </rPh>
    <rPh sb="33" eb="34">
      <t>ハナ</t>
    </rPh>
    <rPh sb="40" eb="41">
      <t>サイ</t>
    </rPh>
    <rPh sb="42" eb="43">
      <t>コ</t>
    </rPh>
    <rPh sb="46" eb="48">
      <t>ホウチョウ</t>
    </rPh>
    <rPh sb="49" eb="50">
      <t>ツカ</t>
    </rPh>
    <rPh sb="55" eb="57">
      <t>ヤサイ</t>
    </rPh>
    <rPh sb="58" eb="59">
      <t>アラ</t>
    </rPh>
    <rPh sb="63" eb="65">
      <t>ショクザイ</t>
    </rPh>
    <rPh sb="73" eb="75">
      <t>イッショ</t>
    </rPh>
    <rPh sb="89" eb="91">
      <t>カイワ</t>
    </rPh>
    <rPh sb="92" eb="94">
      <t>ショクジ</t>
    </rPh>
    <rPh sb="95" eb="96">
      <t>タノ</t>
    </rPh>
    <phoneticPr fontId="2"/>
  </si>
  <si>
    <t>良い調味料、食材選び。</t>
    <rPh sb="0" eb="1">
      <t>ヨ</t>
    </rPh>
    <rPh sb="2" eb="5">
      <t>チョウミリョウ</t>
    </rPh>
    <rPh sb="6" eb="8">
      <t>ショクザイ</t>
    </rPh>
    <rPh sb="8" eb="9">
      <t>エラ</t>
    </rPh>
    <phoneticPr fontId="2"/>
  </si>
  <si>
    <t>食物が豊かにある時代なので、大切にすること、ありがとうという気持ちを持ってほしいが、伝えるのがむずかしいと感じる。</t>
    <rPh sb="0" eb="2">
      <t>ショクモツ</t>
    </rPh>
    <rPh sb="3" eb="4">
      <t>ユタ</t>
    </rPh>
    <rPh sb="8" eb="10">
      <t>ジダイ</t>
    </rPh>
    <rPh sb="14" eb="16">
      <t>タイセツ</t>
    </rPh>
    <rPh sb="30" eb="32">
      <t>キモ</t>
    </rPh>
    <rPh sb="34" eb="35">
      <t>モ</t>
    </rPh>
    <rPh sb="42" eb="43">
      <t>ツタ</t>
    </rPh>
    <rPh sb="53" eb="54">
      <t>カン</t>
    </rPh>
    <phoneticPr fontId="2"/>
  </si>
  <si>
    <t>楽しく食べられるように心がけています。</t>
    <rPh sb="0" eb="1">
      <t>タノ</t>
    </rPh>
    <rPh sb="3" eb="4">
      <t>タ</t>
    </rPh>
    <rPh sb="11" eb="12">
      <t>ココロ</t>
    </rPh>
    <phoneticPr fontId="2"/>
  </si>
  <si>
    <t>かたよりなく、いろいろな食材を食べること。</t>
    <rPh sb="12" eb="14">
      <t>ショクザイ</t>
    </rPh>
    <rPh sb="15" eb="16">
      <t>タ</t>
    </rPh>
    <phoneticPr fontId="2"/>
  </si>
  <si>
    <t>家族で同じ時間に食事をとること、（ご飯の時はテレビを消して）団らんを大切にするように心がけています。</t>
    <rPh sb="0" eb="2">
      <t>カゾク</t>
    </rPh>
    <rPh sb="3" eb="4">
      <t>オナ</t>
    </rPh>
    <rPh sb="5" eb="7">
      <t>ジカン</t>
    </rPh>
    <rPh sb="8" eb="10">
      <t>ショクジ</t>
    </rPh>
    <rPh sb="30" eb="31">
      <t>ダン</t>
    </rPh>
    <rPh sb="34" eb="36">
      <t>タイセツ</t>
    </rPh>
    <rPh sb="42" eb="43">
      <t>ココロ</t>
    </rPh>
    <phoneticPr fontId="2"/>
  </si>
  <si>
    <t>食べにくいものをいかに工夫して、いつのまにか食べているという感じにしたい。</t>
    <rPh sb="0" eb="1">
      <t>タ</t>
    </rPh>
    <rPh sb="11" eb="13">
      <t>クフウ</t>
    </rPh>
    <rPh sb="22" eb="23">
      <t>タ</t>
    </rPh>
    <rPh sb="30" eb="31">
      <t>カン</t>
    </rPh>
    <phoneticPr fontId="2"/>
  </si>
  <si>
    <t>時間があるときは一緒にキッチンにたつようにしている。</t>
    <rPh sb="0" eb="2">
      <t>ジカン</t>
    </rPh>
    <rPh sb="8" eb="10">
      <t>イッショ</t>
    </rPh>
    <phoneticPr fontId="2"/>
  </si>
  <si>
    <t>もっとできる年齢になったら、いろいろ一緒に作って作ることも教えていきたい。</t>
    <rPh sb="6" eb="8">
      <t>ネンレイ</t>
    </rPh>
    <rPh sb="18" eb="20">
      <t>イッショ</t>
    </rPh>
    <rPh sb="21" eb="22">
      <t>ツク</t>
    </rPh>
    <rPh sb="24" eb="25">
      <t>ツク</t>
    </rPh>
    <rPh sb="29" eb="30">
      <t>オシ</t>
    </rPh>
    <phoneticPr fontId="2"/>
  </si>
  <si>
    <t>栄養バランスを一応考えてメニューを考え作っているけれど、きちんとまんべんなく食べてくれない。</t>
    <rPh sb="0" eb="2">
      <t>エイヨウ</t>
    </rPh>
    <rPh sb="7" eb="9">
      <t>イチオウ</t>
    </rPh>
    <rPh sb="9" eb="10">
      <t>カンガ</t>
    </rPh>
    <rPh sb="17" eb="18">
      <t>カンガ</t>
    </rPh>
    <rPh sb="19" eb="20">
      <t>ツク</t>
    </rPh>
    <rPh sb="38" eb="39">
      <t>タ</t>
    </rPh>
    <phoneticPr fontId="2"/>
  </si>
  <si>
    <t>食事のバランス。</t>
    <rPh sb="0" eb="2">
      <t>ショクジ</t>
    </rPh>
    <phoneticPr fontId="2"/>
  </si>
  <si>
    <t>かなり偏った食事なので、大きくなるとある程度は食べられるようになるか心配です。学校に行き出すと少しは変わるかなぁ。</t>
    <rPh sb="3" eb="4">
      <t>カタヨ</t>
    </rPh>
    <rPh sb="6" eb="8">
      <t>ショクジ</t>
    </rPh>
    <rPh sb="12" eb="13">
      <t>オオ</t>
    </rPh>
    <rPh sb="20" eb="22">
      <t>テイド</t>
    </rPh>
    <rPh sb="23" eb="24">
      <t>タ</t>
    </rPh>
    <rPh sb="34" eb="36">
      <t>シンパイ</t>
    </rPh>
    <rPh sb="39" eb="41">
      <t>ガッコウ</t>
    </rPh>
    <rPh sb="42" eb="43">
      <t>イ</t>
    </rPh>
    <rPh sb="44" eb="45">
      <t>ダ</t>
    </rPh>
    <rPh sb="47" eb="48">
      <t>スコ</t>
    </rPh>
    <rPh sb="50" eb="51">
      <t>カ</t>
    </rPh>
    <phoneticPr fontId="2"/>
  </si>
  <si>
    <t>「食べることは生きる事！」を合い言葉にし、食事を大切に考えています。</t>
    <rPh sb="1" eb="2">
      <t>タ</t>
    </rPh>
    <rPh sb="7" eb="8">
      <t>イ</t>
    </rPh>
    <rPh sb="10" eb="11">
      <t>コト</t>
    </rPh>
    <rPh sb="14" eb="15">
      <t>ア</t>
    </rPh>
    <rPh sb="16" eb="18">
      <t>コトバ</t>
    </rPh>
    <rPh sb="21" eb="23">
      <t>ショクジ</t>
    </rPh>
    <rPh sb="24" eb="26">
      <t>タイセツ</t>
    </rPh>
    <rPh sb="27" eb="28">
      <t>カンガ</t>
    </rPh>
    <phoneticPr fontId="2"/>
  </si>
  <si>
    <t>食べることに関心が持てるよう、食べることが楽しみになるようにする。旬の食材を使う。</t>
    <rPh sb="0" eb="1">
      <t>タ</t>
    </rPh>
    <rPh sb="6" eb="8">
      <t>カンシン</t>
    </rPh>
    <rPh sb="9" eb="10">
      <t>モ</t>
    </rPh>
    <rPh sb="15" eb="16">
      <t>タ</t>
    </rPh>
    <rPh sb="21" eb="22">
      <t>タノ</t>
    </rPh>
    <rPh sb="33" eb="34">
      <t>シュン</t>
    </rPh>
    <rPh sb="35" eb="37">
      <t>ショクザイ</t>
    </rPh>
    <rPh sb="38" eb="39">
      <t>ツカ</t>
    </rPh>
    <phoneticPr fontId="2"/>
  </si>
  <si>
    <t>手伝いをしてもらうのは、こちら側もけっこう大変ですが、食育には大事な事なのですね。（小４くらいになれば、本当に助かるんだろうなぁ・・・今は我慢の時だと思って手伝ってもらっています。）</t>
    <rPh sb="0" eb="2">
      <t>テツダ</t>
    </rPh>
    <rPh sb="15" eb="16">
      <t>ガワ</t>
    </rPh>
    <rPh sb="21" eb="23">
      <t>タイヘン</t>
    </rPh>
    <rPh sb="27" eb="29">
      <t>ショクイク</t>
    </rPh>
    <rPh sb="31" eb="33">
      <t>ダイジ</t>
    </rPh>
    <rPh sb="34" eb="35">
      <t>コト</t>
    </rPh>
    <rPh sb="42" eb="43">
      <t>ショウ</t>
    </rPh>
    <rPh sb="52" eb="54">
      <t>ホントウ</t>
    </rPh>
    <rPh sb="55" eb="56">
      <t>タス</t>
    </rPh>
    <rPh sb="67" eb="68">
      <t>イマ</t>
    </rPh>
    <rPh sb="69" eb="71">
      <t>ガマン</t>
    </rPh>
    <rPh sb="72" eb="73">
      <t>トキ</t>
    </rPh>
    <rPh sb="75" eb="76">
      <t>オモ</t>
    </rPh>
    <rPh sb="78" eb="80">
      <t>テツダ</t>
    </rPh>
    <phoneticPr fontId="2"/>
  </si>
  <si>
    <t>規則正しい生活（早寝、早起き）をすることによって朝食をきちんと食べられるといつも気にしている。</t>
    <rPh sb="0" eb="2">
      <t>キソク</t>
    </rPh>
    <rPh sb="2" eb="3">
      <t>タダ</t>
    </rPh>
    <rPh sb="5" eb="7">
      <t>セイカツ</t>
    </rPh>
    <rPh sb="8" eb="10">
      <t>ハヤネ</t>
    </rPh>
    <rPh sb="11" eb="13">
      <t>ハヤオ</t>
    </rPh>
    <rPh sb="24" eb="26">
      <t>チョウショク</t>
    </rPh>
    <rPh sb="31" eb="32">
      <t>タ</t>
    </rPh>
    <rPh sb="40" eb="41">
      <t>キ</t>
    </rPh>
    <phoneticPr fontId="2"/>
  </si>
  <si>
    <t>地元（国産）の食材を選ぶところから一緒にしている。晩ご飯の時に何種類の野菜が入っているか兄弟３人でクイズ形式で楽しんでいる。</t>
    <rPh sb="0" eb="2">
      <t>ジモト</t>
    </rPh>
    <rPh sb="7" eb="9">
      <t>ショクザイ</t>
    </rPh>
    <rPh sb="10" eb="11">
      <t>エラ</t>
    </rPh>
    <rPh sb="17" eb="19">
      <t>イッショ</t>
    </rPh>
    <rPh sb="25" eb="26">
      <t>バン</t>
    </rPh>
    <rPh sb="27" eb="28">
      <t>ハン</t>
    </rPh>
    <rPh sb="29" eb="30">
      <t>トキ</t>
    </rPh>
    <rPh sb="31" eb="34">
      <t>ナンシュルイ</t>
    </rPh>
    <rPh sb="35" eb="37">
      <t>ヤサイ</t>
    </rPh>
    <rPh sb="38" eb="39">
      <t>ハイ</t>
    </rPh>
    <rPh sb="44" eb="46">
      <t>キョウダイ</t>
    </rPh>
    <rPh sb="47" eb="48">
      <t>ニン</t>
    </rPh>
    <rPh sb="52" eb="54">
      <t>ケイシキ</t>
    </rPh>
    <rPh sb="55" eb="56">
      <t>タノ</t>
    </rPh>
    <phoneticPr fontId="2"/>
  </si>
  <si>
    <t>幼児期から食への興味を持たせることが大切だと思う。自然の味を覚えさせることも大切。</t>
    <rPh sb="0" eb="3">
      <t>ヨウジキ</t>
    </rPh>
    <rPh sb="5" eb="6">
      <t>ショク</t>
    </rPh>
    <rPh sb="8" eb="10">
      <t>キョウミ</t>
    </rPh>
    <rPh sb="11" eb="12">
      <t>モ</t>
    </rPh>
    <rPh sb="18" eb="20">
      <t>タイセツ</t>
    </rPh>
    <rPh sb="22" eb="23">
      <t>オモ</t>
    </rPh>
    <rPh sb="25" eb="27">
      <t>シゼン</t>
    </rPh>
    <rPh sb="28" eb="29">
      <t>アジ</t>
    </rPh>
    <rPh sb="30" eb="31">
      <t>オボ</t>
    </rPh>
    <rPh sb="38" eb="40">
      <t>タイセツ</t>
    </rPh>
    <phoneticPr fontId="2"/>
  </si>
  <si>
    <t>好き嫌いをなくす。</t>
    <rPh sb="0" eb="1">
      <t>ス</t>
    </rPh>
    <rPh sb="2" eb="3">
      <t>キラ</t>
    </rPh>
    <phoneticPr fontId="2"/>
  </si>
  <si>
    <t>朝ご飯は大事だなぁと思います。</t>
    <rPh sb="0" eb="1">
      <t>アサ</t>
    </rPh>
    <rPh sb="2" eb="3">
      <t>ハン</t>
    </rPh>
    <rPh sb="4" eb="6">
      <t>ダイジ</t>
    </rPh>
    <rPh sb="10" eb="11">
      <t>オモ</t>
    </rPh>
    <phoneticPr fontId="2"/>
  </si>
  <si>
    <t>野菜を多くとるように気を付けている</t>
    <rPh sb="0" eb="2">
      <t>ヤサイ</t>
    </rPh>
    <rPh sb="3" eb="4">
      <t>オオ</t>
    </rPh>
    <rPh sb="10" eb="11">
      <t>キ</t>
    </rPh>
    <rPh sb="12" eb="13">
      <t>ツ</t>
    </rPh>
    <phoneticPr fontId="2"/>
  </si>
  <si>
    <t>家族みんなで会話を楽しみながら食べること</t>
    <rPh sb="0" eb="2">
      <t>カゾク</t>
    </rPh>
    <rPh sb="6" eb="8">
      <t>カイワ</t>
    </rPh>
    <rPh sb="9" eb="10">
      <t>タノ</t>
    </rPh>
    <rPh sb="15" eb="16">
      <t>タ</t>
    </rPh>
    <phoneticPr fontId="2"/>
  </si>
  <si>
    <t>色々な食材を食べさせている</t>
    <rPh sb="0" eb="2">
      <t>イロイロ</t>
    </rPh>
    <rPh sb="3" eb="5">
      <t>ショクザイ</t>
    </rPh>
    <rPh sb="6" eb="7">
      <t>タ</t>
    </rPh>
    <phoneticPr fontId="2"/>
  </si>
  <si>
    <t>興味のある食材などは、できる限り自由に使わせる</t>
    <rPh sb="0" eb="2">
      <t>キョウミ</t>
    </rPh>
    <rPh sb="5" eb="7">
      <t>ショクザイ</t>
    </rPh>
    <rPh sb="14" eb="15">
      <t>カギ</t>
    </rPh>
    <rPh sb="16" eb="18">
      <t>ジユウ</t>
    </rPh>
    <rPh sb="19" eb="20">
      <t>ツカ</t>
    </rPh>
    <phoneticPr fontId="2"/>
  </si>
  <si>
    <t>家族みんなで食べること</t>
    <rPh sb="0" eb="2">
      <t>カゾク</t>
    </rPh>
    <rPh sb="6" eb="7">
      <t>タ</t>
    </rPh>
    <phoneticPr fontId="2"/>
  </si>
  <si>
    <t>少しずつでも続けていくことが大切だと思います。</t>
    <rPh sb="0" eb="1">
      <t>スコ</t>
    </rPh>
    <rPh sb="6" eb="7">
      <t>ツヅ</t>
    </rPh>
    <rPh sb="14" eb="16">
      <t>タイセツ</t>
    </rPh>
    <rPh sb="18" eb="19">
      <t>オモ</t>
    </rPh>
    <phoneticPr fontId="2"/>
  </si>
  <si>
    <t>野菜をもっと食べさせたい。色々なものをバランス良く食べてほしい。</t>
    <rPh sb="0" eb="2">
      <t>ヤサイ</t>
    </rPh>
    <rPh sb="6" eb="7">
      <t>タ</t>
    </rPh>
    <rPh sb="13" eb="15">
      <t>イロイロ</t>
    </rPh>
    <rPh sb="23" eb="24">
      <t>ヨ</t>
    </rPh>
    <rPh sb="25" eb="26">
      <t>タ</t>
    </rPh>
    <phoneticPr fontId="2"/>
  </si>
  <si>
    <t>「手伝って」というだけになってしまうので、子供が興味を持てるように働きかけなければいけないと思う。</t>
    <rPh sb="1" eb="3">
      <t>テツダ</t>
    </rPh>
    <rPh sb="21" eb="23">
      <t>コドモ</t>
    </rPh>
    <rPh sb="24" eb="26">
      <t>キョウミ</t>
    </rPh>
    <rPh sb="27" eb="28">
      <t>モ</t>
    </rPh>
    <rPh sb="33" eb="34">
      <t>ハタラ</t>
    </rPh>
    <rPh sb="46" eb="47">
      <t>オモ</t>
    </rPh>
    <phoneticPr fontId="2"/>
  </si>
  <si>
    <t>家族そろってご飯を食べる</t>
    <rPh sb="0" eb="2">
      <t>カゾク</t>
    </rPh>
    <rPh sb="7" eb="8">
      <t>ハン</t>
    </rPh>
    <rPh sb="9" eb="10">
      <t>タ</t>
    </rPh>
    <phoneticPr fontId="2"/>
  </si>
  <si>
    <t>野菜をもっと食べさせたい。</t>
    <rPh sb="0" eb="2">
      <t>ヤサイ</t>
    </rPh>
    <rPh sb="6" eb="7">
      <t>タ</t>
    </rPh>
    <phoneticPr fontId="2"/>
  </si>
  <si>
    <t>野菜を育てたりすることから始めるといいかなとはいつも思います。</t>
    <rPh sb="0" eb="2">
      <t>ヤサイ</t>
    </rPh>
    <rPh sb="3" eb="4">
      <t>ソダ</t>
    </rPh>
    <rPh sb="13" eb="14">
      <t>ハジ</t>
    </rPh>
    <rPh sb="26" eb="27">
      <t>オモ</t>
    </rPh>
    <phoneticPr fontId="2"/>
  </si>
  <si>
    <t>野菜をあまり食べてくれないので毎回料理方法に悩みます。</t>
    <rPh sb="0" eb="2">
      <t>ヤサイ</t>
    </rPh>
    <rPh sb="6" eb="7">
      <t>タ</t>
    </rPh>
    <rPh sb="15" eb="17">
      <t>マイカイ</t>
    </rPh>
    <rPh sb="17" eb="19">
      <t>リョウリ</t>
    </rPh>
    <rPh sb="19" eb="21">
      <t>ホウホウ</t>
    </rPh>
    <rPh sb="22" eb="23">
      <t>ナヤ</t>
    </rPh>
    <phoneticPr fontId="2"/>
  </si>
  <si>
    <t>栄養バランスはすごく考えるけど好き嫌いが多く悩みます。おやつはできるだけ手作りにしています。</t>
    <rPh sb="0" eb="2">
      <t>エイヨウ</t>
    </rPh>
    <rPh sb="10" eb="11">
      <t>カンガ</t>
    </rPh>
    <rPh sb="15" eb="16">
      <t>ス</t>
    </rPh>
    <rPh sb="17" eb="18">
      <t>キラ</t>
    </rPh>
    <rPh sb="20" eb="21">
      <t>オオ</t>
    </rPh>
    <rPh sb="22" eb="23">
      <t>ナヤ</t>
    </rPh>
    <rPh sb="36" eb="38">
      <t>テヅク</t>
    </rPh>
    <phoneticPr fontId="2"/>
  </si>
  <si>
    <t>やはり嗜好品に手がいってしまうので料理を頑張らなければと思う。</t>
    <rPh sb="3" eb="6">
      <t>シコウヒン</t>
    </rPh>
    <rPh sb="7" eb="8">
      <t>テ</t>
    </rPh>
    <rPh sb="17" eb="19">
      <t>リョウリ</t>
    </rPh>
    <rPh sb="20" eb="22">
      <t>ガンバ</t>
    </rPh>
    <rPh sb="28" eb="29">
      <t>オモ</t>
    </rPh>
    <phoneticPr fontId="2"/>
  </si>
  <si>
    <t>食事の時間が楽しくなるようにすることが大事かなと思います。</t>
    <rPh sb="0" eb="2">
      <t>ショクジ</t>
    </rPh>
    <rPh sb="3" eb="5">
      <t>ジカン</t>
    </rPh>
    <rPh sb="6" eb="7">
      <t>タノ</t>
    </rPh>
    <rPh sb="19" eb="21">
      <t>ダイジ</t>
    </rPh>
    <rPh sb="24" eb="25">
      <t>オモ</t>
    </rPh>
    <phoneticPr fontId="2"/>
  </si>
  <si>
    <t>野菜を食べられるよう調理を工夫</t>
    <rPh sb="0" eb="2">
      <t>ヤサイ</t>
    </rPh>
    <rPh sb="3" eb="4">
      <t>タ</t>
    </rPh>
    <rPh sb="10" eb="12">
      <t>チョウリ</t>
    </rPh>
    <rPh sb="13" eb="15">
      <t>クフウ</t>
    </rPh>
    <phoneticPr fontId="2"/>
  </si>
  <si>
    <t>便秘気味にならないように食物繊維を含む食品の摂取</t>
    <rPh sb="0" eb="2">
      <t>ベンピ</t>
    </rPh>
    <rPh sb="2" eb="4">
      <t>ギミ</t>
    </rPh>
    <rPh sb="12" eb="14">
      <t>ショクモツ</t>
    </rPh>
    <rPh sb="14" eb="16">
      <t>センイ</t>
    </rPh>
    <rPh sb="17" eb="18">
      <t>フク</t>
    </rPh>
    <rPh sb="19" eb="21">
      <t>ショクヒン</t>
    </rPh>
    <rPh sb="22" eb="24">
      <t>セッシュ</t>
    </rPh>
    <phoneticPr fontId="2"/>
  </si>
  <si>
    <t>一汁三菜。旬の食材を使う</t>
    <rPh sb="0" eb="1">
      <t>イチ</t>
    </rPh>
    <rPh sb="1" eb="2">
      <t>ジル</t>
    </rPh>
    <rPh sb="2" eb="4">
      <t>サンサイ</t>
    </rPh>
    <rPh sb="5" eb="6">
      <t>シュン</t>
    </rPh>
    <rPh sb="7" eb="9">
      <t>ショクザイ</t>
    </rPh>
    <rPh sb="10" eb="11">
      <t>ツカ</t>
    </rPh>
    <phoneticPr fontId="2"/>
  </si>
  <si>
    <t>好き嫌いがないように</t>
    <rPh sb="0" eb="1">
      <t>ス</t>
    </rPh>
    <rPh sb="2" eb="3">
      <t>キラ</t>
    </rPh>
    <phoneticPr fontId="2"/>
  </si>
  <si>
    <t>子供が自分で食べられる食事形態（固形物等）</t>
    <rPh sb="0" eb="2">
      <t>コドモ</t>
    </rPh>
    <rPh sb="3" eb="5">
      <t>ジブン</t>
    </rPh>
    <rPh sb="6" eb="7">
      <t>タ</t>
    </rPh>
    <rPh sb="11" eb="13">
      <t>ショクジ</t>
    </rPh>
    <rPh sb="13" eb="15">
      <t>ケイタイ</t>
    </rPh>
    <rPh sb="16" eb="19">
      <t>コケイブツ</t>
    </rPh>
    <rPh sb="19" eb="20">
      <t>トウ</t>
    </rPh>
    <phoneticPr fontId="2"/>
  </si>
  <si>
    <t>栄養バランス、野菜を多く摂取</t>
    <rPh sb="0" eb="2">
      <t>エイヨウ</t>
    </rPh>
    <rPh sb="7" eb="9">
      <t>ヤサイ</t>
    </rPh>
    <rPh sb="10" eb="11">
      <t>オオ</t>
    </rPh>
    <rPh sb="12" eb="14">
      <t>セッシュ</t>
    </rPh>
    <phoneticPr fontId="2"/>
  </si>
  <si>
    <t>バランス良く考えてしているが、どれだけ摂取できているか心配なのでﾌｫﾛｰｱｯﾌﾟを足している。献立の情報が欲しい。</t>
    <rPh sb="4" eb="5">
      <t>ヨ</t>
    </rPh>
    <rPh sb="6" eb="7">
      <t>カンガ</t>
    </rPh>
    <rPh sb="19" eb="21">
      <t>セッシュ</t>
    </rPh>
    <rPh sb="27" eb="29">
      <t>シンパイ</t>
    </rPh>
    <rPh sb="41" eb="42">
      <t>タ</t>
    </rPh>
    <rPh sb="47" eb="49">
      <t>コンダテ</t>
    </rPh>
    <rPh sb="50" eb="52">
      <t>ジョウホウ</t>
    </rPh>
    <rPh sb="53" eb="54">
      <t>ホ</t>
    </rPh>
    <phoneticPr fontId="2"/>
  </si>
  <si>
    <t>好き嫌いなく食べさせるよう心がけている</t>
    <rPh sb="0" eb="1">
      <t>ス</t>
    </rPh>
    <rPh sb="2" eb="3">
      <t>キラ</t>
    </rPh>
    <rPh sb="6" eb="7">
      <t>タ</t>
    </rPh>
    <rPh sb="13" eb="14">
      <t>ココロ</t>
    </rPh>
    <phoneticPr fontId="2"/>
  </si>
  <si>
    <t>よく食べてくれること</t>
    <rPh sb="2" eb="3">
      <t>タ</t>
    </rPh>
    <phoneticPr fontId="2"/>
  </si>
  <si>
    <t>食事中の食べ歩きをさせない。食事とそのほかの時のメリハリをつける。間食。</t>
    <rPh sb="0" eb="3">
      <t>ショクジチュウ</t>
    </rPh>
    <rPh sb="4" eb="5">
      <t>タ</t>
    </rPh>
    <rPh sb="6" eb="7">
      <t>アル</t>
    </rPh>
    <rPh sb="14" eb="16">
      <t>ショクジ</t>
    </rPh>
    <rPh sb="22" eb="23">
      <t>トキ</t>
    </rPh>
    <rPh sb="33" eb="35">
      <t>カンショク</t>
    </rPh>
    <phoneticPr fontId="2"/>
  </si>
  <si>
    <t>家で作った野菜を使ったものを食べている</t>
    <rPh sb="0" eb="1">
      <t>イエ</t>
    </rPh>
    <rPh sb="2" eb="3">
      <t>ツク</t>
    </rPh>
    <rPh sb="5" eb="7">
      <t>ヤサイ</t>
    </rPh>
    <rPh sb="8" eb="9">
      <t>ツカ</t>
    </rPh>
    <rPh sb="14" eb="15">
      <t>タ</t>
    </rPh>
    <phoneticPr fontId="2"/>
  </si>
  <si>
    <t>種類を多く食べられるように。</t>
    <rPh sb="0" eb="2">
      <t>シュルイ</t>
    </rPh>
    <rPh sb="3" eb="4">
      <t>オオ</t>
    </rPh>
    <rPh sb="5" eb="6">
      <t>タ</t>
    </rPh>
    <phoneticPr fontId="2"/>
  </si>
  <si>
    <t>色んな食材を知り、食べれるように</t>
  </si>
  <si>
    <t>時間は、かかるが一緒になって料理作りをする。</t>
    <rPh sb="0" eb="2">
      <t>ジカン</t>
    </rPh>
    <rPh sb="8" eb="10">
      <t>イッショ</t>
    </rPh>
    <rPh sb="14" eb="16">
      <t>リョウリ</t>
    </rPh>
    <rPh sb="16" eb="17">
      <t>ツク</t>
    </rPh>
    <phoneticPr fontId="2"/>
  </si>
  <si>
    <t>何でも、まずはたべさせてみること。（見た目ではなく、食感、味で）</t>
    <rPh sb="0" eb="1">
      <t>ナン</t>
    </rPh>
    <rPh sb="18" eb="19">
      <t>ミ</t>
    </rPh>
    <rPh sb="20" eb="21">
      <t>メ</t>
    </rPh>
    <rPh sb="26" eb="28">
      <t>ショクカン</t>
    </rPh>
    <rPh sb="29" eb="30">
      <t>アジ</t>
    </rPh>
    <phoneticPr fontId="2"/>
  </si>
  <si>
    <t>子どもが好まなくても旬の食材（主に自家製野菜）を使ったおかずを食卓に並べ、一口でも食べさせるようにしています。</t>
    <rPh sb="0" eb="1">
      <t>コ</t>
    </rPh>
    <rPh sb="4" eb="5">
      <t>コノ</t>
    </rPh>
    <rPh sb="10" eb="11">
      <t>シュン</t>
    </rPh>
    <rPh sb="12" eb="14">
      <t>ショクザイ</t>
    </rPh>
    <rPh sb="15" eb="16">
      <t>オモ</t>
    </rPh>
    <rPh sb="17" eb="20">
      <t>ジカセイ</t>
    </rPh>
    <rPh sb="20" eb="22">
      <t>ヤサイ</t>
    </rPh>
    <rPh sb="24" eb="25">
      <t>ツカ</t>
    </rPh>
    <rPh sb="31" eb="33">
      <t>ショクタク</t>
    </rPh>
    <rPh sb="34" eb="35">
      <t>ナラ</t>
    </rPh>
    <rPh sb="37" eb="39">
      <t>ヒトクチ</t>
    </rPh>
    <rPh sb="41" eb="42">
      <t>タ</t>
    </rPh>
    <phoneticPr fontId="2"/>
  </si>
  <si>
    <t>夕食の主菜にはできるだけ肉と魚を交互に使うよう心がけています。（できるだけ地元の魚を…)</t>
    <rPh sb="0" eb="2">
      <t>ユウショク</t>
    </rPh>
    <rPh sb="3" eb="5">
      <t>シュサイ</t>
    </rPh>
    <rPh sb="12" eb="13">
      <t>ニク</t>
    </rPh>
    <rPh sb="14" eb="15">
      <t>サカナ</t>
    </rPh>
    <rPh sb="16" eb="18">
      <t>コウゴ</t>
    </rPh>
    <rPh sb="19" eb="20">
      <t>ツカ</t>
    </rPh>
    <rPh sb="23" eb="24">
      <t>ココロ</t>
    </rPh>
    <rPh sb="37" eb="39">
      <t>ジモト</t>
    </rPh>
    <rPh sb="40" eb="41">
      <t>サカナ</t>
    </rPh>
    <phoneticPr fontId="2"/>
  </si>
  <si>
    <t>何でも、まずは食べさせてみること。（見た目ではなく、食感や味が大事）</t>
    <rPh sb="0" eb="1">
      <t>ナン</t>
    </rPh>
    <rPh sb="7" eb="8">
      <t>タ</t>
    </rPh>
    <rPh sb="18" eb="19">
      <t>ミ</t>
    </rPh>
    <rPh sb="20" eb="21">
      <t>メ</t>
    </rPh>
    <rPh sb="26" eb="28">
      <t>ショクカン</t>
    </rPh>
    <rPh sb="29" eb="30">
      <t>アジ</t>
    </rPh>
    <rPh sb="31" eb="33">
      <t>ダイジ</t>
    </rPh>
    <phoneticPr fontId="2"/>
  </si>
  <si>
    <t>食わず嫌いをなくす為、色々な調理法を試し何でも食べられる様にしたい。</t>
    <rPh sb="0" eb="1">
      <t>ク</t>
    </rPh>
    <rPh sb="3" eb="4">
      <t>キラ</t>
    </rPh>
    <rPh sb="9" eb="10">
      <t>タメ</t>
    </rPh>
    <rPh sb="11" eb="13">
      <t>イロイロ</t>
    </rPh>
    <rPh sb="14" eb="17">
      <t>チョウリホウ</t>
    </rPh>
    <rPh sb="18" eb="19">
      <t>タメ</t>
    </rPh>
    <rPh sb="20" eb="21">
      <t>ナン</t>
    </rPh>
    <rPh sb="23" eb="24">
      <t>タ</t>
    </rPh>
    <rPh sb="28" eb="29">
      <t>ヨウ</t>
    </rPh>
    <phoneticPr fontId="2"/>
  </si>
  <si>
    <t>魚をたべれるように、興味をもたせたい</t>
    <rPh sb="0" eb="1">
      <t>サカナ</t>
    </rPh>
    <rPh sb="10" eb="12">
      <t>キョウミ</t>
    </rPh>
    <phoneticPr fontId="2"/>
  </si>
  <si>
    <t>一緒に料理を作るなどする方がよいと思う</t>
    <rPh sb="0" eb="2">
      <t>イッショ</t>
    </rPh>
    <rPh sb="3" eb="5">
      <t>リョウリ</t>
    </rPh>
    <rPh sb="6" eb="7">
      <t>ツク</t>
    </rPh>
    <rPh sb="12" eb="13">
      <t>ホウ</t>
    </rPh>
    <rPh sb="17" eb="18">
      <t>オモ</t>
    </rPh>
    <phoneticPr fontId="2"/>
  </si>
  <si>
    <t>季節にあった食材を使って料理をして、食べるようにしている。家族そろって食べている</t>
    <rPh sb="0" eb="2">
      <t>キセツ</t>
    </rPh>
    <rPh sb="6" eb="8">
      <t>ショクザイ</t>
    </rPh>
    <rPh sb="9" eb="10">
      <t>ツカ</t>
    </rPh>
    <rPh sb="12" eb="14">
      <t>リョウリ</t>
    </rPh>
    <rPh sb="18" eb="19">
      <t>タ</t>
    </rPh>
    <rPh sb="29" eb="31">
      <t>カゾク</t>
    </rPh>
    <rPh sb="35" eb="36">
      <t>タ</t>
    </rPh>
    <phoneticPr fontId="2"/>
  </si>
  <si>
    <t>作っていく様子やお手伝いをすることで食事（料理）を身近に感じてもらう。</t>
    <rPh sb="0" eb="1">
      <t>ツク</t>
    </rPh>
    <rPh sb="5" eb="7">
      <t>ヨウス</t>
    </rPh>
    <rPh sb="9" eb="11">
      <t>テツダ</t>
    </rPh>
    <rPh sb="18" eb="20">
      <t>ショクジ</t>
    </rPh>
    <rPh sb="21" eb="23">
      <t>リョウリ</t>
    </rPh>
    <rPh sb="25" eb="27">
      <t>ミジカ</t>
    </rPh>
    <rPh sb="28" eb="29">
      <t>カン</t>
    </rPh>
    <phoneticPr fontId="2"/>
  </si>
  <si>
    <t>自分が手伝える事を少しでも手伝って、食に興味が出て、色々なものを食べれる様にしたい。</t>
    <rPh sb="0" eb="2">
      <t>ジブン</t>
    </rPh>
    <rPh sb="3" eb="5">
      <t>テツダ</t>
    </rPh>
    <rPh sb="7" eb="8">
      <t>コト</t>
    </rPh>
    <rPh sb="9" eb="10">
      <t>スコ</t>
    </rPh>
    <rPh sb="13" eb="15">
      <t>テツダ</t>
    </rPh>
    <rPh sb="18" eb="19">
      <t>ショク</t>
    </rPh>
    <rPh sb="20" eb="22">
      <t>キョウミ</t>
    </rPh>
    <rPh sb="23" eb="24">
      <t>デ</t>
    </rPh>
    <rPh sb="26" eb="28">
      <t>イロイロ</t>
    </rPh>
    <rPh sb="32" eb="33">
      <t>タ</t>
    </rPh>
    <rPh sb="36" eb="37">
      <t>ヨウ</t>
    </rPh>
    <phoneticPr fontId="2"/>
  </si>
  <si>
    <t>できるだけ手作りで、薄味のものを作る様心掛けている。</t>
    <rPh sb="5" eb="6">
      <t>テ</t>
    </rPh>
    <rPh sb="6" eb="7">
      <t>ツク</t>
    </rPh>
    <rPh sb="10" eb="12">
      <t>ウスアジ</t>
    </rPh>
    <rPh sb="16" eb="17">
      <t>ツク</t>
    </rPh>
    <rPh sb="18" eb="19">
      <t>ヨウ</t>
    </rPh>
    <rPh sb="19" eb="21">
      <t>ココロガ</t>
    </rPh>
    <phoneticPr fontId="2"/>
  </si>
  <si>
    <t>なるべく家で作ったものをたべさせようとしています。</t>
    <rPh sb="4" eb="5">
      <t>イエ</t>
    </rPh>
    <rPh sb="6" eb="7">
      <t>ツク</t>
    </rPh>
    <phoneticPr fontId="2"/>
  </si>
  <si>
    <t>食事を楽しい時間にしていきたい。お手伝いを通じて、料理、食に興味、関心を深めてほしい。</t>
    <rPh sb="0" eb="2">
      <t>ショクジ</t>
    </rPh>
    <rPh sb="3" eb="4">
      <t>タノ</t>
    </rPh>
    <rPh sb="6" eb="8">
      <t>ジカン</t>
    </rPh>
    <rPh sb="17" eb="19">
      <t>テツダ</t>
    </rPh>
    <rPh sb="21" eb="22">
      <t>ツウ</t>
    </rPh>
    <rPh sb="25" eb="27">
      <t>リョウリ</t>
    </rPh>
    <rPh sb="28" eb="29">
      <t>ショク</t>
    </rPh>
    <rPh sb="30" eb="32">
      <t>キョウミ</t>
    </rPh>
    <rPh sb="33" eb="35">
      <t>カンシン</t>
    </rPh>
    <rPh sb="36" eb="37">
      <t>フカ</t>
    </rPh>
    <phoneticPr fontId="2"/>
  </si>
  <si>
    <t>苦手なものが多すぎるので毎食悩みますが、なるべく１日１週間の単位でバランスがとれているかチェックしながら食べさせています。</t>
    <rPh sb="0" eb="2">
      <t>ニガテ</t>
    </rPh>
    <rPh sb="6" eb="7">
      <t>オオ</t>
    </rPh>
    <rPh sb="12" eb="14">
      <t>マイショク</t>
    </rPh>
    <rPh sb="14" eb="15">
      <t>ナヤ</t>
    </rPh>
    <rPh sb="25" eb="26">
      <t>ニチ</t>
    </rPh>
    <rPh sb="27" eb="29">
      <t>シュウカン</t>
    </rPh>
    <rPh sb="30" eb="32">
      <t>タンイ</t>
    </rPh>
    <rPh sb="52" eb="53">
      <t>タ</t>
    </rPh>
    <phoneticPr fontId="2"/>
  </si>
  <si>
    <t>楽しむこと</t>
    <rPh sb="0" eb="1">
      <t>タノ</t>
    </rPh>
    <phoneticPr fontId="2"/>
  </si>
  <si>
    <t>できるだけ家族そろって、楽しく食べることで、食事は楽しいと感じて欲しい。</t>
    <rPh sb="5" eb="7">
      <t>カゾク</t>
    </rPh>
    <rPh sb="12" eb="13">
      <t>タノ</t>
    </rPh>
    <rPh sb="15" eb="16">
      <t>タ</t>
    </rPh>
    <rPh sb="22" eb="24">
      <t>ショクジ</t>
    </rPh>
    <rPh sb="25" eb="26">
      <t>タノ</t>
    </rPh>
    <rPh sb="29" eb="30">
      <t>カン</t>
    </rPh>
    <rPh sb="32" eb="33">
      <t>ホ</t>
    </rPh>
    <phoneticPr fontId="2"/>
  </si>
  <si>
    <t>作ったり、季節の野菜をみたりすることでもいざ食べるとなるといらないとなる・・・どうすれば？</t>
    <rPh sb="0" eb="1">
      <t>ツク</t>
    </rPh>
    <rPh sb="5" eb="7">
      <t>キセツ</t>
    </rPh>
    <rPh sb="8" eb="10">
      <t>ヤサイ</t>
    </rPh>
    <rPh sb="22" eb="23">
      <t>タ</t>
    </rPh>
    <phoneticPr fontId="2"/>
  </si>
  <si>
    <t>朝食はごはんとおみそ汁を食べさせるように。できるだけ野菜を使用</t>
    <rPh sb="0" eb="2">
      <t>チョウショク</t>
    </rPh>
    <rPh sb="10" eb="11">
      <t>シル</t>
    </rPh>
    <rPh sb="12" eb="13">
      <t>タ</t>
    </rPh>
    <rPh sb="26" eb="28">
      <t>ヤサイ</t>
    </rPh>
    <rPh sb="29" eb="31">
      <t>シヨウ</t>
    </rPh>
    <phoneticPr fontId="2"/>
  </si>
  <si>
    <t>NA</t>
    <phoneticPr fontId="2"/>
  </si>
  <si>
    <t>簡単なものをきる。ウインナーじゃがいも</t>
    <rPh sb="0" eb="2">
      <t>カンタン</t>
    </rPh>
    <phoneticPr fontId="2"/>
  </si>
  <si>
    <t>食べ物ができるまでのプロセスが大切</t>
    <rPh sb="0" eb="1">
      <t>タ</t>
    </rPh>
    <rPh sb="2" eb="3">
      <t>モノ</t>
    </rPh>
    <rPh sb="15" eb="17">
      <t>タイセツ</t>
    </rPh>
    <phoneticPr fontId="2"/>
  </si>
  <si>
    <t>工夫</t>
    <rPh sb="0" eb="2">
      <t>クフウ</t>
    </rPh>
    <phoneticPr fontId="2"/>
  </si>
  <si>
    <t>親子で楽しむこと</t>
    <rPh sb="0" eb="2">
      <t>オヤコ</t>
    </rPh>
    <rPh sb="3" eb="4">
      <t>タノ</t>
    </rPh>
    <phoneticPr fontId="2"/>
  </si>
  <si>
    <t>楽しく食事をする</t>
    <rPh sb="0" eb="1">
      <t>タノ</t>
    </rPh>
    <rPh sb="3" eb="5">
      <t>ショクジ</t>
    </rPh>
    <phoneticPr fontId="2"/>
  </si>
  <si>
    <t>卵アレルギーがなくなりなんでもたべれたらいい</t>
    <rPh sb="0" eb="1">
      <t>タマゴ</t>
    </rPh>
    <phoneticPr fontId="2"/>
  </si>
  <si>
    <t>好き嫌いのない子にしたいが野菜ぎらい</t>
    <rPh sb="0" eb="1">
      <t>ス</t>
    </rPh>
    <rPh sb="2" eb="3">
      <t>キラ</t>
    </rPh>
    <rPh sb="7" eb="8">
      <t>コ</t>
    </rPh>
    <rPh sb="13" eb="15">
      <t>ヤサイ</t>
    </rPh>
    <phoneticPr fontId="2"/>
  </si>
  <si>
    <t>季節の野菜を食べる。（顔の見える生産者より購入する。有機野菜・米・穀類）化学調味料は不使用。家族みんなが笑顔で美味しく食べられる食卓。</t>
    <rPh sb="0" eb="2">
      <t>キセツ</t>
    </rPh>
    <rPh sb="3" eb="5">
      <t>ヤサイ</t>
    </rPh>
    <rPh sb="6" eb="7">
      <t>タ</t>
    </rPh>
    <rPh sb="11" eb="12">
      <t>カオ</t>
    </rPh>
    <rPh sb="13" eb="14">
      <t>ミ</t>
    </rPh>
    <rPh sb="16" eb="19">
      <t>セイサンシャ</t>
    </rPh>
    <rPh sb="21" eb="23">
      <t>コウニュウ</t>
    </rPh>
    <rPh sb="26" eb="28">
      <t>ユウキ</t>
    </rPh>
    <rPh sb="28" eb="30">
      <t>ヤサイ</t>
    </rPh>
    <rPh sb="31" eb="32">
      <t>コメ</t>
    </rPh>
    <rPh sb="33" eb="35">
      <t>コクルイ</t>
    </rPh>
    <rPh sb="36" eb="38">
      <t>カガク</t>
    </rPh>
    <rPh sb="38" eb="41">
      <t>チョウミリョウ</t>
    </rPh>
    <rPh sb="42" eb="45">
      <t>フシヨウ</t>
    </rPh>
    <rPh sb="46" eb="48">
      <t>カゾク</t>
    </rPh>
    <rPh sb="52" eb="54">
      <t>エガオ</t>
    </rPh>
    <rPh sb="55" eb="57">
      <t>オイ</t>
    </rPh>
    <rPh sb="59" eb="60">
      <t>タ</t>
    </rPh>
    <rPh sb="64" eb="66">
      <t>ショクタク</t>
    </rPh>
    <phoneticPr fontId="2"/>
  </si>
  <si>
    <t>小さい子は、どうしても野菜をいやがります。どうしたら食べてくれるのか毎日考えています。お菓子は自ら食べますが、ゴハンとなると自ら食べません・・・ゴハンを食べることに欲を出して食べてほしい・・・。</t>
    <rPh sb="0" eb="1">
      <t>チイ</t>
    </rPh>
    <rPh sb="3" eb="4">
      <t>コ</t>
    </rPh>
    <rPh sb="11" eb="13">
      <t>ヤサイ</t>
    </rPh>
    <rPh sb="26" eb="27">
      <t>タ</t>
    </rPh>
    <rPh sb="34" eb="36">
      <t>マイニチ</t>
    </rPh>
    <rPh sb="36" eb="37">
      <t>カンガ</t>
    </rPh>
    <rPh sb="44" eb="46">
      <t>カシ</t>
    </rPh>
    <rPh sb="47" eb="48">
      <t>ミズカ</t>
    </rPh>
    <rPh sb="49" eb="50">
      <t>タ</t>
    </rPh>
    <rPh sb="62" eb="63">
      <t>ミズカ</t>
    </rPh>
    <rPh sb="64" eb="65">
      <t>タ</t>
    </rPh>
    <rPh sb="76" eb="77">
      <t>タ</t>
    </rPh>
    <rPh sb="82" eb="83">
      <t>ヨク</t>
    </rPh>
    <rPh sb="84" eb="85">
      <t>ダ</t>
    </rPh>
    <rPh sb="87" eb="88">
      <t>タ</t>
    </rPh>
    <phoneticPr fontId="2"/>
  </si>
  <si>
    <t>家族みんなで食べるあたたかい雰囲気</t>
    <rPh sb="0" eb="2">
      <t>カゾク</t>
    </rPh>
    <rPh sb="6" eb="7">
      <t>タ</t>
    </rPh>
    <rPh sb="14" eb="17">
      <t>フンイキ</t>
    </rPh>
    <phoneticPr fontId="2"/>
  </si>
  <si>
    <t>忙しいと食に興味をもつ心の芽をつんでいる気がします。一緒に食事づくりをしたり、（野菜洗いや切ったり）野菜やきらいな物も体にすごくいいことを伝えたいです</t>
    <rPh sb="0" eb="1">
      <t>イソガ</t>
    </rPh>
    <rPh sb="4" eb="5">
      <t>ショク</t>
    </rPh>
    <rPh sb="6" eb="8">
      <t>キョウミ</t>
    </rPh>
    <rPh sb="11" eb="12">
      <t>ココロ</t>
    </rPh>
    <rPh sb="13" eb="14">
      <t>メ</t>
    </rPh>
    <rPh sb="20" eb="21">
      <t>キ</t>
    </rPh>
    <rPh sb="26" eb="28">
      <t>イッショ</t>
    </rPh>
    <rPh sb="29" eb="31">
      <t>ショクジ</t>
    </rPh>
    <rPh sb="40" eb="42">
      <t>ヤサイ</t>
    </rPh>
    <rPh sb="42" eb="43">
      <t>アラ</t>
    </rPh>
    <rPh sb="45" eb="46">
      <t>キ</t>
    </rPh>
    <rPh sb="50" eb="52">
      <t>ヤサイ</t>
    </rPh>
    <rPh sb="57" eb="58">
      <t>モノ</t>
    </rPh>
    <rPh sb="59" eb="60">
      <t>カラダ</t>
    </rPh>
    <rPh sb="69" eb="70">
      <t>ツタ</t>
    </rPh>
    <phoneticPr fontId="2"/>
  </si>
  <si>
    <t>手伝いをたくさんさせることが大事だと思う。</t>
    <rPh sb="0" eb="2">
      <t>テツダ</t>
    </rPh>
    <rPh sb="14" eb="16">
      <t>ダイジ</t>
    </rPh>
    <rPh sb="18" eb="19">
      <t>オモ</t>
    </rPh>
    <phoneticPr fontId="2"/>
  </si>
  <si>
    <t>季節を感じられる様、地産の野菜を選ぶ様にしています。</t>
    <rPh sb="0" eb="2">
      <t>キセツ</t>
    </rPh>
    <rPh sb="3" eb="4">
      <t>カン</t>
    </rPh>
    <rPh sb="8" eb="9">
      <t>ヨウ</t>
    </rPh>
    <rPh sb="10" eb="11">
      <t>チ</t>
    </rPh>
    <rPh sb="11" eb="12">
      <t>サン</t>
    </rPh>
    <rPh sb="13" eb="15">
      <t>ヤサイ</t>
    </rPh>
    <rPh sb="16" eb="17">
      <t>エラ</t>
    </rPh>
    <rPh sb="18" eb="19">
      <t>ヨウ</t>
    </rPh>
    <phoneticPr fontId="2"/>
  </si>
  <si>
    <t>親や学校等で教えていくことが大切だと思います。</t>
    <rPh sb="0" eb="1">
      <t>オヤ</t>
    </rPh>
    <rPh sb="2" eb="4">
      <t>ガッコウ</t>
    </rPh>
    <rPh sb="4" eb="5">
      <t>トウ</t>
    </rPh>
    <rPh sb="6" eb="7">
      <t>オシ</t>
    </rPh>
    <rPh sb="14" eb="16">
      <t>タイセツ</t>
    </rPh>
    <rPh sb="18" eb="19">
      <t>オモ</t>
    </rPh>
    <phoneticPr fontId="2"/>
  </si>
  <si>
    <t>家族で楽しく食卓を囲む。</t>
    <rPh sb="0" eb="2">
      <t>カゾク</t>
    </rPh>
    <rPh sb="3" eb="4">
      <t>タノ</t>
    </rPh>
    <rPh sb="6" eb="8">
      <t>ショクタク</t>
    </rPh>
    <rPh sb="9" eb="10">
      <t>カコ</t>
    </rPh>
    <phoneticPr fontId="2"/>
  </si>
  <si>
    <t>一緒にお菓子を作る</t>
    <rPh sb="0" eb="2">
      <t>イッショ</t>
    </rPh>
    <rPh sb="4" eb="6">
      <t>カシ</t>
    </rPh>
    <rPh sb="7" eb="8">
      <t>ツク</t>
    </rPh>
    <phoneticPr fontId="2"/>
  </si>
  <si>
    <t>食事時のあいさつ。栄養バランスを考えるのが難しい。</t>
    <rPh sb="0" eb="2">
      <t>ショクジ</t>
    </rPh>
    <rPh sb="2" eb="3">
      <t>ジ</t>
    </rPh>
    <rPh sb="9" eb="11">
      <t>エイヨウ</t>
    </rPh>
    <rPh sb="16" eb="17">
      <t>カンガ</t>
    </rPh>
    <rPh sb="21" eb="22">
      <t>ムズカ</t>
    </rPh>
    <phoneticPr fontId="2"/>
  </si>
  <si>
    <t>近くに牛、稲、畑があって、食べ物がそこから来る事が分かるため勉強になっている。</t>
    <rPh sb="0" eb="1">
      <t>チカ</t>
    </rPh>
    <rPh sb="3" eb="4">
      <t>ウシ</t>
    </rPh>
    <rPh sb="5" eb="6">
      <t>イナ</t>
    </rPh>
    <rPh sb="7" eb="8">
      <t>ハタケ</t>
    </rPh>
    <rPh sb="13" eb="14">
      <t>タ</t>
    </rPh>
    <rPh sb="15" eb="16">
      <t>モノ</t>
    </rPh>
    <rPh sb="21" eb="22">
      <t>ク</t>
    </rPh>
    <rPh sb="23" eb="24">
      <t>コト</t>
    </rPh>
    <rPh sb="25" eb="26">
      <t>ワ</t>
    </rPh>
    <rPh sb="30" eb="32">
      <t>ベンキョウ</t>
    </rPh>
    <phoneticPr fontId="2"/>
  </si>
  <si>
    <t>家族がそろって食事をいただくことが大切だと思います。</t>
    <rPh sb="0" eb="2">
      <t>カゾク</t>
    </rPh>
    <rPh sb="7" eb="9">
      <t>ショクジ</t>
    </rPh>
    <rPh sb="17" eb="19">
      <t>タイセツ</t>
    </rPh>
    <rPh sb="21" eb="22">
      <t>オモ</t>
    </rPh>
    <phoneticPr fontId="2"/>
  </si>
  <si>
    <t>パンよりおにぎりに変えた（おやつも）。よく噛むこと。野菜を食べないとおかわりはさせない。</t>
    <rPh sb="9" eb="10">
      <t>カ</t>
    </rPh>
    <rPh sb="21" eb="22">
      <t>カ</t>
    </rPh>
    <rPh sb="26" eb="28">
      <t>ヤサイ</t>
    </rPh>
    <rPh sb="29" eb="30">
      <t>タ</t>
    </rPh>
    <phoneticPr fontId="2"/>
  </si>
  <si>
    <t>祖父母が間食を与えすぎるので気を付けたいと思う。少し肥満が気になります。</t>
    <rPh sb="0" eb="3">
      <t>ソフボ</t>
    </rPh>
    <rPh sb="4" eb="6">
      <t>カンショク</t>
    </rPh>
    <rPh sb="7" eb="8">
      <t>アタ</t>
    </rPh>
    <rPh sb="14" eb="15">
      <t>キ</t>
    </rPh>
    <rPh sb="16" eb="17">
      <t>ツ</t>
    </rPh>
    <rPh sb="21" eb="22">
      <t>オモ</t>
    </rPh>
    <rPh sb="24" eb="25">
      <t>スコ</t>
    </rPh>
    <rPh sb="26" eb="28">
      <t>ヒマン</t>
    </rPh>
    <rPh sb="29" eb="30">
      <t>キ</t>
    </rPh>
    <phoneticPr fontId="2"/>
  </si>
  <si>
    <t>NA</t>
    <phoneticPr fontId="2"/>
  </si>
  <si>
    <t>だしのきいた手作りの味が、好き嫌いをなくしているように感じます。</t>
    <rPh sb="6" eb="8">
      <t>テヅク</t>
    </rPh>
    <rPh sb="10" eb="11">
      <t>アジ</t>
    </rPh>
    <rPh sb="13" eb="14">
      <t>ス</t>
    </rPh>
    <rPh sb="15" eb="16">
      <t>キラ</t>
    </rPh>
    <rPh sb="27" eb="28">
      <t>カン</t>
    </rPh>
    <phoneticPr fontId="2"/>
  </si>
  <si>
    <t>だしを食材にきかせた食物が子どもの好き嫌いをなくしているように感じます。</t>
    <rPh sb="3" eb="5">
      <t>ショクザイ</t>
    </rPh>
    <rPh sb="10" eb="12">
      <t>ショクモツ</t>
    </rPh>
    <rPh sb="13" eb="14">
      <t>コ</t>
    </rPh>
    <rPh sb="17" eb="18">
      <t>ス</t>
    </rPh>
    <rPh sb="19" eb="20">
      <t>キラ</t>
    </rPh>
    <rPh sb="31" eb="32">
      <t>カン</t>
    </rPh>
    <phoneticPr fontId="2"/>
  </si>
  <si>
    <t>できるだけ好き嫌いをなくしてもらいたいが、作るものがどうしても子供の食べてくれそうなものばかりになる</t>
    <rPh sb="5" eb="6">
      <t>ス</t>
    </rPh>
    <rPh sb="7" eb="8">
      <t>キラ</t>
    </rPh>
    <rPh sb="21" eb="22">
      <t>ツク</t>
    </rPh>
    <rPh sb="31" eb="33">
      <t>コドモ</t>
    </rPh>
    <rPh sb="34" eb="35">
      <t>タ</t>
    </rPh>
    <phoneticPr fontId="2"/>
  </si>
  <si>
    <t>NA</t>
    <phoneticPr fontId="2"/>
  </si>
  <si>
    <t>生活の基本は食べること。食べ物の中身にはとくに気をつけてます。</t>
    <rPh sb="0" eb="2">
      <t>セイカツ</t>
    </rPh>
    <rPh sb="3" eb="5">
      <t>キホン</t>
    </rPh>
    <rPh sb="6" eb="7">
      <t>タ</t>
    </rPh>
    <rPh sb="12" eb="13">
      <t>タ</t>
    </rPh>
    <rPh sb="14" eb="15">
      <t>モノ</t>
    </rPh>
    <rPh sb="16" eb="18">
      <t>ナカミ</t>
    </rPh>
    <rPh sb="23" eb="24">
      <t>キ</t>
    </rPh>
    <phoneticPr fontId="2"/>
  </si>
  <si>
    <t>女の子ということもあり、積極的にお手伝いするよう心がけています。</t>
    <rPh sb="0" eb="1">
      <t>オンナ</t>
    </rPh>
    <rPh sb="2" eb="3">
      <t>コ</t>
    </rPh>
    <rPh sb="12" eb="15">
      <t>セッキョクテキ</t>
    </rPh>
    <rPh sb="17" eb="19">
      <t>テツダ</t>
    </rPh>
    <rPh sb="24" eb="25">
      <t>ココロ</t>
    </rPh>
    <phoneticPr fontId="2"/>
  </si>
  <si>
    <t>朝・昼・夜バランスよく食事をさせる。おやつは、焼いもや手作りの物にする。なるべくなら、有機のものなどを取り入れる。</t>
    <rPh sb="0" eb="1">
      <t>アサ</t>
    </rPh>
    <rPh sb="2" eb="3">
      <t>ヒル</t>
    </rPh>
    <rPh sb="4" eb="5">
      <t>ヨル</t>
    </rPh>
    <rPh sb="11" eb="13">
      <t>ショクジ</t>
    </rPh>
    <rPh sb="23" eb="24">
      <t>ヤキ</t>
    </rPh>
    <rPh sb="27" eb="29">
      <t>テヅク</t>
    </rPh>
    <rPh sb="31" eb="32">
      <t>モノ</t>
    </rPh>
    <rPh sb="43" eb="45">
      <t>ユウキ</t>
    </rPh>
    <rPh sb="51" eb="52">
      <t>ト</t>
    </rPh>
    <rPh sb="53" eb="54">
      <t>イ</t>
    </rPh>
    <phoneticPr fontId="2"/>
  </si>
  <si>
    <t>NA</t>
    <phoneticPr fontId="2"/>
  </si>
  <si>
    <t>野菜を食べない</t>
    <rPh sb="0" eb="2">
      <t>ヤサイ</t>
    </rPh>
    <rPh sb="3" eb="4">
      <t>タ</t>
    </rPh>
    <phoneticPr fontId="2"/>
  </si>
  <si>
    <t>畑でとれる旬の物を食べる様にしている。なるべく手作り弁当を作る様に心掛けている。食事は家族全員でとる様に心掛けている</t>
    <rPh sb="0" eb="1">
      <t>ハタケ</t>
    </rPh>
    <rPh sb="5" eb="6">
      <t>シュン</t>
    </rPh>
    <rPh sb="7" eb="8">
      <t>モノ</t>
    </rPh>
    <rPh sb="9" eb="10">
      <t>タ</t>
    </rPh>
    <rPh sb="12" eb="13">
      <t>ヨウ</t>
    </rPh>
    <rPh sb="23" eb="25">
      <t>テヅク</t>
    </rPh>
    <rPh sb="26" eb="28">
      <t>ベントウ</t>
    </rPh>
    <rPh sb="29" eb="30">
      <t>ツク</t>
    </rPh>
    <rPh sb="31" eb="32">
      <t>ヨウ</t>
    </rPh>
    <rPh sb="33" eb="35">
      <t>ココロガ</t>
    </rPh>
    <rPh sb="40" eb="42">
      <t>ショクジ</t>
    </rPh>
    <rPh sb="43" eb="45">
      <t>カゾク</t>
    </rPh>
    <rPh sb="45" eb="47">
      <t>ゼンイン</t>
    </rPh>
    <rPh sb="50" eb="51">
      <t>ヨウ</t>
    </rPh>
    <rPh sb="52" eb="54">
      <t>ココロガ</t>
    </rPh>
    <phoneticPr fontId="2"/>
  </si>
  <si>
    <t>NA</t>
    <phoneticPr fontId="2"/>
  </si>
  <si>
    <t>苦手な食材も楽しく食べられるように努力している。</t>
    <rPh sb="0" eb="2">
      <t>ニガテ</t>
    </rPh>
    <rPh sb="3" eb="5">
      <t>ショクザイ</t>
    </rPh>
    <rPh sb="6" eb="7">
      <t>タノ</t>
    </rPh>
    <rPh sb="9" eb="10">
      <t>タ</t>
    </rPh>
    <rPh sb="17" eb="19">
      <t>ドリョク</t>
    </rPh>
    <phoneticPr fontId="2"/>
  </si>
  <si>
    <t>◎朝食に主食・主菜・副菜がそろっている割合</t>
    <rPh sb="1" eb="3">
      <t>チョウショク</t>
    </rPh>
    <rPh sb="4" eb="6">
      <t>シュショク</t>
    </rPh>
    <rPh sb="7" eb="9">
      <t>シュサイ</t>
    </rPh>
    <rPh sb="10" eb="12">
      <t>フクサイ</t>
    </rPh>
    <rPh sb="19" eb="21">
      <t>ワリアイ</t>
    </rPh>
    <phoneticPr fontId="2"/>
  </si>
  <si>
    <t>おはぎ・ぼた餅</t>
    <phoneticPr fontId="2"/>
  </si>
  <si>
    <t>いつも自分の体の事、健康の事に気をつけて過ごしているつもりです。</t>
    <rPh sb="3" eb="5">
      <t>ジブン</t>
    </rPh>
    <rPh sb="6" eb="7">
      <t>カラダ</t>
    </rPh>
    <rPh sb="8" eb="9">
      <t>コト</t>
    </rPh>
    <rPh sb="10" eb="12">
      <t>ケンコウ</t>
    </rPh>
    <rPh sb="13" eb="14">
      <t>コト</t>
    </rPh>
    <rPh sb="15" eb="16">
      <t>キ</t>
    </rPh>
    <rPh sb="20" eb="21">
      <t>ス</t>
    </rPh>
    <phoneticPr fontId="2"/>
  </si>
  <si>
    <t>料理講習会などを推進する。</t>
    <rPh sb="0" eb="2">
      <t>リョウリ</t>
    </rPh>
    <rPh sb="2" eb="5">
      <t>コウシュウカイ</t>
    </rPh>
    <rPh sb="8" eb="10">
      <t>スイシン</t>
    </rPh>
    <phoneticPr fontId="2"/>
  </si>
  <si>
    <t>3食をきちんと食べる。</t>
    <rPh sb="1" eb="2">
      <t>ショク</t>
    </rPh>
    <rPh sb="7" eb="8">
      <t>タ</t>
    </rPh>
    <phoneticPr fontId="2"/>
  </si>
  <si>
    <t>今はだんだん難しくなってきているようだが、毎日家族が楽しく食事ができること。</t>
    <rPh sb="0" eb="1">
      <t>イマ</t>
    </rPh>
    <rPh sb="6" eb="7">
      <t>ムズカ</t>
    </rPh>
    <rPh sb="21" eb="23">
      <t>マイニチ</t>
    </rPh>
    <rPh sb="23" eb="25">
      <t>カゾク</t>
    </rPh>
    <rPh sb="26" eb="27">
      <t>タノ</t>
    </rPh>
    <rPh sb="29" eb="31">
      <t>ショクジ</t>
    </rPh>
    <phoneticPr fontId="2"/>
  </si>
  <si>
    <t>食事をすることの大切さを、料理を作る人が知ること。</t>
    <rPh sb="0" eb="2">
      <t>ショクジ</t>
    </rPh>
    <rPh sb="8" eb="10">
      <t>タイセツ</t>
    </rPh>
    <rPh sb="13" eb="15">
      <t>リョウリ</t>
    </rPh>
    <rPh sb="16" eb="17">
      <t>ツク</t>
    </rPh>
    <rPh sb="18" eb="19">
      <t>ヒト</t>
    </rPh>
    <rPh sb="20" eb="21">
      <t>シ</t>
    </rPh>
    <phoneticPr fontId="2"/>
  </si>
  <si>
    <t>野菜を作っている家が多いので、無料で学校等に提供してはいかがでしょうか。</t>
    <rPh sb="0" eb="2">
      <t>ヤサイ</t>
    </rPh>
    <rPh sb="3" eb="4">
      <t>ツク</t>
    </rPh>
    <rPh sb="8" eb="9">
      <t>イエ</t>
    </rPh>
    <rPh sb="10" eb="11">
      <t>オオ</t>
    </rPh>
    <rPh sb="15" eb="17">
      <t>ムリョウ</t>
    </rPh>
    <rPh sb="18" eb="20">
      <t>ガッコウ</t>
    </rPh>
    <rPh sb="20" eb="21">
      <t>トウ</t>
    </rPh>
    <rPh sb="22" eb="24">
      <t>テイキョウ</t>
    </rPh>
    <phoneticPr fontId="2"/>
  </si>
  <si>
    <t>給食に期待しています。</t>
    <rPh sb="0" eb="2">
      <t>キュウショク</t>
    </rPh>
    <rPh sb="3" eb="5">
      <t>キタイ</t>
    </rPh>
    <phoneticPr fontId="2"/>
  </si>
  <si>
    <t>子どもや孫に時間を見つけて作って食べさせること。</t>
    <rPh sb="0" eb="1">
      <t>コ</t>
    </rPh>
    <rPh sb="4" eb="5">
      <t>マゴ</t>
    </rPh>
    <rPh sb="6" eb="8">
      <t>ジカン</t>
    </rPh>
    <rPh sb="9" eb="10">
      <t>ミ</t>
    </rPh>
    <rPh sb="13" eb="14">
      <t>ツク</t>
    </rPh>
    <rPh sb="16" eb="17">
      <t>タ</t>
    </rPh>
    <phoneticPr fontId="2"/>
  </si>
  <si>
    <t>子どもたちの野菜好きに親が手本を見せ、好きな物を上手に入れ込むように工夫していく。</t>
    <rPh sb="0" eb="1">
      <t>コ</t>
    </rPh>
    <rPh sb="6" eb="8">
      <t>ヤサイ</t>
    </rPh>
    <rPh sb="8" eb="9">
      <t>ス</t>
    </rPh>
    <rPh sb="11" eb="12">
      <t>オヤ</t>
    </rPh>
    <rPh sb="13" eb="15">
      <t>テホン</t>
    </rPh>
    <rPh sb="16" eb="17">
      <t>ミ</t>
    </rPh>
    <rPh sb="19" eb="20">
      <t>ス</t>
    </rPh>
    <rPh sb="22" eb="23">
      <t>モノ</t>
    </rPh>
    <rPh sb="24" eb="26">
      <t>ジョウズ</t>
    </rPh>
    <rPh sb="27" eb="28">
      <t>イ</t>
    </rPh>
    <rPh sb="29" eb="30">
      <t>コ</t>
    </rPh>
    <rPh sb="34" eb="36">
      <t>クフウ</t>
    </rPh>
    <phoneticPr fontId="2"/>
  </si>
  <si>
    <t>スーパー・コンビニ等であまりに多くのそう菜が増えすぎ・・・もっと手作りをする習慣が身につけば良いと思う。</t>
    <rPh sb="9" eb="10">
      <t>トウ</t>
    </rPh>
    <rPh sb="15" eb="16">
      <t>オオ</t>
    </rPh>
    <rPh sb="20" eb="21">
      <t>ナ</t>
    </rPh>
    <rPh sb="22" eb="23">
      <t>フ</t>
    </rPh>
    <rPh sb="32" eb="34">
      <t>テヅク</t>
    </rPh>
    <rPh sb="38" eb="40">
      <t>シュウカン</t>
    </rPh>
    <rPh sb="41" eb="42">
      <t>ミ</t>
    </rPh>
    <rPh sb="46" eb="47">
      <t>ヨ</t>
    </rPh>
    <rPh sb="49" eb="50">
      <t>オモ</t>
    </rPh>
    <phoneticPr fontId="2"/>
  </si>
  <si>
    <t>自分で野菜を作り料理を作る。</t>
    <rPh sb="0" eb="2">
      <t>ジブン</t>
    </rPh>
    <rPh sb="3" eb="5">
      <t>ヤサイ</t>
    </rPh>
    <rPh sb="6" eb="7">
      <t>ツク</t>
    </rPh>
    <rPh sb="8" eb="10">
      <t>リョウリ</t>
    </rPh>
    <rPh sb="11" eb="12">
      <t>ツク</t>
    </rPh>
    <phoneticPr fontId="2"/>
  </si>
  <si>
    <t>08 但馬</t>
    <rPh sb="3" eb="5">
      <t>タジマ</t>
    </rPh>
    <phoneticPr fontId="2"/>
  </si>
  <si>
    <t>自宅で生産する野菜の種類を季節毎に計画して作っていきたい。</t>
    <rPh sb="0" eb="2">
      <t>ジタク</t>
    </rPh>
    <rPh sb="3" eb="5">
      <t>セイサン</t>
    </rPh>
    <rPh sb="7" eb="9">
      <t>ヤサイ</t>
    </rPh>
    <rPh sb="10" eb="12">
      <t>シュルイ</t>
    </rPh>
    <rPh sb="13" eb="15">
      <t>キセツ</t>
    </rPh>
    <rPh sb="15" eb="16">
      <t>マイ</t>
    </rPh>
    <rPh sb="17" eb="19">
      <t>ケイカク</t>
    </rPh>
    <rPh sb="21" eb="22">
      <t>ツク</t>
    </rPh>
    <phoneticPr fontId="2"/>
  </si>
  <si>
    <t>親子でもっとクッキング教室とか、あれば作る、知る機会になると思う。</t>
    <rPh sb="0" eb="2">
      <t>オヤコ</t>
    </rPh>
    <rPh sb="11" eb="13">
      <t>キョウシツ</t>
    </rPh>
    <rPh sb="19" eb="20">
      <t>ツク</t>
    </rPh>
    <rPh sb="22" eb="23">
      <t>シ</t>
    </rPh>
    <rPh sb="24" eb="26">
      <t>キカイ</t>
    </rPh>
    <rPh sb="30" eb="31">
      <t>オモ</t>
    </rPh>
    <phoneticPr fontId="2"/>
  </si>
  <si>
    <t>時間がなくて、なかなか家ではできない。</t>
    <rPh sb="0" eb="2">
      <t>ジカン</t>
    </rPh>
    <rPh sb="11" eb="12">
      <t>イエ</t>
    </rPh>
    <phoneticPr fontId="2"/>
  </si>
  <si>
    <t>今回のような年配の方々から、智恵を借り食事を作る機会があれば（料理教室等々）参加させていただきたいと思いました。益々のご活躍を期待しています。お世話になりました。ありがとうございます。</t>
    <rPh sb="0" eb="2">
      <t>コンカイ</t>
    </rPh>
    <rPh sb="6" eb="8">
      <t>ネンパイ</t>
    </rPh>
    <rPh sb="9" eb="11">
      <t>カタガタ</t>
    </rPh>
    <rPh sb="14" eb="16">
      <t>チエ</t>
    </rPh>
    <rPh sb="17" eb="18">
      <t>カ</t>
    </rPh>
    <rPh sb="19" eb="21">
      <t>ショクジ</t>
    </rPh>
    <rPh sb="22" eb="23">
      <t>ツク</t>
    </rPh>
    <rPh sb="24" eb="26">
      <t>キカイ</t>
    </rPh>
    <rPh sb="31" eb="33">
      <t>リョウリ</t>
    </rPh>
    <rPh sb="33" eb="35">
      <t>キョウシツ</t>
    </rPh>
    <rPh sb="35" eb="37">
      <t>トウトウ</t>
    </rPh>
    <rPh sb="38" eb="40">
      <t>サンカ</t>
    </rPh>
    <rPh sb="50" eb="51">
      <t>オモ</t>
    </rPh>
    <rPh sb="56" eb="58">
      <t>マスマス</t>
    </rPh>
    <rPh sb="60" eb="62">
      <t>カツヤク</t>
    </rPh>
    <rPh sb="63" eb="65">
      <t>キタイ</t>
    </rPh>
    <rPh sb="72" eb="74">
      <t>セワ</t>
    </rPh>
    <phoneticPr fontId="2"/>
  </si>
  <si>
    <t>いずみ会を通じた学習が楽しい。幅が広い（年齢層）と思う。</t>
    <rPh sb="3" eb="4">
      <t>カイ</t>
    </rPh>
    <rPh sb="5" eb="6">
      <t>トオ</t>
    </rPh>
    <rPh sb="8" eb="10">
      <t>ガクシュウ</t>
    </rPh>
    <rPh sb="11" eb="12">
      <t>タノ</t>
    </rPh>
    <rPh sb="15" eb="16">
      <t>ハバ</t>
    </rPh>
    <rPh sb="17" eb="18">
      <t>ヒロ</t>
    </rPh>
    <rPh sb="20" eb="23">
      <t>ネンレイソウ</t>
    </rPh>
    <rPh sb="25" eb="26">
      <t>オモ</t>
    </rPh>
    <phoneticPr fontId="2"/>
  </si>
  <si>
    <t>料理研修があれば、参加して学習を続けたい。</t>
    <rPh sb="0" eb="2">
      <t>リョウリ</t>
    </rPh>
    <rPh sb="2" eb="4">
      <t>ケンシュウ</t>
    </rPh>
    <rPh sb="9" eb="11">
      <t>サンカ</t>
    </rPh>
    <rPh sb="13" eb="15">
      <t>ガクシュウ</t>
    </rPh>
    <rPh sb="16" eb="17">
      <t>ツヅ</t>
    </rPh>
    <phoneticPr fontId="2"/>
  </si>
  <si>
    <t>講習会などに若い人に沢山出席してもらいたい。老人が目立つ。</t>
    <rPh sb="0" eb="3">
      <t>コウシュウカイ</t>
    </rPh>
    <rPh sb="6" eb="7">
      <t>ワカ</t>
    </rPh>
    <rPh sb="8" eb="9">
      <t>ヒト</t>
    </rPh>
    <rPh sb="10" eb="12">
      <t>タクサン</t>
    </rPh>
    <rPh sb="12" eb="14">
      <t>シュッセキ</t>
    </rPh>
    <rPh sb="22" eb="24">
      <t>ロウジン</t>
    </rPh>
    <rPh sb="25" eb="27">
      <t>メダ</t>
    </rPh>
    <phoneticPr fontId="2"/>
  </si>
  <si>
    <t>会食をすると、食べ残しをされたり、簡単に処理されることが気になる。</t>
    <rPh sb="0" eb="2">
      <t>カイショク</t>
    </rPh>
    <rPh sb="7" eb="8">
      <t>タ</t>
    </rPh>
    <rPh sb="9" eb="10">
      <t>ノコ</t>
    </rPh>
    <rPh sb="17" eb="19">
      <t>カンタン</t>
    </rPh>
    <rPh sb="20" eb="22">
      <t>ショリ</t>
    </rPh>
    <rPh sb="28" eb="29">
      <t>キ</t>
    </rPh>
    <phoneticPr fontId="2"/>
  </si>
  <si>
    <t>6 菓子類（菓子パン含む）　</t>
    <phoneticPr fontId="2"/>
  </si>
  <si>
    <t>8 その他</t>
    <phoneticPr fontId="2"/>
  </si>
  <si>
    <t>7 嗜好飲料(コーヒ･紅茶･ジュースなど)　</t>
    <phoneticPr fontId="2"/>
  </si>
  <si>
    <t>1 ほとんど
毎日</t>
    <phoneticPr fontId="2"/>
  </si>
  <si>
    <t>2 週4～5回</t>
    <phoneticPr fontId="2"/>
  </si>
  <si>
    <t>3 週2～3回</t>
    <phoneticPr fontId="2"/>
  </si>
  <si>
    <t>4 ほとんど
ない</t>
    <phoneticPr fontId="2"/>
  </si>
  <si>
    <t>1 家族</t>
    <phoneticPr fontId="2"/>
  </si>
  <si>
    <t>2 友人　</t>
    <phoneticPr fontId="2"/>
  </si>
  <si>
    <t>3 職場の人</t>
    <phoneticPr fontId="2"/>
  </si>
  <si>
    <t>4 その他</t>
    <phoneticPr fontId="2"/>
  </si>
  <si>
    <t>2 週2～4回　　</t>
    <phoneticPr fontId="2"/>
  </si>
  <si>
    <t>3 週1回程度</t>
    <phoneticPr fontId="2"/>
  </si>
  <si>
    <t>4 ほとんど
しない</t>
    <phoneticPr fontId="2"/>
  </si>
  <si>
    <t>1 ある</t>
    <phoneticPr fontId="2"/>
  </si>
  <si>
    <t>2 ない</t>
    <phoneticPr fontId="2"/>
  </si>
  <si>
    <t>1 ある</t>
    <phoneticPr fontId="2"/>
  </si>
  <si>
    <t>1 （判定基準値）以上である　</t>
    <rPh sb="3" eb="5">
      <t>ハンテイ</t>
    </rPh>
    <rPh sb="5" eb="7">
      <t>キジュン</t>
    </rPh>
    <phoneticPr fontId="2"/>
  </si>
  <si>
    <t>2 以下である　</t>
    <phoneticPr fontId="2"/>
  </si>
  <si>
    <t>3 わからない</t>
    <phoneticPr fontId="2"/>
  </si>
  <si>
    <t>1 用意して
いる</t>
    <phoneticPr fontId="2"/>
  </si>
  <si>
    <t>2 用意して
いない　</t>
    <phoneticPr fontId="2"/>
  </si>
  <si>
    <t>1 知っていて、作れる</t>
    <phoneticPr fontId="2"/>
  </si>
  <si>
    <t>2 知っているが、作れない　</t>
    <phoneticPr fontId="2"/>
  </si>
  <si>
    <t>3 知らない</t>
    <phoneticPr fontId="2"/>
  </si>
  <si>
    <t>1 知っていて、作れる</t>
    <phoneticPr fontId="2"/>
  </si>
  <si>
    <t>【問2】 普段、どんな朝食を食べていますか。（複数回答可）</t>
    <phoneticPr fontId="2"/>
  </si>
  <si>
    <t>【問2】 普段、どんな朝食を食べていますか。（複数回答可）</t>
    <phoneticPr fontId="2"/>
  </si>
  <si>
    <t>【問1】 朝食を食べていますか。</t>
    <phoneticPr fontId="2"/>
  </si>
  <si>
    <t>1 家庭（家族）</t>
    <phoneticPr fontId="2"/>
  </si>
  <si>
    <t>2 学校・保育所の給食</t>
    <phoneticPr fontId="2"/>
  </si>
  <si>
    <t>3 学校の授業</t>
    <phoneticPr fontId="2"/>
  </si>
  <si>
    <t>4 料理講習会</t>
    <phoneticPr fontId="2"/>
  </si>
  <si>
    <t>5 地域の食に関するイベント</t>
    <phoneticPr fontId="2"/>
  </si>
  <si>
    <t>8 その他</t>
    <rPh sb="4" eb="5">
      <t>タ</t>
    </rPh>
    <phoneticPr fontId="2"/>
  </si>
  <si>
    <t>6 地域の祭などの年中行事</t>
    <rPh sb="2" eb="4">
      <t>チイキ</t>
    </rPh>
    <rPh sb="5" eb="6">
      <t>マツ</t>
    </rPh>
    <rPh sb="9" eb="11">
      <t>ネンチュウ</t>
    </rPh>
    <rPh sb="11" eb="13">
      <t>ギョウジ</t>
    </rPh>
    <phoneticPr fontId="2"/>
  </si>
  <si>
    <t>7 本や雑誌、インターネット</t>
    <rPh sb="2" eb="3">
      <t>ホン</t>
    </rPh>
    <rPh sb="4" eb="6">
      <t>ザッシ</t>
    </rPh>
    <phoneticPr fontId="2"/>
  </si>
  <si>
    <t>1 言葉も意味も知っていた　</t>
    <phoneticPr fontId="2"/>
  </si>
  <si>
    <t>3 言葉も意味も知らなかった</t>
    <phoneticPr fontId="2"/>
  </si>
  <si>
    <t>2 言葉は知っていたが、意味は知らなかった</t>
    <phoneticPr fontId="2"/>
  </si>
  <si>
    <t>1 非常に関心がある　</t>
    <phoneticPr fontId="2"/>
  </si>
  <si>
    <t>　2 どちらかといえば関心がある</t>
    <phoneticPr fontId="2"/>
  </si>
  <si>
    <t>3 あまり関心がない</t>
    <phoneticPr fontId="2"/>
  </si>
  <si>
    <t>4 まったく関心がない</t>
    <phoneticPr fontId="2"/>
  </si>
  <si>
    <t>1 積極的にしている</t>
    <phoneticPr fontId="2"/>
  </si>
  <si>
    <t>2 できるだけするようにしている</t>
    <phoneticPr fontId="2"/>
  </si>
  <si>
    <t>3 あまりしていない</t>
    <phoneticPr fontId="2"/>
  </si>
  <si>
    <t>4 したいと思っているが、実際にはしていない</t>
    <phoneticPr fontId="2"/>
  </si>
  <si>
    <t>5 したいと思わないし、していない</t>
    <phoneticPr fontId="2"/>
  </si>
  <si>
    <t>2 できるだけするようにしている</t>
    <phoneticPr fontId="2"/>
  </si>
  <si>
    <t>3 あまりしていない</t>
    <phoneticPr fontId="2"/>
  </si>
  <si>
    <t>4 したいと思っているが、実際にはしていない</t>
    <phoneticPr fontId="2"/>
  </si>
  <si>
    <t>5 したいと思わないし、していない</t>
    <phoneticPr fontId="2"/>
  </si>
  <si>
    <t>1 積極的にしている</t>
    <phoneticPr fontId="2"/>
  </si>
  <si>
    <t>1 言葉も意味も知っていた　</t>
    <phoneticPr fontId="2"/>
  </si>
  <si>
    <t>◎食育の意味や意義を理解し、実践している人の割合</t>
    <rPh sb="1" eb="3">
      <t>ショクイク</t>
    </rPh>
    <rPh sb="4" eb="6">
      <t>イミ</t>
    </rPh>
    <rPh sb="7" eb="9">
      <t>イギ</t>
    </rPh>
    <rPh sb="10" eb="12">
      <t>リカイ</t>
    </rPh>
    <rPh sb="14" eb="16">
      <t>ジッセン</t>
    </rPh>
    <rPh sb="20" eb="21">
      <t>ヒト</t>
    </rPh>
    <rPh sb="22" eb="24">
      <t>ワリアイ</t>
    </rPh>
    <phoneticPr fontId="2"/>
  </si>
  <si>
    <t>NA</t>
    <phoneticPr fontId="2"/>
  </si>
  <si>
    <t>総計</t>
    <rPh sb="0" eb="2">
      <t>ソウケイ</t>
    </rPh>
    <phoneticPr fontId="2"/>
  </si>
  <si>
    <t>30歳代</t>
    <phoneticPr fontId="2"/>
  </si>
  <si>
    <t>40歳代</t>
    <phoneticPr fontId="2"/>
  </si>
  <si>
    <t>50歳代</t>
    <phoneticPr fontId="2"/>
  </si>
  <si>
    <t>60歳代</t>
    <phoneticPr fontId="2"/>
  </si>
  <si>
    <t>70歳以上</t>
    <phoneticPr fontId="2"/>
  </si>
  <si>
    <t>ＮＡ</t>
    <phoneticPr fontId="2"/>
  </si>
  <si>
    <t>ＮＡ</t>
    <phoneticPr fontId="2"/>
  </si>
  <si>
    <t>◆圏域別</t>
    <rPh sb="1" eb="3">
      <t>ケンイキ</t>
    </rPh>
    <rPh sb="3" eb="4">
      <t>ベツ</t>
    </rPh>
    <phoneticPr fontId="2"/>
  </si>
  <si>
    <t>01 神戸</t>
  </si>
  <si>
    <t>01 神戸</t>
    <phoneticPr fontId="2"/>
  </si>
  <si>
    <t>02 阪神南</t>
  </si>
  <si>
    <t>02 阪神南</t>
    <phoneticPr fontId="2"/>
  </si>
  <si>
    <t>03 阪神北</t>
  </si>
  <si>
    <t>03 阪神北</t>
    <phoneticPr fontId="2"/>
  </si>
  <si>
    <t>04 東播磨</t>
  </si>
  <si>
    <t>04 東播磨</t>
    <phoneticPr fontId="2"/>
  </si>
  <si>
    <t>05 北播磨</t>
  </si>
  <si>
    <t>05 北播磨</t>
    <phoneticPr fontId="2"/>
  </si>
  <si>
    <t>06 中播磨</t>
  </si>
  <si>
    <t>06 中播磨</t>
    <phoneticPr fontId="2"/>
  </si>
  <si>
    <t>07 西播磨</t>
  </si>
  <si>
    <t>07 西播磨</t>
    <phoneticPr fontId="2"/>
  </si>
  <si>
    <t>08 但馬</t>
  </si>
  <si>
    <t>08 但馬</t>
    <phoneticPr fontId="2"/>
  </si>
  <si>
    <t>09 丹波</t>
  </si>
  <si>
    <t>09 丹波</t>
    <phoneticPr fontId="2"/>
  </si>
  <si>
    <t>10 淡路</t>
  </si>
  <si>
    <t>10 淡路</t>
    <phoneticPr fontId="2"/>
  </si>
  <si>
    <t>◆年代別</t>
    <rPh sb="1" eb="4">
      <t>ネンダイベツ</t>
    </rPh>
    <phoneticPr fontId="2"/>
  </si>
  <si>
    <t>01 神戸</t>
    <phoneticPr fontId="2"/>
  </si>
  <si>
    <t>02 阪神南</t>
    <phoneticPr fontId="2"/>
  </si>
  <si>
    <t>03 阪神北</t>
    <phoneticPr fontId="2"/>
  </si>
  <si>
    <t>04 東播磨</t>
    <phoneticPr fontId="2"/>
  </si>
  <si>
    <t>05 北播磨</t>
    <phoneticPr fontId="2"/>
  </si>
  <si>
    <t>06 中播磨</t>
    <phoneticPr fontId="2"/>
  </si>
  <si>
    <t>07 西播磨</t>
    <phoneticPr fontId="2"/>
  </si>
  <si>
    <t>08 但馬</t>
    <phoneticPr fontId="2"/>
  </si>
  <si>
    <t>09 丹波</t>
    <phoneticPr fontId="2"/>
  </si>
  <si>
    <t>10 淡路</t>
    <phoneticPr fontId="2"/>
  </si>
  <si>
    <t>◆BMI区分</t>
    <rPh sb="4" eb="6">
      <t>クブン</t>
    </rPh>
    <phoneticPr fontId="2"/>
  </si>
  <si>
    <t>年代別</t>
    <rPh sb="2" eb="3">
      <t>ベツ</t>
    </rPh>
    <phoneticPr fontId="2"/>
  </si>
  <si>
    <t>年代別</t>
    <rPh sb="0" eb="3">
      <t>ネンダイベツ</t>
    </rPh>
    <phoneticPr fontId="2"/>
  </si>
  <si>
    <t>年代別</t>
    <rPh sb="0" eb="2">
      <t>ネンダイ</t>
    </rPh>
    <rPh sb="2" eb="3">
      <t>ベツ</t>
    </rPh>
    <phoneticPr fontId="2"/>
  </si>
  <si>
    <t>圏域別</t>
    <rPh sb="0" eb="3">
      <t>ケンイキベツ</t>
    </rPh>
    <phoneticPr fontId="2"/>
  </si>
  <si>
    <t>【自由記載（1～14歳）】</t>
    <rPh sb="1" eb="3">
      <t>ジユウ</t>
    </rPh>
    <rPh sb="3" eb="5">
      <t>キサイ</t>
    </rPh>
    <rPh sb="10" eb="11">
      <t>サイ</t>
    </rPh>
    <phoneticPr fontId="2"/>
  </si>
  <si>
    <t>1～5歳</t>
    <rPh sb="3" eb="4">
      <t>サイ</t>
    </rPh>
    <phoneticPr fontId="2"/>
  </si>
  <si>
    <t>6～14歳</t>
    <rPh sb="4" eb="5">
      <t>サイ</t>
    </rPh>
    <phoneticPr fontId="2"/>
  </si>
  <si>
    <t>性別</t>
    <rPh sb="0" eb="2">
      <t>セイベツ</t>
    </rPh>
    <phoneticPr fontId="2"/>
  </si>
  <si>
    <t>男</t>
    <rPh sb="0" eb="1">
      <t>オトコ</t>
    </rPh>
    <phoneticPr fontId="2"/>
  </si>
  <si>
    <t>女</t>
    <rPh sb="0" eb="1">
      <t>オンナ</t>
    </rPh>
    <phoneticPr fontId="2"/>
  </si>
  <si>
    <t>総計</t>
  </si>
  <si>
    <t>15～19歳</t>
    <rPh sb="5" eb="6">
      <t>サイ</t>
    </rPh>
    <phoneticPr fontId="2"/>
  </si>
  <si>
    <t>20歳代</t>
    <rPh sb="2" eb="4">
      <t>サイダイ</t>
    </rPh>
    <phoneticPr fontId="2"/>
  </si>
  <si>
    <t>圏域別</t>
    <rPh sb="0" eb="2">
      <t>ケンイキ</t>
    </rPh>
    <rPh sb="2" eb="3">
      <t>ベツ</t>
    </rPh>
    <phoneticPr fontId="2"/>
  </si>
  <si>
    <t>やせ</t>
  </si>
  <si>
    <t>適正</t>
  </si>
  <si>
    <t>肥満</t>
  </si>
  <si>
    <t>計</t>
    <rPh sb="0" eb="1">
      <t>ケイ</t>
    </rPh>
    <phoneticPr fontId="2"/>
  </si>
  <si>
    <t>年代</t>
    <rPh sb="0" eb="2">
      <t>ネンダイ</t>
    </rPh>
    <phoneticPr fontId="2"/>
  </si>
  <si>
    <t>№</t>
    <phoneticPr fontId="2"/>
  </si>
  <si>
    <t>圏域</t>
    <rPh sb="0" eb="2">
      <t>ケンイキ</t>
    </rPh>
    <phoneticPr fontId="2"/>
  </si>
  <si>
    <t>NA</t>
    <phoneticPr fontId="2"/>
  </si>
  <si>
    <t>男</t>
  </si>
  <si>
    <t>女</t>
  </si>
  <si>
    <t>20歳代</t>
  </si>
  <si>
    <t>30歳代</t>
  </si>
  <si>
    <t>40歳代</t>
  </si>
  <si>
    <t>50歳代</t>
    <rPh sb="2" eb="4">
      <t>サイダイ</t>
    </rPh>
    <phoneticPr fontId="2"/>
  </si>
  <si>
    <t>自由記載</t>
    <rPh sb="0" eb="2">
      <t>ジユウ</t>
    </rPh>
    <rPh sb="2" eb="4">
      <t>キサイ</t>
    </rPh>
    <phoneticPr fontId="2"/>
  </si>
  <si>
    <t>30歳代</t>
    <rPh sb="2" eb="4">
      <t>サイダイ</t>
    </rPh>
    <phoneticPr fontId="2"/>
  </si>
  <si>
    <t>40歳代</t>
    <rPh sb="2" eb="4">
      <t>サイダイ</t>
    </rPh>
    <phoneticPr fontId="2"/>
  </si>
  <si>
    <t>60歳代</t>
    <rPh sb="2" eb="4">
      <t>サイダイ</t>
    </rPh>
    <phoneticPr fontId="2"/>
  </si>
  <si>
    <t>70歳以上</t>
    <rPh sb="2" eb="3">
      <t>サイ</t>
    </rPh>
    <rPh sb="3" eb="5">
      <t>イジョウ</t>
    </rPh>
    <phoneticPr fontId="2"/>
  </si>
  <si>
    <t>NA</t>
    <phoneticPr fontId="2"/>
  </si>
  <si>
    <t>ＮＡ</t>
    <phoneticPr fontId="2"/>
  </si>
  <si>
    <t>NA</t>
    <phoneticPr fontId="2"/>
  </si>
  <si>
    <t>NA</t>
    <phoneticPr fontId="2"/>
  </si>
  <si>
    <t>NA</t>
    <phoneticPr fontId="2"/>
  </si>
  <si>
    <t>いも（こんにゃく） 合計</t>
  </si>
  <si>
    <t>いも（その他）</t>
  </si>
  <si>
    <t>いも（その他） 合計</t>
  </si>
  <si>
    <t>いも（山の芋）</t>
  </si>
  <si>
    <t>とろろ汁</t>
  </si>
  <si>
    <t>山の芋料理</t>
  </si>
  <si>
    <t>いも（山の芋） 合計</t>
  </si>
  <si>
    <t>いも（里芋）</t>
  </si>
  <si>
    <t>芋煮</t>
  </si>
  <si>
    <t>いも（里芋） 合計</t>
  </si>
  <si>
    <t>おかし（おはぎ・ぼた餅）</t>
  </si>
  <si>
    <t>おかし（おはぎ・ぼた餅） 合計</t>
  </si>
  <si>
    <t>おかし（その他）</t>
  </si>
  <si>
    <t>かりんとう</t>
  </si>
  <si>
    <t>おかし（その他） 合計</t>
  </si>
  <si>
    <t>おかし（栗） 合計</t>
  </si>
  <si>
    <t>おかし（団子）</t>
  </si>
  <si>
    <t>おかし（団子） 合計</t>
  </si>
  <si>
    <t>おかし（栃餅）</t>
  </si>
  <si>
    <t>栃餅</t>
  </si>
  <si>
    <t>おかし（栃餅） 合計</t>
  </si>
  <si>
    <t>おかし（柏餅）</t>
  </si>
  <si>
    <t>おかし（柏餅） 合計</t>
  </si>
  <si>
    <t>ごはん（いも） 合計</t>
  </si>
  <si>
    <t>ごはん（その他）</t>
  </si>
  <si>
    <t>まるごと丼</t>
  </si>
  <si>
    <t>ごはん（その他） 合計</t>
  </si>
  <si>
    <t>ごはん（魚：あなご）</t>
  </si>
  <si>
    <t>ごはん（魚：あなご） 合計</t>
  </si>
  <si>
    <t>ごはん（魚：いか）</t>
  </si>
  <si>
    <t>いかめし</t>
  </si>
  <si>
    <t>ごはん（魚：いか） 合計</t>
  </si>
  <si>
    <t>ごはん（魚：かに）</t>
  </si>
  <si>
    <t>ごはん（魚：かに） 合計</t>
  </si>
  <si>
    <t>ごはん（魚：その他）</t>
  </si>
  <si>
    <t>ごはん（魚：その他） 合計</t>
  </si>
  <si>
    <t>ごはん（魚：たい）</t>
  </si>
  <si>
    <t>ごはん（魚：たい） 合計</t>
  </si>
  <si>
    <t>ごはん（魚：たこ）</t>
  </si>
  <si>
    <t>ごはん（魚：たこ） 合計</t>
  </si>
  <si>
    <t>ごはん（栗） 合計</t>
  </si>
  <si>
    <t>ごはん（山菜） 合計</t>
  </si>
  <si>
    <t>ごはん（寿司：その他）</t>
  </si>
  <si>
    <t>押し寿司</t>
  </si>
  <si>
    <t>ごはん（寿司：その他） 合計</t>
  </si>
  <si>
    <t>ごはん（寿司：巻き寿司）</t>
  </si>
  <si>
    <t>巻き寿司</t>
  </si>
  <si>
    <t>ごはん（寿司：巻き寿司） 合計</t>
  </si>
  <si>
    <t>ごはん（寿司：魚：あなご）</t>
  </si>
  <si>
    <t>あなご寿司</t>
  </si>
  <si>
    <t>ごはん（寿司：魚：あなご） 合計</t>
  </si>
  <si>
    <t>ごはん（寿司：魚：このしろ）</t>
  </si>
  <si>
    <t>ごはん（寿司：魚：このしろ） 合計</t>
  </si>
  <si>
    <t>ごはん（寿司：魚：その他）</t>
  </si>
  <si>
    <t>さわら寿司</t>
  </si>
  <si>
    <t>魚寿司</t>
  </si>
  <si>
    <t>ごはん（寿司：魚：その他） 合計</t>
  </si>
  <si>
    <t>ごはん（寿司：魚：鯖）</t>
  </si>
  <si>
    <t>鯖寿司</t>
  </si>
  <si>
    <t>ごはん（寿司：魚：鯖） 合計</t>
  </si>
  <si>
    <t>ごはん（豆：その他）</t>
  </si>
  <si>
    <t>豆ごはん</t>
  </si>
  <si>
    <t>ごはん（豆：その他） 合計</t>
  </si>
  <si>
    <t>ごはん（豆：黒豆）</t>
  </si>
  <si>
    <t>ごはん（豆：黒豆） 合計</t>
  </si>
  <si>
    <t>枝豆ごはん</t>
  </si>
  <si>
    <t>ごはん（豆：小豆）</t>
  </si>
  <si>
    <t>赤飯</t>
  </si>
  <si>
    <t>ごはん（豆：小豆） 合計</t>
  </si>
  <si>
    <t>ごはん（豆：大豆）</t>
  </si>
  <si>
    <t>大豆ごはん</t>
  </si>
  <si>
    <t>ごはん（豆：大豆） 合計</t>
  </si>
  <si>
    <t>ごはん（豆腐） 合計</t>
  </si>
  <si>
    <t>ごはん（肉：牛）</t>
  </si>
  <si>
    <t>ごはん（肉：牛） 合計</t>
  </si>
  <si>
    <t>ごはん（肉：鶏）</t>
  </si>
  <si>
    <t>ごはん（肉：鶏） 合計</t>
  </si>
  <si>
    <t>ごはん（野菜）</t>
  </si>
  <si>
    <t>ごはん（野菜） 合計</t>
  </si>
  <si>
    <t>なます</t>
  </si>
  <si>
    <t>甘酒</t>
  </si>
  <si>
    <t>七草がゆ</t>
  </si>
  <si>
    <t>宝楽焼</t>
  </si>
  <si>
    <t>その他 合計</t>
  </si>
  <si>
    <t>めん（うどん） 合計</t>
  </si>
  <si>
    <t>そうめん</t>
  </si>
  <si>
    <t>めん（そうめん） 合計</t>
  </si>
  <si>
    <t>めん（その他）</t>
  </si>
  <si>
    <t>ちゃんぽん</t>
  </si>
  <si>
    <t>めん（その他） 合計</t>
  </si>
  <si>
    <t>めん（そば） 合計</t>
  </si>
  <si>
    <t>めん（もち麦）</t>
  </si>
  <si>
    <t>もち麦麺</t>
  </si>
  <si>
    <t>めん（もち麦） 合計</t>
  </si>
  <si>
    <t>めん（モロヘイヤうどん）</t>
  </si>
  <si>
    <t>めん（モロヘイヤうどん） 合計</t>
  </si>
  <si>
    <t>もち麦</t>
  </si>
  <si>
    <t>もち麦 合計</t>
  </si>
  <si>
    <t>果物（いちじく）</t>
  </si>
  <si>
    <t>果物（いちじく） 合計</t>
  </si>
  <si>
    <t>果物（その他）</t>
  </si>
  <si>
    <t>ゆず味噌</t>
  </si>
  <si>
    <t>果物（その他） 合計</t>
  </si>
  <si>
    <t>海藻（じんば）</t>
  </si>
  <si>
    <t>海藻（じんば） 合計</t>
  </si>
  <si>
    <t>海藻（その他）</t>
  </si>
  <si>
    <t>海藻（その他） 合計</t>
  </si>
  <si>
    <t>海藻（わかめ）</t>
  </si>
  <si>
    <t>海藻（わかめ） 合計</t>
  </si>
  <si>
    <t>海藻（昆布）</t>
  </si>
  <si>
    <t>海藻（昆布） 合計</t>
  </si>
  <si>
    <t>魚（あなご）</t>
  </si>
  <si>
    <t>魚（あなご） 合計</t>
  </si>
  <si>
    <t>魚（いか）</t>
  </si>
  <si>
    <t>魚（いか） 合計</t>
  </si>
  <si>
    <t>魚（いかなご）</t>
  </si>
  <si>
    <t>魚（いかなご） 合計</t>
  </si>
  <si>
    <t>魚（かき）</t>
  </si>
  <si>
    <t>かきフライ</t>
  </si>
  <si>
    <t>かき料理</t>
  </si>
  <si>
    <t>魚（かき） 合計</t>
  </si>
  <si>
    <t>魚（その他）</t>
  </si>
  <si>
    <t>魚料理</t>
  </si>
  <si>
    <t>魚（その他） 合計</t>
  </si>
  <si>
    <t>魚（たい）</t>
  </si>
  <si>
    <t>魚（たい） 合計</t>
  </si>
  <si>
    <t>魚（たこ）</t>
  </si>
  <si>
    <t>魚（たこ） 合計</t>
  </si>
  <si>
    <t>魚（鯖）</t>
  </si>
  <si>
    <t>魚（鯖） 合計</t>
  </si>
  <si>
    <t>煮物（いとこ煮）</t>
  </si>
  <si>
    <t>煮物（いとこ煮） 合計</t>
  </si>
  <si>
    <t>おでん</t>
  </si>
  <si>
    <t>姫路おでん</t>
  </si>
  <si>
    <t>煮物（おでん） 合計</t>
  </si>
  <si>
    <t>煮物（けんちゃん）</t>
  </si>
  <si>
    <t>煮物（けんちゃん） 合計</t>
  </si>
  <si>
    <t>煮物（じゃぶ）</t>
  </si>
  <si>
    <t>煮物（じゃぶ） 合計</t>
  </si>
  <si>
    <t>煮物（その他）</t>
  </si>
  <si>
    <t>煮物（その他） 合計</t>
  </si>
  <si>
    <t>汁（けんちん汁）</t>
  </si>
  <si>
    <t>けんちん汁</t>
  </si>
  <si>
    <t>汁（けんちん汁） 合計</t>
  </si>
  <si>
    <t>汁（その他）</t>
  </si>
  <si>
    <t>すいとん</t>
  </si>
  <si>
    <t>粕汁</t>
  </si>
  <si>
    <t>味噌汁</t>
  </si>
  <si>
    <t>汁（その他） 合計</t>
  </si>
  <si>
    <t>汁（ちょぼ汁）</t>
  </si>
  <si>
    <t>汁（ちょぼ汁） 合計</t>
  </si>
  <si>
    <t>汁（団子汁）</t>
  </si>
  <si>
    <t>汁（団子汁） 合計</t>
  </si>
  <si>
    <t>雑煮</t>
  </si>
  <si>
    <t>正月料理 合計</t>
  </si>
  <si>
    <t>豆（その他）</t>
  </si>
  <si>
    <t>豆（その他） 合計</t>
  </si>
  <si>
    <t>豆（黒豆）</t>
  </si>
  <si>
    <t>黒豆料理</t>
  </si>
  <si>
    <t>豆（黒豆） 合計</t>
  </si>
  <si>
    <t>豆（大豆）</t>
  </si>
  <si>
    <t>じゃこ豆</t>
  </si>
  <si>
    <t>豆（大豆） 合計</t>
  </si>
  <si>
    <t>豆腐・豆腐料理</t>
  </si>
  <si>
    <t>豆腐・豆腐料理 合計</t>
  </si>
  <si>
    <t>肉（いのしし）</t>
  </si>
  <si>
    <t>肉（いのしし） 合計</t>
  </si>
  <si>
    <t>肉（その他）</t>
  </si>
  <si>
    <t>肉料理</t>
  </si>
  <si>
    <t>肉（その他） 合計</t>
  </si>
  <si>
    <t>肉（牛）</t>
  </si>
  <si>
    <t>肉（牛） 合計</t>
  </si>
  <si>
    <t>肉（鶏）</t>
  </si>
  <si>
    <t>肉（鶏） 合計</t>
  </si>
  <si>
    <t>肉（鹿）</t>
  </si>
  <si>
    <t>肉（鹿） 合計</t>
  </si>
  <si>
    <t>粉もの（その他）</t>
  </si>
  <si>
    <t>たこ焼き</t>
  </si>
  <si>
    <t>粉もの（その他） 合計</t>
  </si>
  <si>
    <t>粉もの（にくてん）</t>
  </si>
  <si>
    <t>粉もの（にくてん） 合計</t>
  </si>
  <si>
    <t>粉もの（明石焼き）</t>
  </si>
  <si>
    <t>粉もの（明石焼き） 合計</t>
  </si>
  <si>
    <t>餅</t>
  </si>
  <si>
    <t>餅 合計</t>
  </si>
  <si>
    <t>野菜（うど）</t>
  </si>
  <si>
    <t>うどのきんぴら</t>
  </si>
  <si>
    <t>野菜（うど） 合計</t>
  </si>
  <si>
    <t>野菜（ずいき）</t>
  </si>
  <si>
    <t>野菜（ずいき） 合計</t>
  </si>
  <si>
    <t>野菜（その他）</t>
  </si>
  <si>
    <t>しその実の佃煮</t>
  </si>
  <si>
    <t>野菜炒め</t>
  </si>
  <si>
    <t>野菜（その他） 合計</t>
  </si>
  <si>
    <t>野菜（だんじ）</t>
  </si>
  <si>
    <t>野菜（だんじ） 合計</t>
  </si>
  <si>
    <t>野菜（ねぎ）</t>
  </si>
  <si>
    <t>ねぎのぬた</t>
  </si>
  <si>
    <t>岩津ねぎ料理</t>
  </si>
  <si>
    <t>野菜（ねぎ） 合計</t>
  </si>
  <si>
    <t>野菜（玉ねぎ）</t>
  </si>
  <si>
    <t>野菜（玉ねぎ） 合計</t>
  </si>
  <si>
    <t>野菜（山菜）</t>
  </si>
  <si>
    <t>ぜんまいの白和え</t>
  </si>
  <si>
    <t>野菜（山菜） 合計</t>
  </si>
  <si>
    <t>野菜（大根）</t>
  </si>
  <si>
    <t>野菜（大根） 合計</t>
  </si>
  <si>
    <t>漬物</t>
  </si>
  <si>
    <t>◆性別</t>
    <rPh sb="1" eb="3">
      <t>セイベツ</t>
    </rPh>
    <phoneticPr fontId="2"/>
  </si>
  <si>
    <t>NA</t>
    <phoneticPr fontId="2"/>
  </si>
  <si>
    <t>02 阪神南</t>
    <phoneticPr fontId="2"/>
  </si>
  <si>
    <t>07 西播磨</t>
    <phoneticPr fontId="2"/>
  </si>
  <si>
    <t>1 ほとんど
毎日食べる</t>
    <phoneticPr fontId="2"/>
  </si>
  <si>
    <t>03 阪神北</t>
    <phoneticPr fontId="2"/>
  </si>
  <si>
    <t>08 但馬</t>
    <phoneticPr fontId="2"/>
  </si>
  <si>
    <t>4 牛乳・乳製品　</t>
    <phoneticPr fontId="2"/>
  </si>
  <si>
    <t>5 果物　</t>
    <phoneticPr fontId="2"/>
  </si>
  <si>
    <t>8 その他</t>
    <phoneticPr fontId="2"/>
  </si>
  <si>
    <t>7 嗜好飲料(コーヒー・紅茶･ジュースなど)　</t>
    <phoneticPr fontId="2"/>
  </si>
  <si>
    <t>7 嗜好飲料（コーヒー・紅茶･ジュースなど）</t>
    <phoneticPr fontId="2"/>
  </si>
  <si>
    <t>2 副菜（野菜・芋料理・野菜たっぷりの汁物）</t>
    <phoneticPr fontId="2"/>
  </si>
  <si>
    <t>3 主菜（肉・魚・卵・大豆料理）</t>
    <phoneticPr fontId="2"/>
  </si>
  <si>
    <t>02 阪神南</t>
    <phoneticPr fontId="2"/>
  </si>
  <si>
    <t>07 西播磨</t>
    <phoneticPr fontId="2"/>
  </si>
  <si>
    <t>【問3】 食事のあいさつ「いただきます」「ごちそうさま」をしていますか。</t>
    <phoneticPr fontId="2"/>
  </si>
  <si>
    <t>1 いつもしている　</t>
    <phoneticPr fontId="2"/>
  </si>
  <si>
    <t>2 時々している　</t>
    <phoneticPr fontId="2"/>
  </si>
  <si>
    <t>3 ほとんど
していない</t>
    <phoneticPr fontId="2"/>
  </si>
  <si>
    <t>02 阪神南</t>
    <phoneticPr fontId="2"/>
  </si>
  <si>
    <t>05 北播磨</t>
    <phoneticPr fontId="2"/>
  </si>
  <si>
    <t>2 時々している　</t>
    <phoneticPr fontId="2"/>
  </si>
  <si>
    <t>3 ほとんど
していない</t>
    <phoneticPr fontId="2"/>
  </si>
  <si>
    <t>【問4】 食事づくりの手伝い（食品の買い物や調理、後片付けなど）をしていますか。</t>
    <rPh sb="11" eb="13">
      <t>テツダ</t>
    </rPh>
    <rPh sb="25" eb="28">
      <t>アトカタヅ</t>
    </rPh>
    <phoneticPr fontId="2"/>
  </si>
  <si>
    <t>3 週1回程度</t>
    <phoneticPr fontId="2"/>
  </si>
  <si>
    <t>4 ほとんど
しない</t>
    <phoneticPr fontId="2"/>
  </si>
  <si>
    <t>2 週2～4回　　</t>
    <phoneticPr fontId="2"/>
  </si>
  <si>
    <t>3 週1回程度</t>
    <phoneticPr fontId="2"/>
  </si>
  <si>
    <t>02 阪神南</t>
    <phoneticPr fontId="2"/>
  </si>
  <si>
    <t>【問5】 手伝ってくれる食事づくりの内容について、次の中からあてはまるものをすべて選んでください。</t>
    <phoneticPr fontId="2"/>
  </si>
  <si>
    <t>1 献立を考える</t>
    <phoneticPr fontId="2"/>
  </si>
  <si>
    <t>2 食材を買う</t>
    <phoneticPr fontId="2"/>
  </si>
  <si>
    <t>3 食材を洗う・手でちぎる・皮をむく等</t>
    <rPh sb="8" eb="9">
      <t>テ</t>
    </rPh>
    <rPh sb="14" eb="15">
      <t>カワ</t>
    </rPh>
    <rPh sb="18" eb="19">
      <t>トウ</t>
    </rPh>
    <phoneticPr fontId="2"/>
  </si>
  <si>
    <t>4 包丁を使い材料を切る</t>
    <phoneticPr fontId="2"/>
  </si>
  <si>
    <t>5 お米を炊く</t>
    <phoneticPr fontId="2"/>
  </si>
  <si>
    <t>6 かつおやこんぶからだしをとる</t>
    <phoneticPr fontId="2"/>
  </si>
  <si>
    <t>7 みそ汁やスープをつくる</t>
    <phoneticPr fontId="2"/>
  </si>
  <si>
    <t>8 コンロ（ガス・電気）を使って調理する</t>
    <rPh sb="9" eb="11">
      <t>デンキ</t>
    </rPh>
    <rPh sb="13" eb="14">
      <t>ツカ</t>
    </rPh>
    <rPh sb="16" eb="18">
      <t>チョウリ</t>
    </rPh>
    <phoneticPr fontId="2"/>
  </si>
  <si>
    <t>9 電子レンジ・オーブントースターを使って調理する</t>
    <rPh sb="2" eb="4">
      <t>デンシ</t>
    </rPh>
    <rPh sb="18" eb="19">
      <t>ツカ</t>
    </rPh>
    <rPh sb="21" eb="23">
      <t>チョウリ</t>
    </rPh>
    <phoneticPr fontId="2"/>
  </si>
  <si>
    <t>10 味付けをする</t>
    <rPh sb="3" eb="5">
      <t>アジツ</t>
    </rPh>
    <phoneticPr fontId="2"/>
  </si>
  <si>
    <t>11 テーブルを拭く・お皿を並べる</t>
    <rPh sb="8" eb="9">
      <t>フ</t>
    </rPh>
    <rPh sb="12" eb="13">
      <t>サラ</t>
    </rPh>
    <rPh sb="14" eb="15">
      <t>ナラ</t>
    </rPh>
    <phoneticPr fontId="2"/>
  </si>
  <si>
    <t>12 盛りつけ・配膳をする</t>
    <phoneticPr fontId="2"/>
  </si>
  <si>
    <t>13 後片付け</t>
    <phoneticPr fontId="2"/>
  </si>
  <si>
    <t>14 自分のお弁当をつくる</t>
    <phoneticPr fontId="2"/>
  </si>
  <si>
    <t>15 その他</t>
    <phoneticPr fontId="2"/>
  </si>
  <si>
    <t>02 阪神南</t>
    <phoneticPr fontId="2"/>
  </si>
  <si>
    <t>02 阪神南</t>
    <phoneticPr fontId="2"/>
  </si>
  <si>
    <t>07 西播磨</t>
    <phoneticPr fontId="2"/>
  </si>
  <si>
    <t>【問3】 あなたは、普段、野菜料理を1日に何皿程度食べていますか。</t>
    <rPh sb="10" eb="12">
      <t>フダン</t>
    </rPh>
    <rPh sb="13" eb="15">
      <t>ヤサイ</t>
    </rPh>
    <rPh sb="15" eb="17">
      <t>リョウリ</t>
    </rPh>
    <rPh sb="19" eb="20">
      <t>ニチ</t>
    </rPh>
    <rPh sb="21" eb="22">
      <t>ナン</t>
    </rPh>
    <rPh sb="22" eb="23">
      <t>サラ</t>
    </rPh>
    <rPh sb="23" eb="25">
      <t>テイド</t>
    </rPh>
    <rPh sb="25" eb="26">
      <t>タ</t>
    </rPh>
    <phoneticPr fontId="2"/>
  </si>
  <si>
    <t>そろっていない</t>
    <phoneticPr fontId="2"/>
  </si>
  <si>
    <t>そろっている</t>
    <phoneticPr fontId="2"/>
  </si>
  <si>
    <t>４皿</t>
    <phoneticPr fontId="2"/>
  </si>
  <si>
    <t>３皿</t>
    <phoneticPr fontId="2"/>
  </si>
  <si>
    <t>２皿</t>
    <rPh sb="1" eb="2">
      <t>サラ</t>
    </rPh>
    <phoneticPr fontId="2"/>
  </si>
  <si>
    <t>１皿</t>
    <rPh sb="1" eb="2">
      <t>サラ</t>
    </rPh>
    <phoneticPr fontId="2"/>
  </si>
  <si>
    <t>ＮＡ</t>
    <phoneticPr fontId="2"/>
  </si>
  <si>
    <t>NA</t>
    <phoneticPr fontId="2"/>
  </si>
  <si>
    <t>５皿以上</t>
    <phoneticPr fontId="2"/>
  </si>
  <si>
    <t>４皿</t>
    <phoneticPr fontId="2"/>
  </si>
  <si>
    <t>３皿</t>
    <phoneticPr fontId="2"/>
  </si>
  <si>
    <t>【問4】 家族や友人と楽しく食事を食べる機会（1日1回以上）がありますか。</t>
    <phoneticPr fontId="2"/>
  </si>
  <si>
    <t>【問4-2】 主に誰と一緒に食べることが多いですか。1つ選んでください。</t>
    <phoneticPr fontId="2"/>
  </si>
  <si>
    <t>　　　（【問4】で「1 ほとんど毎日」「2 週4～5回」「3 週2～3回」と答えた方のみ回答）</t>
    <phoneticPr fontId="2"/>
  </si>
  <si>
    <t>【問5】 どのくらいの頻度で食事づくり（食品の買い物や調理、後片付けなど）をしていますか。</t>
    <rPh sb="30" eb="33">
      <t>アトカタヅ</t>
    </rPh>
    <phoneticPr fontId="2"/>
  </si>
  <si>
    <t>【問6】 過去1年間に、腹囲（おへその位置でのお腹周り）を測定したことがありますか。</t>
    <phoneticPr fontId="2"/>
  </si>
  <si>
    <r>
      <t>【問6-2】 腹囲は、メタボリックシンドロームの判定基準値（</t>
    </r>
    <r>
      <rPr>
        <b/>
        <u val="double"/>
        <sz val="11"/>
        <rFont val="ＭＳ Ｐゴシック"/>
        <family val="3"/>
        <charset val="128"/>
      </rPr>
      <t>男性：85cm以上、女性：90cm以上</t>
    </r>
    <r>
      <rPr>
        <b/>
        <sz val="11"/>
        <rFont val="ＭＳ Ｐゴシック"/>
        <family val="3"/>
        <charset val="128"/>
      </rPr>
      <t>）以上ですか。</t>
    </r>
    <rPh sb="7" eb="8">
      <t>ハラ</t>
    </rPh>
    <rPh sb="8" eb="9">
      <t>カコ</t>
    </rPh>
    <rPh sb="24" eb="26">
      <t>ハンテイ</t>
    </rPh>
    <rPh sb="26" eb="28">
      <t>キジュン</t>
    </rPh>
    <phoneticPr fontId="2"/>
  </si>
  <si>
    <t>　　　（【問6】で「1 ある」と答えた方のみ回答）</t>
    <phoneticPr fontId="2"/>
  </si>
  <si>
    <t>【問7】 家で、災害に備え非常用の食糧・食器・熱源などを用意していますか。</t>
    <phoneticPr fontId="2"/>
  </si>
  <si>
    <t>【問8】 お住まいの地域の行事食や郷土料理を知っていますか。作れますか。</t>
    <rPh sb="13" eb="16">
      <t>ギョウジショク</t>
    </rPh>
    <phoneticPr fontId="2"/>
  </si>
  <si>
    <t>わからない</t>
    <phoneticPr fontId="2"/>
  </si>
  <si>
    <t>総計</t>
    <phoneticPr fontId="2"/>
  </si>
  <si>
    <t>【問７－２】　あなたの家では、災害に備え非常用の食糧・食器・熱源などを用意していますか？</t>
    <phoneticPr fontId="2"/>
  </si>
  <si>
    <t>　　（【問７】で「１用意している」と答えた方のみ回答願います）</t>
    <rPh sb="10" eb="12">
      <t>ヨウイ</t>
    </rPh>
    <phoneticPr fontId="2"/>
  </si>
  <si>
    <t>【問8-3】 郷土料理はどこで知りましたか。（複数回答可）</t>
    <phoneticPr fontId="2"/>
  </si>
  <si>
    <t>　　　（【問8】で「1 知っていて、作れる」「2 知っているが、作れない」と答えた方のみ回答）</t>
    <rPh sb="12" eb="13">
      <t>シ</t>
    </rPh>
    <rPh sb="18" eb="19">
      <t>ツク</t>
    </rPh>
    <rPh sb="25" eb="26">
      <t>シ</t>
    </rPh>
    <rPh sb="32" eb="33">
      <t>ツク</t>
    </rPh>
    <phoneticPr fontId="2"/>
  </si>
  <si>
    <t>【問9】 「食育」という言葉や意味を知っていますか。</t>
    <phoneticPr fontId="2"/>
  </si>
  <si>
    <t>【問10】 「食育」に関心がありますか。</t>
    <phoneticPr fontId="2"/>
  </si>
  <si>
    <t>【問11】 日頃から「食育」を何らかの形で実践していますか。</t>
    <phoneticPr fontId="2"/>
  </si>
  <si>
    <t>　　　（【問9】「1 言葉も意味も知っていた」×【問11】）</t>
    <rPh sb="11" eb="13">
      <t>コトバ</t>
    </rPh>
    <rPh sb="14" eb="16">
      <t>イミ</t>
    </rPh>
    <rPh sb="17" eb="18">
      <t>シ</t>
    </rPh>
    <rPh sb="25" eb="26">
      <t>ト</t>
    </rPh>
    <phoneticPr fontId="2"/>
  </si>
  <si>
    <t>問9</t>
    <phoneticPr fontId="2"/>
  </si>
  <si>
    <t>様々な食材を使うと子供の知識・感性が広がる気がします。バランス良くいろんな食材を使ったりメニューを考えると子供にとってやはり良いことだと思います。</t>
    <rPh sb="0" eb="2">
      <t>サマザマ</t>
    </rPh>
    <rPh sb="3" eb="5">
      <t>ショクザイ</t>
    </rPh>
    <rPh sb="6" eb="7">
      <t>ツカ</t>
    </rPh>
    <rPh sb="9" eb="11">
      <t>コドモ</t>
    </rPh>
    <rPh sb="12" eb="14">
      <t>チシキ</t>
    </rPh>
    <rPh sb="15" eb="17">
      <t>カンセイ</t>
    </rPh>
    <rPh sb="18" eb="19">
      <t>ヒロ</t>
    </rPh>
    <rPh sb="21" eb="22">
      <t>キ</t>
    </rPh>
    <rPh sb="31" eb="32">
      <t>ヨ</t>
    </rPh>
    <rPh sb="37" eb="39">
      <t>ショクザイ</t>
    </rPh>
    <rPh sb="40" eb="41">
      <t>ツカ</t>
    </rPh>
    <rPh sb="49" eb="50">
      <t>カンガ</t>
    </rPh>
    <rPh sb="53" eb="55">
      <t>コドモ</t>
    </rPh>
    <rPh sb="62" eb="63">
      <t>ヨ</t>
    </rPh>
    <rPh sb="68" eb="69">
      <t>オモ</t>
    </rPh>
    <phoneticPr fontId="2"/>
  </si>
  <si>
    <t>出汁はきちんとひくようにする。野菜は沢山、品数も多く、季節を大切にする事</t>
    <rPh sb="0" eb="2">
      <t>ダシ</t>
    </rPh>
    <rPh sb="15" eb="17">
      <t>ヤサイ</t>
    </rPh>
    <rPh sb="18" eb="20">
      <t>タクサン</t>
    </rPh>
    <rPh sb="21" eb="23">
      <t>シナカズ</t>
    </rPh>
    <rPh sb="24" eb="25">
      <t>オオ</t>
    </rPh>
    <rPh sb="27" eb="29">
      <t>キセツ</t>
    </rPh>
    <rPh sb="30" eb="32">
      <t>タイセツ</t>
    </rPh>
    <rPh sb="35" eb="36">
      <t>コト</t>
    </rPh>
    <phoneticPr fontId="2"/>
  </si>
  <si>
    <t>自分で食事バランスを考える習慣をつける</t>
    <rPh sb="0" eb="2">
      <t>ジブン</t>
    </rPh>
    <rPh sb="3" eb="5">
      <t>ショクジ</t>
    </rPh>
    <rPh sb="10" eb="11">
      <t>カンガ</t>
    </rPh>
    <rPh sb="13" eb="15">
      <t>シュウカン</t>
    </rPh>
    <phoneticPr fontId="2"/>
  </si>
  <si>
    <t>口に入れる物は自分でよく考えて食べること。食べる物で体はできていていくことを言っています。</t>
    <rPh sb="0" eb="1">
      <t>クチ</t>
    </rPh>
    <rPh sb="2" eb="3">
      <t>イ</t>
    </rPh>
    <rPh sb="5" eb="6">
      <t>モノ</t>
    </rPh>
    <rPh sb="7" eb="9">
      <t>ジブン</t>
    </rPh>
    <rPh sb="12" eb="13">
      <t>カンガ</t>
    </rPh>
    <rPh sb="15" eb="16">
      <t>タ</t>
    </rPh>
    <rPh sb="21" eb="22">
      <t>タ</t>
    </rPh>
    <rPh sb="24" eb="25">
      <t>モノ</t>
    </rPh>
    <rPh sb="26" eb="27">
      <t>カラダ</t>
    </rPh>
    <rPh sb="38" eb="39">
      <t>イ</t>
    </rPh>
    <phoneticPr fontId="2"/>
  </si>
  <si>
    <t>1～5歳</t>
    <phoneticPr fontId="2"/>
  </si>
  <si>
    <t>自分がたべているものがどうやって作られているのか？口に届くまでどうなっているのか知ってもらいたい。</t>
    <rPh sb="0" eb="2">
      <t>ジブン</t>
    </rPh>
    <rPh sb="16" eb="17">
      <t>ツク</t>
    </rPh>
    <rPh sb="25" eb="26">
      <t>クチ</t>
    </rPh>
    <rPh sb="27" eb="28">
      <t>トド</t>
    </rPh>
    <rPh sb="40" eb="41">
      <t>シ</t>
    </rPh>
    <phoneticPr fontId="2"/>
  </si>
  <si>
    <t>命を頂いていることへの感謝の気持ちを持ってもらうことが大切。</t>
    <rPh sb="0" eb="1">
      <t>イノチ</t>
    </rPh>
    <rPh sb="2" eb="3">
      <t>イタダ</t>
    </rPh>
    <rPh sb="11" eb="13">
      <t>カンシャ</t>
    </rPh>
    <rPh sb="14" eb="16">
      <t>キモ</t>
    </rPh>
    <rPh sb="18" eb="19">
      <t>モ</t>
    </rPh>
    <rPh sb="27" eb="29">
      <t>タイセツ</t>
    </rPh>
    <phoneticPr fontId="2"/>
  </si>
  <si>
    <t>食べ物を大切にする。家族で楽しく食事をする。</t>
    <rPh sb="0" eb="1">
      <t>タ</t>
    </rPh>
    <rPh sb="2" eb="3">
      <t>モノ</t>
    </rPh>
    <rPh sb="4" eb="6">
      <t>タイセツ</t>
    </rPh>
    <rPh sb="10" eb="12">
      <t>カゾク</t>
    </rPh>
    <rPh sb="13" eb="14">
      <t>タノ</t>
    </rPh>
    <rPh sb="16" eb="18">
      <t>ショクジ</t>
    </rPh>
    <phoneticPr fontId="2"/>
  </si>
  <si>
    <t>食べ物を大切にする。家族で楽しく食事をする。感謝して頂く。食べることによる効果を分かりやすく話す。</t>
    <rPh sb="0" eb="1">
      <t>タ</t>
    </rPh>
    <rPh sb="2" eb="3">
      <t>モノ</t>
    </rPh>
    <rPh sb="4" eb="6">
      <t>タイセツ</t>
    </rPh>
    <rPh sb="10" eb="12">
      <t>カゾク</t>
    </rPh>
    <rPh sb="13" eb="14">
      <t>タノ</t>
    </rPh>
    <rPh sb="16" eb="18">
      <t>ショクジ</t>
    </rPh>
    <rPh sb="22" eb="24">
      <t>カンシャ</t>
    </rPh>
    <rPh sb="26" eb="27">
      <t>イタダ</t>
    </rPh>
    <rPh sb="29" eb="30">
      <t>タ</t>
    </rPh>
    <rPh sb="37" eb="39">
      <t>コウカ</t>
    </rPh>
    <rPh sb="40" eb="41">
      <t>ワ</t>
    </rPh>
    <rPh sb="46" eb="47">
      <t>ハナ</t>
    </rPh>
    <phoneticPr fontId="2"/>
  </si>
  <si>
    <t>できるたけ好き嫌いをなくすように声掛けなどを心がけている。買い物を自分でして、それを一緒に料理をしたりするようにしている。</t>
    <rPh sb="5" eb="6">
      <t>ス</t>
    </rPh>
    <rPh sb="7" eb="8">
      <t>キラ</t>
    </rPh>
    <rPh sb="16" eb="18">
      <t>コエカ</t>
    </rPh>
    <rPh sb="22" eb="23">
      <t>ココロ</t>
    </rPh>
    <rPh sb="29" eb="30">
      <t>カ</t>
    </rPh>
    <rPh sb="31" eb="32">
      <t>モノ</t>
    </rPh>
    <rPh sb="33" eb="35">
      <t>ジブン</t>
    </rPh>
    <rPh sb="42" eb="44">
      <t>イッショ</t>
    </rPh>
    <rPh sb="45" eb="47">
      <t>リョウリ</t>
    </rPh>
    <phoneticPr fontId="2"/>
  </si>
  <si>
    <t>季節にあった食材を食べさせていくこと。</t>
    <rPh sb="0" eb="2">
      <t>キセツ</t>
    </rPh>
    <rPh sb="6" eb="8">
      <t>ショクザイ</t>
    </rPh>
    <rPh sb="9" eb="10">
      <t>タ</t>
    </rPh>
    <phoneticPr fontId="2"/>
  </si>
  <si>
    <t>手間のかかる惣菜を作ることが少なくなっているのでこん立に工夫したいと思います</t>
    <rPh sb="0" eb="2">
      <t>テマ</t>
    </rPh>
    <rPh sb="6" eb="8">
      <t>ソウザイ</t>
    </rPh>
    <rPh sb="9" eb="10">
      <t>ツク</t>
    </rPh>
    <rPh sb="14" eb="15">
      <t>スク</t>
    </rPh>
    <rPh sb="26" eb="27">
      <t>ダ</t>
    </rPh>
    <rPh sb="28" eb="30">
      <t>クフウ</t>
    </rPh>
    <rPh sb="34" eb="35">
      <t>オモ</t>
    </rPh>
    <phoneticPr fontId="2"/>
  </si>
  <si>
    <t>子供と一緒に作る機会が減っている。私達の子供の頃はぎょうざも包めたし、たまごやきくらいは上手に焼けた。</t>
    <rPh sb="0" eb="2">
      <t>コドモ</t>
    </rPh>
    <rPh sb="3" eb="5">
      <t>イッショ</t>
    </rPh>
    <rPh sb="6" eb="7">
      <t>ツク</t>
    </rPh>
    <rPh sb="8" eb="10">
      <t>キカイ</t>
    </rPh>
    <rPh sb="11" eb="12">
      <t>ヘ</t>
    </rPh>
    <rPh sb="17" eb="18">
      <t>ワタシ</t>
    </rPh>
    <rPh sb="18" eb="19">
      <t>タチ</t>
    </rPh>
    <rPh sb="20" eb="22">
      <t>コドモ</t>
    </rPh>
    <rPh sb="23" eb="24">
      <t>コロ</t>
    </rPh>
    <rPh sb="30" eb="31">
      <t>ツツ</t>
    </rPh>
    <rPh sb="44" eb="46">
      <t>ジョウズ</t>
    </rPh>
    <rPh sb="47" eb="48">
      <t>ヤ</t>
    </rPh>
    <phoneticPr fontId="2"/>
  </si>
  <si>
    <t>旬の食材を与え、うま味等を感じてほしい。食事のあいさつをしない時は食べさせない。</t>
    <rPh sb="0" eb="1">
      <t>シュン</t>
    </rPh>
    <rPh sb="2" eb="4">
      <t>ショクザイ</t>
    </rPh>
    <rPh sb="5" eb="6">
      <t>アタ</t>
    </rPh>
    <rPh sb="10" eb="11">
      <t>ミ</t>
    </rPh>
    <rPh sb="11" eb="12">
      <t>ナド</t>
    </rPh>
    <rPh sb="13" eb="14">
      <t>カン</t>
    </rPh>
    <rPh sb="20" eb="22">
      <t>ショクジ</t>
    </rPh>
    <rPh sb="31" eb="32">
      <t>トキ</t>
    </rPh>
    <rPh sb="33" eb="34">
      <t>タ</t>
    </rPh>
    <phoneticPr fontId="2"/>
  </si>
  <si>
    <t>食べることに興味をもたせることが重要ではないかと思う</t>
    <rPh sb="0" eb="1">
      <t>タ</t>
    </rPh>
    <rPh sb="6" eb="8">
      <t>キョウミ</t>
    </rPh>
    <rPh sb="16" eb="18">
      <t>ジュウヨウ</t>
    </rPh>
    <rPh sb="24" eb="25">
      <t>オモ</t>
    </rPh>
    <phoneticPr fontId="2"/>
  </si>
  <si>
    <t>いろいろな種類を食べること</t>
    <rPh sb="5" eb="7">
      <t>シュルイ</t>
    </rPh>
    <rPh sb="8" eb="9">
      <t>タ</t>
    </rPh>
    <phoneticPr fontId="2"/>
  </si>
  <si>
    <t>その季節の旬な物は子どもに教えながら食卓に出すようにしています。「見た目が苦そうだから嫌…」ではなく何でも1口でもいいので食べてみる。お手伝いの時から、その献立が楽しみになるようにたくさん会話しながら皆で作っています。</t>
    <rPh sb="2" eb="4">
      <t>キセツ</t>
    </rPh>
    <rPh sb="5" eb="6">
      <t>シュン</t>
    </rPh>
    <rPh sb="7" eb="8">
      <t>モノ</t>
    </rPh>
    <rPh sb="9" eb="10">
      <t>コ</t>
    </rPh>
    <rPh sb="13" eb="14">
      <t>オシ</t>
    </rPh>
    <rPh sb="18" eb="20">
      <t>ショクタク</t>
    </rPh>
    <rPh sb="21" eb="22">
      <t>ダ</t>
    </rPh>
    <rPh sb="33" eb="34">
      <t>ミ</t>
    </rPh>
    <rPh sb="35" eb="36">
      <t>メ</t>
    </rPh>
    <rPh sb="37" eb="38">
      <t>ニガ</t>
    </rPh>
    <rPh sb="43" eb="44">
      <t>イヤ</t>
    </rPh>
    <rPh sb="50" eb="51">
      <t>ナン</t>
    </rPh>
    <rPh sb="54" eb="55">
      <t>クチ</t>
    </rPh>
    <rPh sb="61" eb="62">
      <t>タ</t>
    </rPh>
    <rPh sb="68" eb="70">
      <t>テツダ</t>
    </rPh>
    <rPh sb="72" eb="73">
      <t>トキ</t>
    </rPh>
    <rPh sb="78" eb="80">
      <t>コンダテ</t>
    </rPh>
    <rPh sb="81" eb="82">
      <t>タノ</t>
    </rPh>
    <rPh sb="94" eb="96">
      <t>カイワ</t>
    </rPh>
    <rPh sb="100" eb="101">
      <t>ミンナ</t>
    </rPh>
    <rPh sb="102" eb="103">
      <t>ツク</t>
    </rPh>
    <phoneticPr fontId="2"/>
  </si>
  <si>
    <t>旬のものを味わう、本物の味覚づくりを心がける。</t>
    <rPh sb="0" eb="1">
      <t>シュン</t>
    </rPh>
    <rPh sb="5" eb="6">
      <t>アジ</t>
    </rPh>
    <rPh sb="9" eb="11">
      <t>ホンモノ</t>
    </rPh>
    <rPh sb="12" eb="14">
      <t>ミカク</t>
    </rPh>
    <rPh sb="18" eb="19">
      <t>ココロ</t>
    </rPh>
    <phoneticPr fontId="2"/>
  </si>
  <si>
    <t>食事は皆で笑って食べようと思っています。</t>
    <rPh sb="0" eb="2">
      <t>ショクジ</t>
    </rPh>
    <rPh sb="3" eb="4">
      <t>ミンナ</t>
    </rPh>
    <rPh sb="5" eb="6">
      <t>ワラ</t>
    </rPh>
    <rPh sb="8" eb="9">
      <t>タ</t>
    </rPh>
    <rPh sb="13" eb="14">
      <t>オモ</t>
    </rPh>
    <phoneticPr fontId="2"/>
  </si>
  <si>
    <t>野菜を育ててくれている人がいるので、残さずに食べる。</t>
  </si>
  <si>
    <t>季せつのものをたべる</t>
    <rPh sb="0" eb="1">
      <t>キ</t>
    </rPh>
    <phoneticPr fontId="2"/>
  </si>
  <si>
    <t>楽しい食事が大切かと思います</t>
    <rPh sb="0" eb="1">
      <t>タノ</t>
    </rPh>
    <rPh sb="3" eb="5">
      <t>ショクジ</t>
    </rPh>
    <rPh sb="6" eb="8">
      <t>タイセツ</t>
    </rPh>
    <rPh sb="10" eb="11">
      <t>オモ</t>
    </rPh>
    <phoneticPr fontId="2"/>
  </si>
  <si>
    <t>食べ物を残さない、好き嫌いしない</t>
    <rPh sb="0" eb="1">
      <t>タ</t>
    </rPh>
    <rPh sb="2" eb="3">
      <t>モノ</t>
    </rPh>
    <rPh sb="4" eb="5">
      <t>ノコ</t>
    </rPh>
    <rPh sb="9" eb="10">
      <t>ス</t>
    </rPh>
    <rPh sb="11" eb="12">
      <t>キラ</t>
    </rPh>
    <phoneticPr fontId="2"/>
  </si>
  <si>
    <t>魚等の調理を見せること、お米をひと粒残さず食べること</t>
    <rPh sb="0" eb="1">
      <t>サカナ</t>
    </rPh>
    <rPh sb="1" eb="2">
      <t>ナド</t>
    </rPh>
    <rPh sb="3" eb="5">
      <t>チョウリ</t>
    </rPh>
    <rPh sb="6" eb="7">
      <t>ミ</t>
    </rPh>
    <rPh sb="13" eb="14">
      <t>コメ</t>
    </rPh>
    <rPh sb="17" eb="18">
      <t>ツブ</t>
    </rPh>
    <rPh sb="18" eb="19">
      <t>ノコ</t>
    </rPh>
    <rPh sb="21" eb="22">
      <t>タ</t>
    </rPh>
    <phoneticPr fontId="2"/>
  </si>
  <si>
    <t>ごはん粒を残さない。田んぼのおじさんが長い日にちをかけて一所懸命つくっているから・・・よく言ってくれます。</t>
    <rPh sb="3" eb="4">
      <t>ツブ</t>
    </rPh>
    <rPh sb="5" eb="6">
      <t>ノコ</t>
    </rPh>
    <rPh sb="10" eb="11">
      <t>タ</t>
    </rPh>
    <rPh sb="19" eb="20">
      <t>ナガ</t>
    </rPh>
    <rPh sb="21" eb="22">
      <t>ヒ</t>
    </rPh>
    <rPh sb="28" eb="32">
      <t>イッショケンメイ</t>
    </rPh>
    <rPh sb="45" eb="46">
      <t>イ</t>
    </rPh>
    <phoneticPr fontId="2"/>
  </si>
  <si>
    <t>季節が感じられるような献立にしたい</t>
    <rPh sb="0" eb="2">
      <t>キセツ</t>
    </rPh>
    <rPh sb="3" eb="4">
      <t>カン</t>
    </rPh>
    <rPh sb="11" eb="13">
      <t>コンダテ</t>
    </rPh>
    <phoneticPr fontId="2"/>
  </si>
  <si>
    <t>食品の安全性に疑問をもつことが多い</t>
    <rPh sb="0" eb="2">
      <t>ショクヒン</t>
    </rPh>
    <rPh sb="3" eb="6">
      <t>アンゼンセイ</t>
    </rPh>
    <rPh sb="7" eb="9">
      <t>ギモン</t>
    </rPh>
    <rPh sb="15" eb="16">
      <t>オオ</t>
    </rPh>
    <phoneticPr fontId="2"/>
  </si>
  <si>
    <t>食べ物の命を大切にする</t>
    <rPh sb="0" eb="1">
      <t>タ</t>
    </rPh>
    <rPh sb="2" eb="3">
      <t>モノ</t>
    </rPh>
    <rPh sb="4" eb="5">
      <t>イノチ</t>
    </rPh>
    <rPh sb="6" eb="8">
      <t>タイセツ</t>
    </rPh>
    <phoneticPr fontId="2"/>
  </si>
  <si>
    <t>好きな物ばかりつくるのではなく家族と同じ食事が食べられるように環境づくりを考えたい</t>
    <rPh sb="0" eb="1">
      <t>ス</t>
    </rPh>
    <rPh sb="3" eb="4">
      <t>モノ</t>
    </rPh>
    <rPh sb="15" eb="17">
      <t>カゾク</t>
    </rPh>
    <rPh sb="18" eb="19">
      <t>オナ</t>
    </rPh>
    <rPh sb="20" eb="22">
      <t>ショクジ</t>
    </rPh>
    <rPh sb="23" eb="24">
      <t>タ</t>
    </rPh>
    <rPh sb="31" eb="33">
      <t>カンキョウ</t>
    </rPh>
    <rPh sb="37" eb="38">
      <t>カンガ</t>
    </rPh>
    <phoneticPr fontId="2"/>
  </si>
  <si>
    <t>食べることのありがたみを常に感じられるように声をかけている。バランスのよい食事を作ることを心がけている</t>
    <rPh sb="0" eb="1">
      <t>タ</t>
    </rPh>
    <rPh sb="12" eb="13">
      <t>ツネ</t>
    </rPh>
    <rPh sb="14" eb="15">
      <t>カン</t>
    </rPh>
    <rPh sb="22" eb="23">
      <t>コエ</t>
    </rPh>
    <rPh sb="37" eb="39">
      <t>ショクジ</t>
    </rPh>
    <rPh sb="40" eb="41">
      <t>ツク</t>
    </rPh>
    <rPh sb="45" eb="46">
      <t>ココロ</t>
    </rPh>
    <phoneticPr fontId="2"/>
  </si>
  <si>
    <t>ついつい子どもの好きなメニューを考えつくってしまう。もっと和食を食べさせるように工夫したい。</t>
    <rPh sb="4" eb="5">
      <t>コ</t>
    </rPh>
    <rPh sb="8" eb="9">
      <t>ス</t>
    </rPh>
    <rPh sb="16" eb="17">
      <t>カンガ</t>
    </rPh>
    <rPh sb="29" eb="31">
      <t>ワショク</t>
    </rPh>
    <rPh sb="32" eb="33">
      <t>タ</t>
    </rPh>
    <rPh sb="40" eb="42">
      <t>クフウ</t>
    </rPh>
    <phoneticPr fontId="2"/>
  </si>
  <si>
    <t>簡単でバランスの良い朝食メニューがあればと思う。</t>
    <rPh sb="0" eb="2">
      <t>カンタン</t>
    </rPh>
    <rPh sb="8" eb="9">
      <t>ヨ</t>
    </rPh>
    <rPh sb="10" eb="12">
      <t>チョウショク</t>
    </rPh>
    <rPh sb="21" eb="22">
      <t>オモ</t>
    </rPh>
    <phoneticPr fontId="2"/>
  </si>
  <si>
    <t>食事の話をよくすること</t>
    <rPh sb="0" eb="2">
      <t>ショクジ</t>
    </rPh>
    <rPh sb="3" eb="4">
      <t>ハナシ</t>
    </rPh>
    <phoneticPr fontId="2"/>
  </si>
  <si>
    <t>朝食は家族全員で食べるようにしています。毎朝家族がそろって食べてられることが幸せだと感じています。</t>
    <rPh sb="0" eb="2">
      <t>チョウショク</t>
    </rPh>
    <rPh sb="3" eb="5">
      <t>カゾク</t>
    </rPh>
    <rPh sb="5" eb="7">
      <t>ゼンイン</t>
    </rPh>
    <rPh sb="8" eb="9">
      <t>タ</t>
    </rPh>
    <rPh sb="20" eb="22">
      <t>マイアサ</t>
    </rPh>
    <rPh sb="22" eb="24">
      <t>カゾク</t>
    </rPh>
    <rPh sb="29" eb="30">
      <t>タ</t>
    </rPh>
    <rPh sb="38" eb="39">
      <t>シアワ</t>
    </rPh>
    <rPh sb="42" eb="43">
      <t>カン</t>
    </rPh>
    <phoneticPr fontId="2"/>
  </si>
  <si>
    <t>子どもが食べやすいメニューを考えたり、旬のものを使ったりしています。</t>
    <rPh sb="0" eb="1">
      <t>コ</t>
    </rPh>
    <rPh sb="4" eb="5">
      <t>タ</t>
    </rPh>
    <rPh sb="14" eb="15">
      <t>カンガ</t>
    </rPh>
    <rPh sb="19" eb="20">
      <t>シュン</t>
    </rPh>
    <rPh sb="24" eb="25">
      <t>ツカ</t>
    </rPh>
    <phoneticPr fontId="2"/>
  </si>
  <si>
    <t>バランスよく食事をとりたいと思っているのですが、朝食がほとんど毎日メニューが同じになってしまう。</t>
    <rPh sb="6" eb="8">
      <t>ショクジ</t>
    </rPh>
    <rPh sb="14" eb="15">
      <t>オモ</t>
    </rPh>
    <rPh sb="24" eb="26">
      <t>チョウショク</t>
    </rPh>
    <rPh sb="31" eb="33">
      <t>マイニチ</t>
    </rPh>
    <rPh sb="38" eb="39">
      <t>オナ</t>
    </rPh>
    <phoneticPr fontId="2"/>
  </si>
  <si>
    <t>普段から一緒に買い物にいったり、一緒に食事をすること。つまり基本的な普通のことが大切だと思う。</t>
    <rPh sb="0" eb="2">
      <t>フダン</t>
    </rPh>
    <rPh sb="4" eb="6">
      <t>イッショ</t>
    </rPh>
    <rPh sb="7" eb="8">
      <t>カ</t>
    </rPh>
    <rPh sb="9" eb="10">
      <t>モノ</t>
    </rPh>
    <rPh sb="16" eb="18">
      <t>イッショ</t>
    </rPh>
    <rPh sb="19" eb="21">
      <t>ショクジ</t>
    </rPh>
    <rPh sb="30" eb="33">
      <t>キホンテキ</t>
    </rPh>
    <rPh sb="34" eb="36">
      <t>フツウ</t>
    </rPh>
    <rPh sb="40" eb="42">
      <t>タイセツ</t>
    </rPh>
    <rPh sb="44" eb="45">
      <t>オモ</t>
    </rPh>
    <phoneticPr fontId="2"/>
  </si>
  <si>
    <t>素材の味を大事に料理を作ることを心がけています。苦手なものでも、生産者や作った人の気持ちを考え、がんばって食べるように言っています。</t>
    <rPh sb="0" eb="2">
      <t>ソザイ</t>
    </rPh>
    <rPh sb="3" eb="4">
      <t>アジ</t>
    </rPh>
    <rPh sb="5" eb="7">
      <t>ダイジ</t>
    </rPh>
    <rPh sb="8" eb="10">
      <t>リョウリ</t>
    </rPh>
    <rPh sb="11" eb="12">
      <t>ツク</t>
    </rPh>
    <rPh sb="16" eb="17">
      <t>ココロ</t>
    </rPh>
    <rPh sb="24" eb="26">
      <t>ニガテ</t>
    </rPh>
    <rPh sb="32" eb="35">
      <t>セイサンシャ</t>
    </rPh>
    <rPh sb="36" eb="37">
      <t>ツク</t>
    </rPh>
    <rPh sb="39" eb="40">
      <t>ヒト</t>
    </rPh>
    <rPh sb="41" eb="43">
      <t>キモ</t>
    </rPh>
    <rPh sb="45" eb="46">
      <t>カンガ</t>
    </rPh>
    <rPh sb="53" eb="54">
      <t>タ</t>
    </rPh>
    <rPh sb="59" eb="60">
      <t>イ</t>
    </rPh>
    <phoneticPr fontId="2"/>
  </si>
  <si>
    <t>食物に対して、食物を作ってくれた人、食材を買ってくれた人、料理を作ってくれた人等に感謝する気持ちを大切にしています。</t>
    <rPh sb="0" eb="2">
      <t>ショクモツ</t>
    </rPh>
    <rPh sb="3" eb="4">
      <t>タイ</t>
    </rPh>
    <rPh sb="7" eb="9">
      <t>ショクモツ</t>
    </rPh>
    <rPh sb="10" eb="11">
      <t>ツク</t>
    </rPh>
    <rPh sb="16" eb="17">
      <t>ヒト</t>
    </rPh>
    <rPh sb="18" eb="20">
      <t>ショクザイ</t>
    </rPh>
    <rPh sb="21" eb="22">
      <t>カ</t>
    </rPh>
    <rPh sb="27" eb="28">
      <t>ヒト</t>
    </rPh>
    <rPh sb="29" eb="31">
      <t>リョウリ</t>
    </rPh>
    <rPh sb="32" eb="33">
      <t>ツク</t>
    </rPh>
    <rPh sb="38" eb="39">
      <t>ヒト</t>
    </rPh>
    <rPh sb="39" eb="40">
      <t>トウ</t>
    </rPh>
    <rPh sb="41" eb="43">
      <t>カンシャ</t>
    </rPh>
    <rPh sb="45" eb="47">
      <t>キモ</t>
    </rPh>
    <rPh sb="49" eb="51">
      <t>タイセツ</t>
    </rPh>
    <phoneticPr fontId="2"/>
  </si>
  <si>
    <t>３食できるだけ家族そろっておいしくご飯を食べる。</t>
    <rPh sb="1" eb="2">
      <t>ショク</t>
    </rPh>
    <rPh sb="7" eb="9">
      <t>カゾク</t>
    </rPh>
    <rPh sb="18" eb="19">
      <t>ハン</t>
    </rPh>
    <rPh sb="20" eb="21">
      <t>タ</t>
    </rPh>
    <phoneticPr fontId="2"/>
  </si>
  <si>
    <t>苦手なものでもがんばって食べること。夏は自宅で野菜を育て、手間暇かけることを理解するようにしています。なるべく多くの食材を使うように心がけています。</t>
    <rPh sb="0" eb="2">
      <t>ニガテ</t>
    </rPh>
    <rPh sb="12" eb="13">
      <t>タ</t>
    </rPh>
    <rPh sb="18" eb="19">
      <t>ナツ</t>
    </rPh>
    <rPh sb="20" eb="22">
      <t>ジタク</t>
    </rPh>
    <rPh sb="23" eb="25">
      <t>ヤサイ</t>
    </rPh>
    <rPh sb="26" eb="27">
      <t>ソダ</t>
    </rPh>
    <rPh sb="29" eb="32">
      <t>テマヒマ</t>
    </rPh>
    <rPh sb="38" eb="40">
      <t>リカイ</t>
    </rPh>
    <rPh sb="55" eb="56">
      <t>オオ</t>
    </rPh>
    <rPh sb="58" eb="60">
      <t>ショクザイ</t>
    </rPh>
    <rPh sb="61" eb="62">
      <t>ツカ</t>
    </rPh>
    <rPh sb="66" eb="67">
      <t>ココロ</t>
    </rPh>
    <phoneticPr fontId="2"/>
  </si>
  <si>
    <t>食べられることに感謝でき、食物を大切に思える心を育てたい。</t>
    <rPh sb="0" eb="1">
      <t>タ</t>
    </rPh>
    <rPh sb="8" eb="10">
      <t>カンシャ</t>
    </rPh>
    <rPh sb="13" eb="15">
      <t>ショクモツ</t>
    </rPh>
    <rPh sb="16" eb="18">
      <t>タイセツ</t>
    </rPh>
    <rPh sb="19" eb="20">
      <t>オモ</t>
    </rPh>
    <rPh sb="22" eb="23">
      <t>ココロ</t>
    </rPh>
    <rPh sb="24" eb="25">
      <t>ソダ</t>
    </rPh>
    <phoneticPr fontId="2"/>
  </si>
  <si>
    <t>よく食べてくれる時と、食べない時の差があります。ごはんだと食べてくれると思い、続けてつけるとあきるのか全く食べなかったり。なかなか苦労しています。</t>
    <rPh sb="2" eb="3">
      <t>タ</t>
    </rPh>
    <rPh sb="8" eb="9">
      <t>トキ</t>
    </rPh>
    <rPh sb="11" eb="12">
      <t>タ</t>
    </rPh>
    <rPh sb="15" eb="16">
      <t>トキ</t>
    </rPh>
    <rPh sb="17" eb="18">
      <t>サ</t>
    </rPh>
    <rPh sb="29" eb="30">
      <t>タ</t>
    </rPh>
    <rPh sb="36" eb="37">
      <t>オモ</t>
    </rPh>
    <rPh sb="39" eb="40">
      <t>ツヅ</t>
    </rPh>
    <rPh sb="51" eb="52">
      <t>マッタ</t>
    </rPh>
    <rPh sb="53" eb="54">
      <t>タ</t>
    </rPh>
    <rPh sb="65" eb="67">
      <t>クロウ</t>
    </rPh>
    <phoneticPr fontId="2"/>
  </si>
  <si>
    <t>ひじきの煮物や切干し大根など、和食中心の食事を心がける。</t>
    <rPh sb="4" eb="6">
      <t>ニモノ</t>
    </rPh>
    <rPh sb="7" eb="9">
      <t>キリボ</t>
    </rPh>
    <rPh sb="10" eb="12">
      <t>ダイコン</t>
    </rPh>
    <rPh sb="15" eb="17">
      <t>ワショク</t>
    </rPh>
    <rPh sb="17" eb="19">
      <t>チュウシン</t>
    </rPh>
    <rPh sb="20" eb="22">
      <t>ショクジ</t>
    </rPh>
    <rPh sb="23" eb="24">
      <t>ココロ</t>
    </rPh>
    <phoneticPr fontId="2"/>
  </si>
  <si>
    <t>なるべく一緒にテーブルにつくこと</t>
    <rPh sb="4" eb="6">
      <t>イッショ</t>
    </rPh>
    <phoneticPr fontId="2"/>
  </si>
  <si>
    <t>学校での食育教室</t>
    <rPh sb="0" eb="2">
      <t>ガッコウ</t>
    </rPh>
    <rPh sb="4" eb="6">
      <t>ショクイク</t>
    </rPh>
    <rPh sb="6" eb="8">
      <t>キョウシツ</t>
    </rPh>
    <phoneticPr fontId="2"/>
  </si>
  <si>
    <t>食事のあいさつ、食器を下げる、兄弟で交代でお手伝い</t>
    <rPh sb="0" eb="2">
      <t>ショクジ</t>
    </rPh>
    <rPh sb="8" eb="10">
      <t>ショッキ</t>
    </rPh>
    <rPh sb="11" eb="12">
      <t>サ</t>
    </rPh>
    <rPh sb="15" eb="17">
      <t>キョウダイ</t>
    </rPh>
    <rPh sb="18" eb="20">
      <t>コウタイ</t>
    </rPh>
    <rPh sb="22" eb="24">
      <t>テツダ</t>
    </rPh>
    <phoneticPr fontId="2"/>
  </si>
  <si>
    <t>一緒にご飯を作ったりお弁当を作ったりすること</t>
    <rPh sb="0" eb="2">
      <t>イッショ</t>
    </rPh>
    <rPh sb="4" eb="5">
      <t>ハン</t>
    </rPh>
    <rPh sb="6" eb="7">
      <t>ツク</t>
    </rPh>
    <rPh sb="11" eb="13">
      <t>ベントウ</t>
    </rPh>
    <rPh sb="14" eb="15">
      <t>ツク</t>
    </rPh>
    <phoneticPr fontId="2"/>
  </si>
  <si>
    <t>栄養バランスを考えて、多くの種類を食べるようにしています</t>
    <rPh sb="0" eb="2">
      <t>エイヨウ</t>
    </rPh>
    <rPh sb="7" eb="8">
      <t>カンガ</t>
    </rPh>
    <rPh sb="11" eb="12">
      <t>オオ</t>
    </rPh>
    <rPh sb="14" eb="16">
      <t>シュルイ</t>
    </rPh>
    <rPh sb="17" eb="18">
      <t>タ</t>
    </rPh>
    <phoneticPr fontId="2"/>
  </si>
  <si>
    <t>特に朝は忙しいので、果物を切るのが精一杯なので、せめてレタスなどは自分で洗ってくれたらと思います。手伝いは言うと渋々するので、自分から進んでしてほしいです。</t>
    <rPh sb="0" eb="1">
      <t>トク</t>
    </rPh>
    <rPh sb="2" eb="3">
      <t>アサ</t>
    </rPh>
    <rPh sb="4" eb="5">
      <t>イソガ</t>
    </rPh>
    <rPh sb="10" eb="12">
      <t>クダモノ</t>
    </rPh>
    <rPh sb="13" eb="14">
      <t>キ</t>
    </rPh>
    <rPh sb="17" eb="20">
      <t>セイイッパイ</t>
    </rPh>
    <rPh sb="33" eb="35">
      <t>ジブン</t>
    </rPh>
    <rPh sb="36" eb="37">
      <t>アラ</t>
    </rPh>
    <rPh sb="44" eb="45">
      <t>オモ</t>
    </rPh>
    <rPh sb="49" eb="51">
      <t>テツダ</t>
    </rPh>
    <rPh sb="53" eb="54">
      <t>イ</t>
    </rPh>
    <rPh sb="56" eb="58">
      <t>シブシブ</t>
    </rPh>
    <rPh sb="63" eb="65">
      <t>ジブン</t>
    </rPh>
    <rPh sb="67" eb="68">
      <t>スス</t>
    </rPh>
    <phoneticPr fontId="2"/>
  </si>
  <si>
    <t>バランスのとれた食事、野菜をあまり食べないのでその工夫に苦労します。</t>
    <rPh sb="8" eb="10">
      <t>ショクジ</t>
    </rPh>
    <rPh sb="11" eb="13">
      <t>ヤサイ</t>
    </rPh>
    <rPh sb="17" eb="18">
      <t>タ</t>
    </rPh>
    <rPh sb="25" eb="27">
      <t>クフウ</t>
    </rPh>
    <rPh sb="28" eb="30">
      <t>クロウ</t>
    </rPh>
    <phoneticPr fontId="2"/>
  </si>
  <si>
    <t>一緒に食事を作る機会を作りたいと思いながら時間に追われバタバタ食事を作っています。休みの日などゆっくり時間を使って一緒に楽しみながら調理したいと思います</t>
    <rPh sb="0" eb="2">
      <t>イッショ</t>
    </rPh>
    <rPh sb="3" eb="5">
      <t>ショクジ</t>
    </rPh>
    <rPh sb="6" eb="7">
      <t>ツク</t>
    </rPh>
    <rPh sb="8" eb="10">
      <t>キカイ</t>
    </rPh>
    <rPh sb="11" eb="12">
      <t>ツク</t>
    </rPh>
    <rPh sb="16" eb="17">
      <t>オモ</t>
    </rPh>
    <rPh sb="21" eb="23">
      <t>ジカン</t>
    </rPh>
    <rPh sb="24" eb="25">
      <t>オ</t>
    </rPh>
    <rPh sb="31" eb="33">
      <t>ショクジ</t>
    </rPh>
    <rPh sb="34" eb="35">
      <t>ツク</t>
    </rPh>
    <rPh sb="41" eb="42">
      <t>ヤス</t>
    </rPh>
    <rPh sb="44" eb="45">
      <t>ヒ</t>
    </rPh>
    <rPh sb="51" eb="53">
      <t>ジカン</t>
    </rPh>
    <rPh sb="54" eb="55">
      <t>ツカ</t>
    </rPh>
    <rPh sb="57" eb="59">
      <t>イッショ</t>
    </rPh>
    <rPh sb="60" eb="61">
      <t>タノ</t>
    </rPh>
    <rPh sb="66" eb="68">
      <t>チョウリ</t>
    </rPh>
    <rPh sb="72" eb="73">
      <t>オモ</t>
    </rPh>
    <phoneticPr fontId="2"/>
  </si>
  <si>
    <t>家族そろって食卓を囲む事で、今日あった事や食事内容で話す機会が出来ると思うのでその時に子供の様子がつかめると思うので大切ではないでしょうか。</t>
    <rPh sb="0" eb="2">
      <t>カゾク</t>
    </rPh>
    <rPh sb="6" eb="8">
      <t>ショクタク</t>
    </rPh>
    <rPh sb="9" eb="10">
      <t>カコ</t>
    </rPh>
    <rPh sb="11" eb="12">
      <t>コト</t>
    </rPh>
    <rPh sb="14" eb="16">
      <t>キョウ</t>
    </rPh>
    <rPh sb="19" eb="20">
      <t>コト</t>
    </rPh>
    <rPh sb="21" eb="23">
      <t>ショクジ</t>
    </rPh>
    <rPh sb="23" eb="25">
      <t>ナイヨウ</t>
    </rPh>
    <rPh sb="26" eb="27">
      <t>ハナ</t>
    </rPh>
    <rPh sb="28" eb="30">
      <t>キカイ</t>
    </rPh>
    <rPh sb="31" eb="33">
      <t>デキ</t>
    </rPh>
    <rPh sb="35" eb="36">
      <t>オモ</t>
    </rPh>
    <rPh sb="41" eb="42">
      <t>トキ</t>
    </rPh>
    <rPh sb="43" eb="45">
      <t>コドモ</t>
    </rPh>
    <rPh sb="46" eb="48">
      <t>ヨウス</t>
    </rPh>
    <rPh sb="54" eb="55">
      <t>オモ</t>
    </rPh>
    <rPh sb="58" eb="60">
      <t>タイセツ</t>
    </rPh>
    <phoneticPr fontId="2"/>
  </si>
  <si>
    <t>素材から一緒に料理を作ったり、作る楽しさを一緒に味わうことが大切。最近料理の本を目によくしている。「これつくってみたい!」と話ながら。</t>
    <rPh sb="0" eb="2">
      <t>ソザイ</t>
    </rPh>
    <rPh sb="4" eb="6">
      <t>イッショ</t>
    </rPh>
    <rPh sb="7" eb="9">
      <t>リョウリ</t>
    </rPh>
    <rPh sb="10" eb="11">
      <t>ツク</t>
    </rPh>
    <rPh sb="15" eb="16">
      <t>ツク</t>
    </rPh>
    <rPh sb="17" eb="18">
      <t>タノ</t>
    </rPh>
    <rPh sb="21" eb="23">
      <t>イッショ</t>
    </rPh>
    <rPh sb="24" eb="25">
      <t>アジ</t>
    </rPh>
    <rPh sb="30" eb="32">
      <t>タイセツ</t>
    </rPh>
    <rPh sb="33" eb="35">
      <t>サイキン</t>
    </rPh>
    <rPh sb="35" eb="37">
      <t>リョウリ</t>
    </rPh>
    <rPh sb="38" eb="39">
      <t>ホン</t>
    </rPh>
    <rPh sb="40" eb="41">
      <t>メ</t>
    </rPh>
    <rPh sb="62" eb="63">
      <t>ハナシ</t>
    </rPh>
    <phoneticPr fontId="2"/>
  </si>
  <si>
    <t>野菜を多く取ることにしている</t>
    <rPh sb="0" eb="2">
      <t>ヤサイ</t>
    </rPh>
    <rPh sb="3" eb="4">
      <t>オオ</t>
    </rPh>
    <rPh sb="5" eb="6">
      <t>ト</t>
    </rPh>
    <phoneticPr fontId="2"/>
  </si>
  <si>
    <t>地場産の野菜を使っておいしく調理すること！栄養バランスを考える！</t>
    <rPh sb="0" eb="2">
      <t>ジバ</t>
    </rPh>
    <rPh sb="2" eb="3">
      <t>サン</t>
    </rPh>
    <rPh sb="4" eb="6">
      <t>ヤサイ</t>
    </rPh>
    <rPh sb="7" eb="8">
      <t>ツカ</t>
    </rPh>
    <rPh sb="14" eb="16">
      <t>チョウリ</t>
    </rPh>
    <rPh sb="21" eb="23">
      <t>エイヨウ</t>
    </rPh>
    <rPh sb="28" eb="29">
      <t>カンガ</t>
    </rPh>
    <phoneticPr fontId="2"/>
  </si>
  <si>
    <t>作ってくれた人への感謝の気持ちを忘れないでほしい</t>
    <rPh sb="0" eb="1">
      <t>ツク</t>
    </rPh>
    <rPh sb="6" eb="7">
      <t>ヒト</t>
    </rPh>
    <rPh sb="9" eb="11">
      <t>カンシャ</t>
    </rPh>
    <rPh sb="12" eb="14">
      <t>キモ</t>
    </rPh>
    <rPh sb="16" eb="17">
      <t>ワス</t>
    </rPh>
    <phoneticPr fontId="2"/>
  </si>
  <si>
    <t>好き嫌いなくと思っていますがなかなかですね。育てるところから挑戦してみたいと思います。</t>
    <rPh sb="0" eb="1">
      <t>ス</t>
    </rPh>
    <rPh sb="2" eb="3">
      <t>キラ</t>
    </rPh>
    <rPh sb="7" eb="8">
      <t>オモ</t>
    </rPh>
    <rPh sb="22" eb="23">
      <t>ソダ</t>
    </rPh>
    <rPh sb="30" eb="32">
      <t>チョウセン</t>
    </rPh>
    <rPh sb="38" eb="39">
      <t>オモ</t>
    </rPh>
    <phoneticPr fontId="2"/>
  </si>
  <si>
    <t>野菜が嫌いでスープカレー、チャーハンなどにたくさん入れてますが、サラダにするといやいや食べてます。</t>
    <rPh sb="0" eb="2">
      <t>ヤサイ</t>
    </rPh>
    <rPh sb="3" eb="4">
      <t>キラ</t>
    </rPh>
    <rPh sb="25" eb="26">
      <t>イ</t>
    </rPh>
    <rPh sb="43" eb="44">
      <t>タ</t>
    </rPh>
    <phoneticPr fontId="2"/>
  </si>
  <si>
    <t>きらいな野菜でもどのように調理すれば食べられるようになるか？</t>
    <rPh sb="4" eb="6">
      <t>ヤサイ</t>
    </rPh>
    <rPh sb="13" eb="15">
      <t>チョウリ</t>
    </rPh>
    <rPh sb="18" eb="19">
      <t>タ</t>
    </rPh>
    <phoneticPr fontId="2"/>
  </si>
  <si>
    <t>母親がゆっくり時間をとって、苦手な食材でも一緒に調理したり、一緒に食事をすることで克服できるよう一緒に頑張ってあげられたら…と思っているのですが、なかなか時間がつくられずに困っています。</t>
    <rPh sb="0" eb="2">
      <t>ハハオヤ</t>
    </rPh>
    <rPh sb="7" eb="9">
      <t>ジカン</t>
    </rPh>
    <rPh sb="14" eb="16">
      <t>ニガテ</t>
    </rPh>
    <rPh sb="17" eb="19">
      <t>ショクザイ</t>
    </rPh>
    <rPh sb="21" eb="23">
      <t>イッショ</t>
    </rPh>
    <rPh sb="24" eb="26">
      <t>チョウリ</t>
    </rPh>
    <rPh sb="30" eb="32">
      <t>イッショ</t>
    </rPh>
    <rPh sb="33" eb="35">
      <t>ショクジ</t>
    </rPh>
    <rPh sb="41" eb="43">
      <t>コクフク</t>
    </rPh>
    <rPh sb="48" eb="50">
      <t>イッショ</t>
    </rPh>
    <rPh sb="51" eb="53">
      <t>ガンバ</t>
    </rPh>
    <rPh sb="63" eb="64">
      <t>オモ</t>
    </rPh>
    <rPh sb="77" eb="79">
      <t>ジカン</t>
    </rPh>
    <rPh sb="86" eb="87">
      <t>コマ</t>
    </rPh>
    <phoneticPr fontId="2"/>
  </si>
  <si>
    <t>ご飯は好きなのですが、おかずをあまり食べません。献立が毎日大変です。</t>
    <rPh sb="1" eb="2">
      <t>ハン</t>
    </rPh>
    <rPh sb="3" eb="4">
      <t>ス</t>
    </rPh>
    <rPh sb="18" eb="19">
      <t>タ</t>
    </rPh>
    <rPh sb="24" eb="26">
      <t>コンダテ</t>
    </rPh>
    <rPh sb="27" eb="29">
      <t>マイニチ</t>
    </rPh>
    <rPh sb="29" eb="31">
      <t>タイヘン</t>
    </rPh>
    <phoneticPr fontId="2"/>
  </si>
  <si>
    <t>小さい頃から食物の栄養素等を教えることが大切だと思っています。そうすることで大人になった時、自分で選択できると思う。</t>
    <rPh sb="0" eb="1">
      <t>チイ</t>
    </rPh>
    <rPh sb="3" eb="4">
      <t>コロ</t>
    </rPh>
    <rPh sb="6" eb="8">
      <t>ショクモツ</t>
    </rPh>
    <rPh sb="9" eb="12">
      <t>エイヨウソ</t>
    </rPh>
    <rPh sb="12" eb="13">
      <t>トウ</t>
    </rPh>
    <rPh sb="14" eb="15">
      <t>オシ</t>
    </rPh>
    <rPh sb="20" eb="22">
      <t>タイセツ</t>
    </rPh>
    <rPh sb="24" eb="25">
      <t>オモ</t>
    </rPh>
    <rPh sb="38" eb="40">
      <t>オトナ</t>
    </rPh>
    <rPh sb="44" eb="45">
      <t>トキ</t>
    </rPh>
    <rPh sb="46" eb="48">
      <t>ジブン</t>
    </rPh>
    <rPh sb="49" eb="51">
      <t>センタク</t>
    </rPh>
    <rPh sb="55" eb="56">
      <t>オモ</t>
    </rPh>
    <phoneticPr fontId="2"/>
  </si>
  <si>
    <t>野菜嫌いをどうするか</t>
    <rPh sb="0" eb="2">
      <t>ヤサイ</t>
    </rPh>
    <rPh sb="2" eb="3">
      <t>ギラ</t>
    </rPh>
    <phoneticPr fontId="2"/>
  </si>
  <si>
    <t>下の子が産まれてゆっくりごはんを食べることが少なくなったのでもっと楽しんでご飯を食べれるようにしないとなと思いました。</t>
    <rPh sb="0" eb="1">
      <t>シタ</t>
    </rPh>
    <rPh sb="2" eb="3">
      <t>コ</t>
    </rPh>
    <rPh sb="4" eb="5">
      <t>ウ</t>
    </rPh>
    <rPh sb="16" eb="17">
      <t>タ</t>
    </rPh>
    <rPh sb="22" eb="23">
      <t>スク</t>
    </rPh>
    <rPh sb="33" eb="34">
      <t>タノ</t>
    </rPh>
    <rPh sb="38" eb="39">
      <t>ハン</t>
    </rPh>
    <rPh sb="40" eb="41">
      <t>タ</t>
    </rPh>
    <rPh sb="53" eb="54">
      <t>オモ</t>
    </rPh>
    <phoneticPr fontId="2"/>
  </si>
  <si>
    <t>好き嫌いなく、なんでも食べてくれるよう努力していきたい。</t>
    <rPh sb="0" eb="1">
      <t>ス</t>
    </rPh>
    <rPh sb="2" eb="3">
      <t>キラ</t>
    </rPh>
    <rPh sb="11" eb="12">
      <t>タ</t>
    </rPh>
    <rPh sb="19" eb="21">
      <t>ドリョク</t>
    </rPh>
    <phoneticPr fontId="2"/>
  </si>
  <si>
    <t>子どもが食に興味を持つこと＆好きになることが大切だと思います。</t>
    <rPh sb="0" eb="1">
      <t>コ</t>
    </rPh>
    <rPh sb="4" eb="5">
      <t>ショク</t>
    </rPh>
    <rPh sb="6" eb="8">
      <t>キョウミ</t>
    </rPh>
    <rPh sb="9" eb="10">
      <t>モ</t>
    </rPh>
    <rPh sb="14" eb="15">
      <t>ス</t>
    </rPh>
    <rPh sb="22" eb="24">
      <t>タイセツ</t>
    </rPh>
    <rPh sb="26" eb="27">
      <t>オモ</t>
    </rPh>
    <phoneticPr fontId="2"/>
  </si>
  <si>
    <t>一緒に楽しく食事作りをするために、親自身も説明や雰囲気作りの勉強をしなければいけないなと思います。（途中であきて逃げ出す事もあるため）</t>
    <rPh sb="0" eb="2">
      <t>イッショ</t>
    </rPh>
    <rPh sb="3" eb="4">
      <t>タノ</t>
    </rPh>
    <rPh sb="6" eb="8">
      <t>ショクジ</t>
    </rPh>
    <rPh sb="8" eb="9">
      <t>ヅク</t>
    </rPh>
    <rPh sb="17" eb="18">
      <t>オヤ</t>
    </rPh>
    <rPh sb="18" eb="20">
      <t>ジシン</t>
    </rPh>
    <rPh sb="21" eb="23">
      <t>セツメイ</t>
    </rPh>
    <rPh sb="24" eb="27">
      <t>フンイキ</t>
    </rPh>
    <rPh sb="27" eb="28">
      <t>ヅク</t>
    </rPh>
    <rPh sb="30" eb="32">
      <t>ベンキョウ</t>
    </rPh>
    <rPh sb="44" eb="45">
      <t>オモ</t>
    </rPh>
    <rPh sb="50" eb="52">
      <t>トチュウ</t>
    </rPh>
    <rPh sb="56" eb="57">
      <t>ニ</t>
    </rPh>
    <rPh sb="58" eb="59">
      <t>ダ</t>
    </rPh>
    <rPh sb="60" eb="61">
      <t>コト</t>
    </rPh>
    <phoneticPr fontId="2"/>
  </si>
  <si>
    <t>親子で台所に立つ機会を、出来るだけ多くしたい。</t>
    <rPh sb="0" eb="2">
      <t>オヤコ</t>
    </rPh>
    <rPh sb="3" eb="5">
      <t>ダイドコロ</t>
    </rPh>
    <rPh sb="6" eb="7">
      <t>タ</t>
    </rPh>
    <rPh sb="8" eb="10">
      <t>キカイ</t>
    </rPh>
    <rPh sb="12" eb="14">
      <t>デキ</t>
    </rPh>
    <rPh sb="17" eb="18">
      <t>オオ</t>
    </rPh>
    <phoneticPr fontId="2"/>
  </si>
  <si>
    <t>時たま作ってくれるので、その時は「よくほめる」と次に作る意欲がわいてくるようです。</t>
    <rPh sb="0" eb="1">
      <t>トキ</t>
    </rPh>
    <rPh sb="3" eb="4">
      <t>ツク</t>
    </rPh>
    <rPh sb="14" eb="15">
      <t>トキ</t>
    </rPh>
    <rPh sb="24" eb="25">
      <t>ツギ</t>
    </rPh>
    <rPh sb="26" eb="27">
      <t>ツク</t>
    </rPh>
    <rPh sb="28" eb="30">
      <t>イヨク</t>
    </rPh>
    <phoneticPr fontId="2"/>
  </si>
  <si>
    <t>特に好き嫌いもなく残さず食べてくれますが、食が細くてもっと食べてくれればと必ず１人ずつのお皿にのせて配膳しています。まず、「好き嫌い」を無くしていければいいと思うのですが、最近は給食も残してもいいみたいですしね。</t>
    <rPh sb="0" eb="1">
      <t>トク</t>
    </rPh>
    <rPh sb="2" eb="3">
      <t>ス</t>
    </rPh>
    <rPh sb="4" eb="5">
      <t>キラ</t>
    </rPh>
    <rPh sb="9" eb="10">
      <t>ノコ</t>
    </rPh>
    <rPh sb="12" eb="13">
      <t>タ</t>
    </rPh>
    <rPh sb="21" eb="22">
      <t>ショク</t>
    </rPh>
    <rPh sb="23" eb="24">
      <t>ホソ</t>
    </rPh>
    <rPh sb="29" eb="30">
      <t>タ</t>
    </rPh>
    <rPh sb="37" eb="38">
      <t>カナラ</t>
    </rPh>
    <rPh sb="40" eb="41">
      <t>ヒト</t>
    </rPh>
    <rPh sb="45" eb="46">
      <t>サラ</t>
    </rPh>
    <rPh sb="50" eb="52">
      <t>ハイゼン</t>
    </rPh>
    <rPh sb="62" eb="63">
      <t>ス</t>
    </rPh>
    <rPh sb="64" eb="65">
      <t>キラ</t>
    </rPh>
    <rPh sb="68" eb="69">
      <t>ナ</t>
    </rPh>
    <rPh sb="79" eb="80">
      <t>オモ</t>
    </rPh>
    <rPh sb="86" eb="88">
      <t>サイキン</t>
    </rPh>
    <rPh sb="89" eb="91">
      <t>キュウショク</t>
    </rPh>
    <rPh sb="92" eb="93">
      <t>ノコ</t>
    </rPh>
    <phoneticPr fontId="2"/>
  </si>
  <si>
    <t>日本食を大切にしたい</t>
    <rPh sb="0" eb="3">
      <t>ニホンショク</t>
    </rPh>
    <rPh sb="4" eb="6">
      <t>タイセツ</t>
    </rPh>
    <phoneticPr fontId="2"/>
  </si>
  <si>
    <t>食事にむらがあります。一度好きになるとあきるまで毎日食べたりしています。バランスが悪いなと思います。</t>
    <rPh sb="0" eb="2">
      <t>ショクジ</t>
    </rPh>
    <rPh sb="11" eb="13">
      <t>イチド</t>
    </rPh>
    <rPh sb="13" eb="14">
      <t>ス</t>
    </rPh>
    <rPh sb="24" eb="26">
      <t>マイニチ</t>
    </rPh>
    <rPh sb="26" eb="27">
      <t>タ</t>
    </rPh>
    <rPh sb="41" eb="42">
      <t>ワル</t>
    </rPh>
    <rPh sb="45" eb="46">
      <t>オモ</t>
    </rPh>
    <phoneticPr fontId="2"/>
  </si>
  <si>
    <t>バランスよく食べさせたいと思いながら、それが出来ない、、、という反省です。なすび、ピーマン、ししとうを子供が喜ぶメニューで何かありませんか？</t>
    <rPh sb="6" eb="7">
      <t>タ</t>
    </rPh>
    <rPh sb="13" eb="14">
      <t>オモ</t>
    </rPh>
    <rPh sb="22" eb="24">
      <t>デキ</t>
    </rPh>
    <rPh sb="32" eb="34">
      <t>ハンセイ</t>
    </rPh>
    <rPh sb="51" eb="53">
      <t>コドモ</t>
    </rPh>
    <rPh sb="54" eb="55">
      <t>ヨロコ</t>
    </rPh>
    <rPh sb="61" eb="62">
      <t>ナニ</t>
    </rPh>
    <phoneticPr fontId="2"/>
  </si>
  <si>
    <t>毎日楽しく食事をする。作ってくれた人への感謝の気持ちを忘れずに！何かを作りたいと言う時にその気持ちにそえるようにする。（自分が忙しくても）</t>
    <rPh sb="0" eb="2">
      <t>マイニチ</t>
    </rPh>
    <rPh sb="2" eb="3">
      <t>タノ</t>
    </rPh>
    <rPh sb="5" eb="7">
      <t>ショクジ</t>
    </rPh>
    <rPh sb="11" eb="12">
      <t>ツク</t>
    </rPh>
    <rPh sb="17" eb="18">
      <t>ヒト</t>
    </rPh>
    <rPh sb="20" eb="22">
      <t>カンシャ</t>
    </rPh>
    <rPh sb="23" eb="25">
      <t>キモ</t>
    </rPh>
    <rPh sb="27" eb="28">
      <t>ワス</t>
    </rPh>
    <rPh sb="32" eb="33">
      <t>ナニ</t>
    </rPh>
    <rPh sb="35" eb="36">
      <t>ツク</t>
    </rPh>
    <rPh sb="40" eb="41">
      <t>イ</t>
    </rPh>
    <rPh sb="42" eb="43">
      <t>トキ</t>
    </rPh>
    <rPh sb="46" eb="48">
      <t>キモ</t>
    </rPh>
    <rPh sb="60" eb="62">
      <t>ジブン</t>
    </rPh>
    <rPh sb="63" eb="64">
      <t>イソガ</t>
    </rPh>
    <phoneticPr fontId="2"/>
  </si>
  <si>
    <t>自分が作る食事を食べて大きくなるので、栄養バランスを考えないといけないと思っています。季節のものを食べさせ、四季を感じてもらうように意識しているつもりです。</t>
    <rPh sb="0" eb="2">
      <t>ジブン</t>
    </rPh>
    <rPh sb="3" eb="4">
      <t>ツク</t>
    </rPh>
    <rPh sb="5" eb="7">
      <t>ショクジ</t>
    </rPh>
    <rPh sb="8" eb="9">
      <t>タ</t>
    </rPh>
    <rPh sb="11" eb="12">
      <t>オオ</t>
    </rPh>
    <rPh sb="19" eb="21">
      <t>エイヨウ</t>
    </rPh>
    <rPh sb="26" eb="27">
      <t>カンガ</t>
    </rPh>
    <rPh sb="36" eb="37">
      <t>オモ</t>
    </rPh>
    <rPh sb="43" eb="45">
      <t>キセツ</t>
    </rPh>
    <rPh sb="49" eb="50">
      <t>タ</t>
    </rPh>
    <rPh sb="54" eb="56">
      <t>シキ</t>
    </rPh>
    <rPh sb="57" eb="58">
      <t>カン</t>
    </rPh>
    <rPh sb="66" eb="68">
      <t>イシキ</t>
    </rPh>
    <phoneticPr fontId="2"/>
  </si>
  <si>
    <t>感謝して食事するようにさせております</t>
    <rPh sb="0" eb="2">
      <t>カンシャ</t>
    </rPh>
    <rPh sb="4" eb="6">
      <t>ショクジ</t>
    </rPh>
    <phoneticPr fontId="2"/>
  </si>
  <si>
    <t>好き嫌いのない食事にさせております。</t>
    <rPh sb="0" eb="1">
      <t>ス</t>
    </rPh>
    <rPh sb="2" eb="3">
      <t>キラ</t>
    </rPh>
    <rPh sb="7" eb="9">
      <t>ショクジ</t>
    </rPh>
    <phoneticPr fontId="2"/>
  </si>
  <si>
    <t>三食をちゃんと食べること</t>
    <rPh sb="0" eb="2">
      <t>サンショク</t>
    </rPh>
    <rPh sb="7" eb="8">
      <t>タ</t>
    </rPh>
    <phoneticPr fontId="2"/>
  </si>
  <si>
    <t>子どもと一緒に料理をしたり、買い物をしたりすることで、食べることに興味を持つことでおいしく楽しく感謝して食べられると思います。</t>
    <rPh sb="0" eb="1">
      <t>コ</t>
    </rPh>
    <rPh sb="4" eb="6">
      <t>イッショ</t>
    </rPh>
    <rPh sb="7" eb="9">
      <t>リョウリ</t>
    </rPh>
    <rPh sb="14" eb="15">
      <t>カ</t>
    </rPh>
    <rPh sb="16" eb="17">
      <t>モノ</t>
    </rPh>
    <rPh sb="27" eb="28">
      <t>タ</t>
    </rPh>
    <rPh sb="33" eb="35">
      <t>キョウミ</t>
    </rPh>
    <rPh sb="36" eb="37">
      <t>モ</t>
    </rPh>
    <rPh sb="45" eb="46">
      <t>タノ</t>
    </rPh>
    <rPh sb="48" eb="50">
      <t>カンシャ</t>
    </rPh>
    <rPh sb="52" eb="53">
      <t>タ</t>
    </rPh>
    <rPh sb="58" eb="59">
      <t>オモ</t>
    </rPh>
    <phoneticPr fontId="2"/>
  </si>
  <si>
    <t>朝食の大切さや食事が体に与える影響など子供に分かる様に教える事が大切だと思います。</t>
    <rPh sb="0" eb="2">
      <t>チョウショク</t>
    </rPh>
    <rPh sb="3" eb="5">
      <t>タイセツ</t>
    </rPh>
    <rPh sb="7" eb="9">
      <t>ショクジ</t>
    </rPh>
    <rPh sb="10" eb="11">
      <t>カラダ</t>
    </rPh>
    <rPh sb="12" eb="13">
      <t>アタ</t>
    </rPh>
    <rPh sb="15" eb="17">
      <t>エイキョウ</t>
    </rPh>
    <rPh sb="19" eb="21">
      <t>コドモ</t>
    </rPh>
    <rPh sb="22" eb="23">
      <t>ワ</t>
    </rPh>
    <rPh sb="25" eb="26">
      <t>ヨウ</t>
    </rPh>
    <rPh sb="27" eb="28">
      <t>オシ</t>
    </rPh>
    <rPh sb="30" eb="31">
      <t>コト</t>
    </rPh>
    <rPh sb="32" eb="34">
      <t>タイセツ</t>
    </rPh>
    <rPh sb="36" eb="37">
      <t>オモ</t>
    </rPh>
    <phoneticPr fontId="2"/>
  </si>
  <si>
    <t>家庭での食育が大切と思う。保護者への食育への関心や理解を深め実践できるような働きかけが必要だと思う。</t>
    <rPh sb="0" eb="2">
      <t>カテイ</t>
    </rPh>
    <rPh sb="4" eb="6">
      <t>ショクイク</t>
    </rPh>
    <rPh sb="7" eb="9">
      <t>タイセツ</t>
    </rPh>
    <rPh sb="10" eb="11">
      <t>オモ</t>
    </rPh>
    <rPh sb="13" eb="16">
      <t>ホゴシャ</t>
    </rPh>
    <rPh sb="18" eb="20">
      <t>ショクイク</t>
    </rPh>
    <rPh sb="22" eb="24">
      <t>カンシン</t>
    </rPh>
    <rPh sb="25" eb="27">
      <t>リカイ</t>
    </rPh>
    <rPh sb="28" eb="29">
      <t>フカ</t>
    </rPh>
    <rPh sb="30" eb="32">
      <t>ジッセン</t>
    </rPh>
    <rPh sb="38" eb="39">
      <t>ハタラ</t>
    </rPh>
    <rPh sb="43" eb="45">
      <t>ヒツヨウ</t>
    </rPh>
    <rPh sb="47" eb="48">
      <t>オモ</t>
    </rPh>
    <phoneticPr fontId="2"/>
  </si>
  <si>
    <t>子どもと一緒に料理をする機会をなるべく作る様にしています。</t>
    <rPh sb="0" eb="1">
      <t>コ</t>
    </rPh>
    <rPh sb="4" eb="6">
      <t>イッショ</t>
    </rPh>
    <rPh sb="7" eb="9">
      <t>リョウリ</t>
    </rPh>
    <rPh sb="12" eb="14">
      <t>キカイ</t>
    </rPh>
    <rPh sb="19" eb="20">
      <t>ツク</t>
    </rPh>
    <rPh sb="21" eb="22">
      <t>ヨウ</t>
    </rPh>
    <phoneticPr fontId="2"/>
  </si>
  <si>
    <t>好き嫌いせず食べる。嫌いなものも一口は食べる。</t>
    <rPh sb="0" eb="1">
      <t>ス</t>
    </rPh>
    <rPh sb="2" eb="3">
      <t>キラ</t>
    </rPh>
    <rPh sb="6" eb="7">
      <t>タ</t>
    </rPh>
    <rPh sb="10" eb="11">
      <t>キラ</t>
    </rPh>
    <rPh sb="16" eb="18">
      <t>ヒトクチ</t>
    </rPh>
    <rPh sb="19" eb="20">
      <t>タ</t>
    </rPh>
    <phoneticPr fontId="2"/>
  </si>
  <si>
    <t>”食材のプラスのイメージ”（栄養とか誰が作ったか）を持たせることで興味を持たせて好き嫌いをしない様にしている。一緒に調理をしたり、盛り付けをして楽しく食事する。</t>
    <rPh sb="1" eb="3">
      <t>ショクザイ</t>
    </rPh>
    <rPh sb="14" eb="16">
      <t>エイヨウ</t>
    </rPh>
    <rPh sb="18" eb="19">
      <t>ダレ</t>
    </rPh>
    <rPh sb="20" eb="21">
      <t>ツク</t>
    </rPh>
    <rPh sb="26" eb="27">
      <t>モ</t>
    </rPh>
    <rPh sb="33" eb="35">
      <t>キョウミ</t>
    </rPh>
    <rPh sb="36" eb="37">
      <t>モ</t>
    </rPh>
    <rPh sb="40" eb="41">
      <t>ス</t>
    </rPh>
    <rPh sb="42" eb="43">
      <t>キラ</t>
    </rPh>
    <rPh sb="48" eb="49">
      <t>ヨウ</t>
    </rPh>
    <rPh sb="55" eb="57">
      <t>イッショ</t>
    </rPh>
    <rPh sb="58" eb="60">
      <t>チョウリ</t>
    </rPh>
    <rPh sb="65" eb="66">
      <t>モ</t>
    </rPh>
    <rPh sb="67" eb="68">
      <t>ツ</t>
    </rPh>
    <rPh sb="72" eb="73">
      <t>タノ</t>
    </rPh>
    <rPh sb="75" eb="77">
      <t>ショクジ</t>
    </rPh>
    <phoneticPr fontId="2"/>
  </si>
  <si>
    <t>今日のご飯は何？とよく子供に聞かれる。好きでない献立などは文句も出るが、子供が食への関心を持ち楽しみにしている事に気付かされる瞬間でもある。豪華ではないが、栄養のバランスを考えて日々ご飯作りをしたいと考えている。</t>
    <rPh sb="0" eb="2">
      <t>キョウ</t>
    </rPh>
    <rPh sb="4" eb="5">
      <t>ハン</t>
    </rPh>
    <rPh sb="6" eb="7">
      <t>ナニ</t>
    </rPh>
    <rPh sb="11" eb="13">
      <t>コドモ</t>
    </rPh>
    <rPh sb="14" eb="15">
      <t>キ</t>
    </rPh>
    <rPh sb="19" eb="20">
      <t>ス</t>
    </rPh>
    <rPh sb="24" eb="26">
      <t>コンダテ</t>
    </rPh>
    <rPh sb="29" eb="31">
      <t>モンク</t>
    </rPh>
    <rPh sb="32" eb="33">
      <t>デ</t>
    </rPh>
    <rPh sb="36" eb="38">
      <t>コドモ</t>
    </rPh>
    <rPh sb="39" eb="40">
      <t>ショク</t>
    </rPh>
    <rPh sb="42" eb="44">
      <t>カンシン</t>
    </rPh>
    <rPh sb="45" eb="46">
      <t>モ</t>
    </rPh>
    <rPh sb="47" eb="48">
      <t>タノ</t>
    </rPh>
    <rPh sb="55" eb="56">
      <t>コト</t>
    </rPh>
    <rPh sb="57" eb="59">
      <t>キヅ</t>
    </rPh>
    <rPh sb="63" eb="65">
      <t>シュンカン</t>
    </rPh>
    <rPh sb="70" eb="72">
      <t>ゴウカ</t>
    </rPh>
    <rPh sb="78" eb="80">
      <t>エイヨウ</t>
    </rPh>
    <rPh sb="86" eb="87">
      <t>カンガ</t>
    </rPh>
    <rPh sb="89" eb="91">
      <t>ヒビ</t>
    </rPh>
    <rPh sb="92" eb="93">
      <t>ハン</t>
    </rPh>
    <rPh sb="93" eb="94">
      <t>ヅク</t>
    </rPh>
    <rPh sb="100" eb="101">
      <t>カンガ</t>
    </rPh>
    <phoneticPr fontId="2"/>
  </si>
  <si>
    <t>家で子供と一緒に作った野菜を食べる。料理も女の子、男の子共親と一緒にする。自分たちが苦労して作った野菜なので、残したりしませんし、好き嫌いも有りません。料理も出来る限り手伝わせるので作る苦労やいろんな事がわかるため子供たちは食事を大切にしています。</t>
    <rPh sb="0" eb="1">
      <t>イエ</t>
    </rPh>
    <rPh sb="2" eb="4">
      <t>コドモ</t>
    </rPh>
    <rPh sb="5" eb="7">
      <t>イッショ</t>
    </rPh>
    <rPh sb="8" eb="9">
      <t>ツク</t>
    </rPh>
    <rPh sb="11" eb="13">
      <t>ヤサイ</t>
    </rPh>
    <rPh sb="14" eb="15">
      <t>タ</t>
    </rPh>
    <rPh sb="18" eb="20">
      <t>リョウリ</t>
    </rPh>
    <rPh sb="21" eb="22">
      <t>オンナ</t>
    </rPh>
    <rPh sb="23" eb="24">
      <t>コ</t>
    </rPh>
    <rPh sb="25" eb="26">
      <t>オトコ</t>
    </rPh>
    <rPh sb="27" eb="28">
      <t>コ</t>
    </rPh>
    <rPh sb="28" eb="29">
      <t>トモ</t>
    </rPh>
    <rPh sb="29" eb="30">
      <t>オヤ</t>
    </rPh>
    <rPh sb="31" eb="33">
      <t>イッショ</t>
    </rPh>
    <rPh sb="37" eb="39">
      <t>ジブン</t>
    </rPh>
    <rPh sb="42" eb="44">
      <t>クロウ</t>
    </rPh>
    <rPh sb="46" eb="47">
      <t>ツク</t>
    </rPh>
    <rPh sb="49" eb="51">
      <t>ヤサイ</t>
    </rPh>
    <rPh sb="55" eb="56">
      <t>ノコ</t>
    </rPh>
    <rPh sb="65" eb="66">
      <t>ス</t>
    </rPh>
    <rPh sb="67" eb="68">
      <t>キラ</t>
    </rPh>
    <rPh sb="70" eb="71">
      <t>ア</t>
    </rPh>
    <rPh sb="76" eb="78">
      <t>リョウリ</t>
    </rPh>
    <rPh sb="79" eb="81">
      <t>デキ</t>
    </rPh>
    <rPh sb="82" eb="83">
      <t>カギ</t>
    </rPh>
    <rPh sb="84" eb="86">
      <t>テツダ</t>
    </rPh>
    <rPh sb="91" eb="92">
      <t>ツク</t>
    </rPh>
    <rPh sb="93" eb="95">
      <t>クロウ</t>
    </rPh>
    <rPh sb="100" eb="101">
      <t>コト</t>
    </rPh>
    <rPh sb="107" eb="109">
      <t>コドモ</t>
    </rPh>
    <rPh sb="112" eb="114">
      <t>ショクジ</t>
    </rPh>
    <rPh sb="115" eb="117">
      <t>タイセツ</t>
    </rPh>
    <phoneticPr fontId="2"/>
  </si>
  <si>
    <t>将来結婚した時に、何も出来ない夫にならない様に、しっかり覚えさせていきたいと思っているが、なかなか出来ない。食べるもののバランスを普段から身につけて、考えていけるようになってほしい。</t>
    <rPh sb="0" eb="2">
      <t>ショウライ</t>
    </rPh>
    <rPh sb="2" eb="4">
      <t>ケッコン</t>
    </rPh>
    <rPh sb="6" eb="7">
      <t>トキ</t>
    </rPh>
    <rPh sb="9" eb="10">
      <t>ナニ</t>
    </rPh>
    <rPh sb="11" eb="13">
      <t>デキ</t>
    </rPh>
    <rPh sb="15" eb="16">
      <t>オット</t>
    </rPh>
    <rPh sb="21" eb="22">
      <t>ヨウ</t>
    </rPh>
    <rPh sb="28" eb="29">
      <t>オボ</t>
    </rPh>
    <rPh sb="38" eb="39">
      <t>オモ</t>
    </rPh>
    <rPh sb="49" eb="51">
      <t>デキ</t>
    </rPh>
    <rPh sb="54" eb="55">
      <t>タ</t>
    </rPh>
    <rPh sb="65" eb="67">
      <t>フダン</t>
    </rPh>
    <rPh sb="69" eb="70">
      <t>ミ</t>
    </rPh>
    <rPh sb="75" eb="76">
      <t>カンガ</t>
    </rPh>
    <phoneticPr fontId="2"/>
  </si>
  <si>
    <t>出来る限り、甘いものや菓子類、ジュース等を食べさせたくないのですが、幼稚園でそういうおやつが出てくる。幼稚園等もおやつの内容を考えてほしい。</t>
    <rPh sb="0" eb="2">
      <t>デキ</t>
    </rPh>
    <rPh sb="3" eb="4">
      <t>カギ</t>
    </rPh>
    <rPh sb="6" eb="7">
      <t>アマ</t>
    </rPh>
    <rPh sb="11" eb="14">
      <t>カシルイ</t>
    </rPh>
    <rPh sb="19" eb="20">
      <t>トウ</t>
    </rPh>
    <rPh sb="21" eb="22">
      <t>タ</t>
    </rPh>
    <rPh sb="34" eb="37">
      <t>ヨウチエン</t>
    </rPh>
    <rPh sb="46" eb="47">
      <t>デ</t>
    </rPh>
    <rPh sb="51" eb="54">
      <t>ヨウチエン</t>
    </rPh>
    <rPh sb="54" eb="55">
      <t>トウ</t>
    </rPh>
    <rPh sb="60" eb="62">
      <t>ナイヨウ</t>
    </rPh>
    <rPh sb="63" eb="64">
      <t>カンガ</t>
    </rPh>
    <phoneticPr fontId="2"/>
  </si>
  <si>
    <t>食材への感謝の気持ち（農業者や命に対するありがとう）みんなでそろって楽しく食べる。出来るだけ手作りで。</t>
    <rPh sb="0" eb="2">
      <t>ショクザイ</t>
    </rPh>
    <rPh sb="4" eb="6">
      <t>カンシャ</t>
    </rPh>
    <rPh sb="7" eb="9">
      <t>キモ</t>
    </rPh>
    <rPh sb="11" eb="14">
      <t>ノウギョウシャ</t>
    </rPh>
    <rPh sb="15" eb="16">
      <t>イノチ</t>
    </rPh>
    <rPh sb="17" eb="18">
      <t>タイ</t>
    </rPh>
    <rPh sb="34" eb="35">
      <t>タノ</t>
    </rPh>
    <rPh sb="37" eb="38">
      <t>タ</t>
    </rPh>
    <rPh sb="41" eb="43">
      <t>デキ</t>
    </rPh>
    <rPh sb="46" eb="48">
      <t>テヅク</t>
    </rPh>
    <phoneticPr fontId="2"/>
  </si>
  <si>
    <t>バランスよく食べさせたいが、好きな物（肉）ばかり食べるので野菜をもっと食べれる様に工夫したいと思っています。</t>
    <rPh sb="6" eb="7">
      <t>タ</t>
    </rPh>
    <rPh sb="14" eb="15">
      <t>ス</t>
    </rPh>
    <rPh sb="17" eb="18">
      <t>モノ</t>
    </rPh>
    <rPh sb="19" eb="20">
      <t>ニク</t>
    </rPh>
    <rPh sb="24" eb="25">
      <t>タ</t>
    </rPh>
    <rPh sb="29" eb="31">
      <t>ヤサイ</t>
    </rPh>
    <rPh sb="35" eb="36">
      <t>タ</t>
    </rPh>
    <rPh sb="39" eb="40">
      <t>ヨウ</t>
    </rPh>
    <rPh sb="41" eb="43">
      <t>クフウ</t>
    </rPh>
    <rPh sb="47" eb="48">
      <t>オモ</t>
    </rPh>
    <phoneticPr fontId="2"/>
  </si>
  <si>
    <t>朝ごはんをあまり食べないので食べる様にしなければと思っています。</t>
    <rPh sb="0" eb="1">
      <t>アサ</t>
    </rPh>
    <rPh sb="8" eb="9">
      <t>タ</t>
    </rPh>
    <rPh sb="14" eb="15">
      <t>タ</t>
    </rPh>
    <rPh sb="17" eb="18">
      <t>ヨウ</t>
    </rPh>
    <rPh sb="25" eb="26">
      <t>オモ</t>
    </rPh>
    <phoneticPr fontId="2"/>
  </si>
  <si>
    <t>食事の孤立から、個人の孤独が始まるように思います。人の優しさの実践の場が狭くなるように思います。</t>
    <rPh sb="0" eb="2">
      <t>ショクジ</t>
    </rPh>
    <rPh sb="3" eb="5">
      <t>コリツ</t>
    </rPh>
    <rPh sb="8" eb="10">
      <t>コジン</t>
    </rPh>
    <rPh sb="11" eb="13">
      <t>コドク</t>
    </rPh>
    <rPh sb="14" eb="15">
      <t>ハジ</t>
    </rPh>
    <rPh sb="20" eb="21">
      <t>オモ</t>
    </rPh>
    <rPh sb="25" eb="26">
      <t>ヒト</t>
    </rPh>
    <rPh sb="27" eb="28">
      <t>ヤサ</t>
    </rPh>
    <rPh sb="31" eb="33">
      <t>ジッセン</t>
    </rPh>
    <rPh sb="34" eb="35">
      <t>バ</t>
    </rPh>
    <rPh sb="36" eb="37">
      <t>セマ</t>
    </rPh>
    <rPh sb="43" eb="44">
      <t>オモ</t>
    </rPh>
    <phoneticPr fontId="2"/>
  </si>
  <si>
    <t>地産地消・手作りに気をかける。</t>
    <rPh sb="0" eb="4">
      <t>チサンチショウ</t>
    </rPh>
    <rPh sb="5" eb="6">
      <t>テ</t>
    </rPh>
    <rPh sb="6" eb="7">
      <t>ツク</t>
    </rPh>
    <rPh sb="9" eb="10">
      <t>キ</t>
    </rPh>
    <phoneticPr fontId="2"/>
  </si>
  <si>
    <t>会食には参加させてほしい。</t>
    <rPh sb="0" eb="2">
      <t>カイショク</t>
    </rPh>
    <rPh sb="4" eb="6">
      <t>サンカ</t>
    </rPh>
    <phoneticPr fontId="2"/>
  </si>
  <si>
    <t>若い人が子どもの小さい時から食育に気をつけ、頑張ることを望む。</t>
    <rPh sb="0" eb="1">
      <t>ワカ</t>
    </rPh>
    <rPh sb="2" eb="3">
      <t>ヒト</t>
    </rPh>
    <rPh sb="4" eb="5">
      <t>コ</t>
    </rPh>
    <rPh sb="8" eb="9">
      <t>チイ</t>
    </rPh>
    <rPh sb="11" eb="12">
      <t>トキ</t>
    </rPh>
    <rPh sb="14" eb="16">
      <t>ショクイク</t>
    </rPh>
    <rPh sb="17" eb="18">
      <t>キ</t>
    </rPh>
    <rPh sb="22" eb="24">
      <t>ガンバ</t>
    </rPh>
    <rPh sb="28" eb="29">
      <t>ノゾ</t>
    </rPh>
    <phoneticPr fontId="2"/>
  </si>
  <si>
    <t>親が子どもに対し積極的に（郷土）料理を作り食べさせる。日々の習慣が子どもが大きくなった時、日常生活に影響すると考えるから。</t>
    <rPh sb="0" eb="1">
      <t>オヤ</t>
    </rPh>
    <rPh sb="2" eb="3">
      <t>コ</t>
    </rPh>
    <rPh sb="6" eb="7">
      <t>タイ</t>
    </rPh>
    <rPh sb="8" eb="11">
      <t>セッキョクテキ</t>
    </rPh>
    <rPh sb="13" eb="15">
      <t>キョウド</t>
    </rPh>
    <rPh sb="16" eb="18">
      <t>リョウリ</t>
    </rPh>
    <rPh sb="19" eb="20">
      <t>ツク</t>
    </rPh>
    <rPh sb="21" eb="22">
      <t>タ</t>
    </rPh>
    <rPh sb="27" eb="29">
      <t>ヒビ</t>
    </rPh>
    <rPh sb="30" eb="32">
      <t>シュウカン</t>
    </rPh>
    <rPh sb="33" eb="34">
      <t>コ</t>
    </rPh>
    <rPh sb="37" eb="38">
      <t>オオ</t>
    </rPh>
    <rPh sb="43" eb="44">
      <t>トキ</t>
    </rPh>
    <rPh sb="45" eb="47">
      <t>ニチジョウ</t>
    </rPh>
    <rPh sb="47" eb="49">
      <t>セイカツ</t>
    </rPh>
    <rPh sb="50" eb="52">
      <t>エイキョウ</t>
    </rPh>
    <rPh sb="55" eb="56">
      <t>カンガ</t>
    </rPh>
    <phoneticPr fontId="2"/>
  </si>
  <si>
    <t>子ども達がもっと食にふれる時間が作れたらいいと思います。</t>
    <rPh sb="0" eb="1">
      <t>コ</t>
    </rPh>
    <rPh sb="3" eb="4">
      <t>タチ</t>
    </rPh>
    <rPh sb="8" eb="9">
      <t>ショク</t>
    </rPh>
    <rPh sb="13" eb="15">
      <t>ジカン</t>
    </rPh>
    <rPh sb="16" eb="17">
      <t>ツク</t>
    </rPh>
    <rPh sb="23" eb="24">
      <t>オモ</t>
    </rPh>
    <phoneticPr fontId="2"/>
  </si>
  <si>
    <t>小さいころからの食習慣が大切です。本来は家庭で学ぶことですが、それが難しくなったら誰が教えたら良いのか迷うところです。</t>
    <rPh sb="0" eb="1">
      <t>チイ</t>
    </rPh>
    <rPh sb="8" eb="11">
      <t>ショクシュウカン</t>
    </rPh>
    <rPh sb="12" eb="14">
      <t>タイセツ</t>
    </rPh>
    <rPh sb="17" eb="19">
      <t>ホンライ</t>
    </rPh>
    <rPh sb="20" eb="22">
      <t>カテイ</t>
    </rPh>
    <rPh sb="23" eb="24">
      <t>マナ</t>
    </rPh>
    <rPh sb="34" eb="35">
      <t>ムズカ</t>
    </rPh>
    <rPh sb="41" eb="42">
      <t>ダレ</t>
    </rPh>
    <rPh sb="43" eb="44">
      <t>オシ</t>
    </rPh>
    <rPh sb="47" eb="48">
      <t>ヨ</t>
    </rPh>
    <rPh sb="51" eb="52">
      <t>マヨ</t>
    </rPh>
    <phoneticPr fontId="2"/>
  </si>
  <si>
    <t>家庭力が低下していること、学校、地域の力が必要・重要になってきていること。農業人口の減少。</t>
    <rPh sb="0" eb="2">
      <t>カテイ</t>
    </rPh>
    <rPh sb="2" eb="3">
      <t>リョク</t>
    </rPh>
    <rPh sb="4" eb="6">
      <t>テイカ</t>
    </rPh>
    <rPh sb="13" eb="15">
      <t>ガッコウ</t>
    </rPh>
    <rPh sb="16" eb="18">
      <t>チイキ</t>
    </rPh>
    <rPh sb="19" eb="20">
      <t>チカラ</t>
    </rPh>
    <rPh sb="21" eb="23">
      <t>ヒツヨウ</t>
    </rPh>
    <rPh sb="24" eb="26">
      <t>ジュウヨウ</t>
    </rPh>
    <rPh sb="37" eb="39">
      <t>ノウギョウ</t>
    </rPh>
    <rPh sb="39" eb="41">
      <t>ジンコウ</t>
    </rPh>
    <rPh sb="42" eb="44">
      <t>ゲンショウ</t>
    </rPh>
    <phoneticPr fontId="2"/>
  </si>
  <si>
    <t>仕事にフルタイムで出ているので、時間がない。もっと料理に手間をかけたいが難しい。</t>
    <rPh sb="0" eb="2">
      <t>シゴト</t>
    </rPh>
    <rPh sb="9" eb="10">
      <t>デ</t>
    </rPh>
    <rPh sb="16" eb="18">
      <t>ジカン</t>
    </rPh>
    <rPh sb="25" eb="27">
      <t>リョウリ</t>
    </rPh>
    <rPh sb="28" eb="30">
      <t>テマ</t>
    </rPh>
    <rPh sb="36" eb="37">
      <t>ムズカ</t>
    </rPh>
    <phoneticPr fontId="2"/>
  </si>
  <si>
    <t>地域でとれる食材はいいものだと思うが値段が高い。</t>
    <rPh sb="0" eb="2">
      <t>チイキ</t>
    </rPh>
    <rPh sb="6" eb="8">
      <t>ショクザイ</t>
    </rPh>
    <rPh sb="15" eb="16">
      <t>オモ</t>
    </rPh>
    <rPh sb="18" eb="20">
      <t>ネダン</t>
    </rPh>
    <rPh sb="21" eb="22">
      <t>タカ</t>
    </rPh>
    <phoneticPr fontId="2"/>
  </si>
  <si>
    <t>生きる力、がんばる力の源です。</t>
    <rPh sb="0" eb="1">
      <t>イ</t>
    </rPh>
    <rPh sb="3" eb="4">
      <t>チカラ</t>
    </rPh>
    <rPh sb="9" eb="10">
      <t>チカラ</t>
    </rPh>
    <rPh sb="11" eb="12">
      <t>ミナモト</t>
    </rPh>
    <phoneticPr fontId="2"/>
  </si>
  <si>
    <t>普段目にする風景にある食べ物（田んぼや畑で作られているもの）を食べることが、郷土愛を育み、農業を守っていくことにつながると感じている。</t>
    <rPh sb="0" eb="2">
      <t>フダン</t>
    </rPh>
    <rPh sb="2" eb="3">
      <t>メ</t>
    </rPh>
    <rPh sb="6" eb="8">
      <t>フウケイ</t>
    </rPh>
    <rPh sb="11" eb="12">
      <t>タ</t>
    </rPh>
    <rPh sb="13" eb="14">
      <t>モノ</t>
    </rPh>
    <rPh sb="15" eb="16">
      <t>タ</t>
    </rPh>
    <rPh sb="19" eb="20">
      <t>ハタケ</t>
    </rPh>
    <rPh sb="21" eb="22">
      <t>ツク</t>
    </rPh>
    <rPh sb="31" eb="32">
      <t>タ</t>
    </rPh>
    <rPh sb="38" eb="41">
      <t>キョウドアイ</t>
    </rPh>
    <rPh sb="42" eb="43">
      <t>ハグク</t>
    </rPh>
    <rPh sb="45" eb="47">
      <t>ノウギョウ</t>
    </rPh>
    <rPh sb="48" eb="49">
      <t>マモ</t>
    </rPh>
    <rPh sb="61" eb="62">
      <t>カン</t>
    </rPh>
    <phoneticPr fontId="2"/>
  </si>
  <si>
    <t>季節の食べ物を利用したクッキングの機会</t>
    <rPh sb="0" eb="2">
      <t>キセツ</t>
    </rPh>
    <rPh sb="3" eb="4">
      <t>タ</t>
    </rPh>
    <rPh sb="5" eb="6">
      <t>モノ</t>
    </rPh>
    <rPh sb="7" eb="9">
      <t>リヨウ</t>
    </rPh>
    <rPh sb="17" eb="19">
      <t>キカイ</t>
    </rPh>
    <phoneticPr fontId="2"/>
  </si>
  <si>
    <t>親子クッキングの行事を増やしてほしい。</t>
    <rPh sb="0" eb="2">
      <t>オヤコ</t>
    </rPh>
    <rPh sb="8" eb="10">
      <t>ギョウジ</t>
    </rPh>
    <rPh sb="11" eb="12">
      <t>フ</t>
    </rPh>
    <phoneticPr fontId="2"/>
  </si>
  <si>
    <t>レシピを広報などで教えて欲しい。</t>
    <rPh sb="4" eb="6">
      <t>コウホウ</t>
    </rPh>
    <rPh sb="9" eb="10">
      <t>オシ</t>
    </rPh>
    <rPh sb="12" eb="13">
      <t>ホ</t>
    </rPh>
    <phoneticPr fontId="2"/>
  </si>
  <si>
    <t>定期的に教室を持ってほしい。（市、地区）</t>
    <rPh sb="0" eb="3">
      <t>テイキテキ</t>
    </rPh>
    <rPh sb="4" eb="6">
      <t>キョウシツ</t>
    </rPh>
    <rPh sb="7" eb="8">
      <t>モ</t>
    </rPh>
    <rPh sb="15" eb="16">
      <t>シ</t>
    </rPh>
    <rPh sb="17" eb="19">
      <t>チク</t>
    </rPh>
    <phoneticPr fontId="2"/>
  </si>
  <si>
    <t>09 丹波</t>
    <rPh sb="3" eb="5">
      <t>タンバ</t>
    </rPh>
    <phoneticPr fontId="2"/>
  </si>
  <si>
    <t>手間のかからない調理レシピを多く開発し、広く地域に普及してもらいたい。</t>
    <rPh sb="0" eb="2">
      <t>テマ</t>
    </rPh>
    <rPh sb="8" eb="10">
      <t>チョウリ</t>
    </rPh>
    <rPh sb="14" eb="15">
      <t>オオ</t>
    </rPh>
    <rPh sb="16" eb="18">
      <t>カイハツ</t>
    </rPh>
    <rPh sb="20" eb="21">
      <t>ヒロ</t>
    </rPh>
    <rPh sb="22" eb="24">
      <t>チイキ</t>
    </rPh>
    <rPh sb="25" eb="27">
      <t>フキュウ</t>
    </rPh>
    <phoneticPr fontId="2"/>
  </si>
  <si>
    <t>コンビニ弁当、スーパー弁当が出まわりすぎ、家庭でつくらないのが問題。</t>
    <rPh sb="4" eb="6">
      <t>ベントウ</t>
    </rPh>
    <rPh sb="11" eb="13">
      <t>ベントウ</t>
    </rPh>
    <rPh sb="14" eb="15">
      <t>デ</t>
    </rPh>
    <rPh sb="21" eb="23">
      <t>カテイ</t>
    </rPh>
    <rPh sb="31" eb="33">
      <t>モンダイ</t>
    </rPh>
    <phoneticPr fontId="2"/>
  </si>
  <si>
    <t>保育所や幼稚園など低学年などに行ったけど、難しかったです。</t>
    <rPh sb="0" eb="2">
      <t>ホイク</t>
    </rPh>
    <rPh sb="2" eb="3">
      <t>ショ</t>
    </rPh>
    <rPh sb="4" eb="7">
      <t>ヨウチエン</t>
    </rPh>
    <rPh sb="9" eb="12">
      <t>テイガクネン</t>
    </rPh>
    <rPh sb="15" eb="16">
      <t>イ</t>
    </rPh>
    <rPh sb="21" eb="22">
      <t>ムズカ</t>
    </rPh>
    <phoneticPr fontId="2"/>
  </si>
  <si>
    <t>家族や孫にそれとなく教える。</t>
    <rPh sb="0" eb="2">
      <t>カゾク</t>
    </rPh>
    <rPh sb="3" eb="4">
      <t>マゴ</t>
    </rPh>
    <rPh sb="10" eb="11">
      <t>オシ</t>
    </rPh>
    <phoneticPr fontId="2"/>
  </si>
  <si>
    <t>田舎暮しは野菜豊富の為食材となることが多い、年月と共に野菜も多くなる。</t>
    <rPh sb="0" eb="2">
      <t>イナカ</t>
    </rPh>
    <rPh sb="2" eb="3">
      <t>ク</t>
    </rPh>
    <rPh sb="5" eb="7">
      <t>ヤサイ</t>
    </rPh>
    <rPh sb="7" eb="9">
      <t>ホウフ</t>
    </rPh>
    <rPh sb="10" eb="11">
      <t>タメ</t>
    </rPh>
    <rPh sb="11" eb="13">
      <t>ショクザイ</t>
    </rPh>
    <rPh sb="19" eb="20">
      <t>オオ</t>
    </rPh>
    <rPh sb="22" eb="24">
      <t>ネンゲツ</t>
    </rPh>
    <rPh sb="25" eb="26">
      <t>トモ</t>
    </rPh>
    <rPh sb="27" eb="29">
      <t>ヤサイ</t>
    </rPh>
    <rPh sb="30" eb="31">
      <t>オオ</t>
    </rPh>
    <phoneticPr fontId="2"/>
  </si>
  <si>
    <t>丹波市主催の料理教室が2,3年前はあったが今ないので続けて下さい。</t>
    <rPh sb="0" eb="3">
      <t>タンバシ</t>
    </rPh>
    <rPh sb="3" eb="5">
      <t>シュサイ</t>
    </rPh>
    <rPh sb="6" eb="8">
      <t>リョウリ</t>
    </rPh>
    <rPh sb="8" eb="10">
      <t>キョウシツ</t>
    </rPh>
    <rPh sb="14" eb="15">
      <t>ネン</t>
    </rPh>
    <rPh sb="15" eb="16">
      <t>マエ</t>
    </rPh>
    <rPh sb="21" eb="22">
      <t>イマ</t>
    </rPh>
    <rPh sb="26" eb="27">
      <t>ツヅ</t>
    </rPh>
    <rPh sb="29" eb="30">
      <t>クダ</t>
    </rPh>
    <phoneticPr fontId="2"/>
  </si>
  <si>
    <t>学校には色々な教育を持ち込むことなく、食育は学校給食の中で行うようにする。</t>
    <rPh sb="0" eb="2">
      <t>ガッコウ</t>
    </rPh>
    <rPh sb="4" eb="6">
      <t>イロイロ</t>
    </rPh>
    <rPh sb="7" eb="9">
      <t>キョウイク</t>
    </rPh>
    <rPh sb="10" eb="11">
      <t>モ</t>
    </rPh>
    <rPh sb="12" eb="13">
      <t>コ</t>
    </rPh>
    <rPh sb="19" eb="21">
      <t>ショクイク</t>
    </rPh>
    <rPh sb="22" eb="24">
      <t>ガッコウ</t>
    </rPh>
    <rPh sb="24" eb="26">
      <t>キュウショク</t>
    </rPh>
    <rPh sb="27" eb="28">
      <t>ナカ</t>
    </rPh>
    <rPh sb="29" eb="30">
      <t>オコナ</t>
    </rPh>
    <phoneticPr fontId="2"/>
  </si>
  <si>
    <t>給食制度の充実</t>
    <rPh sb="0" eb="2">
      <t>キュウショク</t>
    </rPh>
    <rPh sb="2" eb="4">
      <t>セイド</t>
    </rPh>
    <rPh sb="5" eb="7">
      <t>ジュウジツ</t>
    </rPh>
    <phoneticPr fontId="2"/>
  </si>
  <si>
    <t>栄養指導、調理指導が身近な所で開催されると嬉しいです。</t>
    <rPh sb="0" eb="2">
      <t>エイヨウ</t>
    </rPh>
    <rPh sb="2" eb="4">
      <t>シドウ</t>
    </rPh>
    <rPh sb="5" eb="7">
      <t>チョウリ</t>
    </rPh>
    <rPh sb="7" eb="9">
      <t>シドウ</t>
    </rPh>
    <rPh sb="10" eb="12">
      <t>ミジカ</t>
    </rPh>
    <rPh sb="13" eb="14">
      <t>トコロ</t>
    </rPh>
    <rPh sb="15" eb="17">
      <t>カイサイ</t>
    </rPh>
    <rPh sb="21" eb="22">
      <t>ウレ</t>
    </rPh>
    <phoneticPr fontId="2"/>
  </si>
  <si>
    <t>野菜に興味を持つ。　（例）自分で育て作る。</t>
    <rPh sb="0" eb="2">
      <t>ヤサイ</t>
    </rPh>
    <rPh sb="3" eb="5">
      <t>キョウミ</t>
    </rPh>
    <rPh sb="6" eb="7">
      <t>モ</t>
    </rPh>
    <rPh sb="11" eb="12">
      <t>レイ</t>
    </rPh>
    <rPh sb="13" eb="15">
      <t>ジブン</t>
    </rPh>
    <rPh sb="16" eb="17">
      <t>ソダ</t>
    </rPh>
    <rPh sb="18" eb="19">
      <t>ツク</t>
    </rPh>
    <phoneticPr fontId="2"/>
  </si>
  <si>
    <t>できるだけ、野菜中心の食事が取れればと思い、野菜作りを楽しんでいます。</t>
    <rPh sb="6" eb="8">
      <t>ヤサイ</t>
    </rPh>
    <rPh sb="8" eb="10">
      <t>チュウシン</t>
    </rPh>
    <rPh sb="11" eb="13">
      <t>ショクジ</t>
    </rPh>
    <rPh sb="14" eb="15">
      <t>ト</t>
    </rPh>
    <rPh sb="19" eb="20">
      <t>オモ</t>
    </rPh>
    <rPh sb="22" eb="24">
      <t>ヤサイ</t>
    </rPh>
    <rPh sb="24" eb="25">
      <t>ツク</t>
    </rPh>
    <rPh sb="27" eb="28">
      <t>タノ</t>
    </rPh>
    <phoneticPr fontId="2"/>
  </si>
  <si>
    <t>小学生の子どもには朝ごはん（パンでなく）を食べさせたいと思ってほしい。</t>
    <rPh sb="0" eb="3">
      <t>ショウガクセイ</t>
    </rPh>
    <rPh sb="4" eb="5">
      <t>コ</t>
    </rPh>
    <rPh sb="9" eb="10">
      <t>アサ</t>
    </rPh>
    <rPh sb="21" eb="22">
      <t>タ</t>
    </rPh>
    <rPh sb="28" eb="29">
      <t>オモ</t>
    </rPh>
    <phoneticPr fontId="2"/>
  </si>
  <si>
    <t>食生活の意識を変える。</t>
    <rPh sb="0" eb="3">
      <t>ショクセイカツ</t>
    </rPh>
    <rPh sb="4" eb="6">
      <t>イシキ</t>
    </rPh>
    <rPh sb="7" eb="8">
      <t>カ</t>
    </rPh>
    <phoneticPr fontId="2"/>
  </si>
  <si>
    <t>広報にのせて下さい。</t>
    <rPh sb="0" eb="2">
      <t>コウホウ</t>
    </rPh>
    <rPh sb="6" eb="7">
      <t>クダ</t>
    </rPh>
    <phoneticPr fontId="2"/>
  </si>
  <si>
    <t>安心できる野菜が手に入る。</t>
    <rPh sb="0" eb="2">
      <t>アンシン</t>
    </rPh>
    <rPh sb="5" eb="7">
      <t>ヤサイ</t>
    </rPh>
    <rPh sb="8" eb="9">
      <t>テ</t>
    </rPh>
    <rPh sb="10" eb="11">
      <t>ハイ</t>
    </rPh>
    <phoneticPr fontId="2"/>
  </si>
  <si>
    <t>NA</t>
    <phoneticPr fontId="2"/>
  </si>
  <si>
    <t>地域の野菜を子ども達にも作らせ、それで料理を作らせる。</t>
    <rPh sb="0" eb="2">
      <t>チイキ</t>
    </rPh>
    <rPh sb="3" eb="5">
      <t>ヤサイ</t>
    </rPh>
    <rPh sb="6" eb="7">
      <t>コ</t>
    </rPh>
    <rPh sb="9" eb="10">
      <t>タチ</t>
    </rPh>
    <rPh sb="12" eb="13">
      <t>ツク</t>
    </rPh>
    <rPh sb="19" eb="21">
      <t>リョウリ</t>
    </rPh>
    <rPh sb="22" eb="23">
      <t>ツク</t>
    </rPh>
    <phoneticPr fontId="2"/>
  </si>
  <si>
    <t>親が子どもにこまめに料理を手間をかけて作る事。</t>
    <rPh sb="0" eb="1">
      <t>オヤ</t>
    </rPh>
    <rPh sb="2" eb="3">
      <t>コ</t>
    </rPh>
    <rPh sb="10" eb="12">
      <t>リョウリ</t>
    </rPh>
    <rPh sb="13" eb="15">
      <t>テマ</t>
    </rPh>
    <rPh sb="19" eb="20">
      <t>ツク</t>
    </rPh>
    <rPh sb="21" eb="22">
      <t>コト</t>
    </rPh>
    <phoneticPr fontId="2"/>
  </si>
  <si>
    <t>NA</t>
    <phoneticPr fontId="2"/>
  </si>
  <si>
    <t>幼児の頃から関心を持たせる。</t>
    <rPh sb="0" eb="2">
      <t>ヨウジ</t>
    </rPh>
    <rPh sb="3" eb="4">
      <t>コロ</t>
    </rPh>
    <rPh sb="6" eb="8">
      <t>カンシン</t>
    </rPh>
    <rPh sb="9" eb="10">
      <t>モ</t>
    </rPh>
    <phoneticPr fontId="2"/>
  </si>
  <si>
    <t>地産地消、子どもの時から地元の野菜を食べる。なんでも食べる体験を多くする。</t>
    <rPh sb="0" eb="4">
      <t>チサンチショウ</t>
    </rPh>
    <rPh sb="5" eb="6">
      <t>コ</t>
    </rPh>
    <rPh sb="9" eb="10">
      <t>トキ</t>
    </rPh>
    <rPh sb="12" eb="14">
      <t>ジモト</t>
    </rPh>
    <rPh sb="15" eb="17">
      <t>ヤサイ</t>
    </rPh>
    <rPh sb="18" eb="19">
      <t>タ</t>
    </rPh>
    <rPh sb="26" eb="27">
      <t>タ</t>
    </rPh>
    <rPh sb="29" eb="31">
      <t>タイケン</t>
    </rPh>
    <rPh sb="32" eb="33">
      <t>オオ</t>
    </rPh>
    <phoneticPr fontId="2"/>
  </si>
  <si>
    <t>料理講習会をして各地域に回って来てほしいな！</t>
    <rPh sb="0" eb="2">
      <t>リョウリ</t>
    </rPh>
    <rPh sb="2" eb="5">
      <t>コウシュウカイ</t>
    </rPh>
    <rPh sb="8" eb="11">
      <t>カクチイキ</t>
    </rPh>
    <rPh sb="12" eb="13">
      <t>マワ</t>
    </rPh>
    <rPh sb="15" eb="16">
      <t>キ</t>
    </rPh>
    <phoneticPr fontId="2"/>
  </si>
  <si>
    <t>現在妻も働いている為食に手間ヒマをかけない人が多い。</t>
    <rPh sb="0" eb="2">
      <t>ゲンザイ</t>
    </rPh>
    <rPh sb="2" eb="3">
      <t>ツマ</t>
    </rPh>
    <rPh sb="4" eb="5">
      <t>ハタラ</t>
    </rPh>
    <rPh sb="9" eb="10">
      <t>タメ</t>
    </rPh>
    <rPh sb="10" eb="11">
      <t>ショク</t>
    </rPh>
    <rPh sb="12" eb="14">
      <t>テマ</t>
    </rPh>
    <rPh sb="21" eb="22">
      <t>ヒト</t>
    </rPh>
    <rPh sb="23" eb="24">
      <t>オオ</t>
    </rPh>
    <phoneticPr fontId="2"/>
  </si>
  <si>
    <t>子どもの親世代が、仕事が忙しすぎると思う。おじいちゃんおばあちゃんが同居や近居家庭は、おばあちゃんの食育が出来ている。出来やすいと思う。</t>
    <rPh sb="0" eb="1">
      <t>コ</t>
    </rPh>
    <rPh sb="4" eb="5">
      <t>オヤ</t>
    </rPh>
    <rPh sb="5" eb="7">
      <t>セダイ</t>
    </rPh>
    <rPh sb="9" eb="11">
      <t>シゴト</t>
    </rPh>
    <rPh sb="12" eb="13">
      <t>イソガ</t>
    </rPh>
    <rPh sb="18" eb="19">
      <t>オモ</t>
    </rPh>
    <rPh sb="34" eb="36">
      <t>ドウキョ</t>
    </rPh>
    <rPh sb="37" eb="39">
      <t>キンキョ</t>
    </rPh>
    <rPh sb="39" eb="41">
      <t>カテイ</t>
    </rPh>
    <rPh sb="50" eb="52">
      <t>ショクイク</t>
    </rPh>
    <rPh sb="53" eb="55">
      <t>デキ</t>
    </rPh>
    <rPh sb="59" eb="61">
      <t>デキ</t>
    </rPh>
    <rPh sb="65" eb="66">
      <t>オモ</t>
    </rPh>
    <phoneticPr fontId="2"/>
  </si>
  <si>
    <t>出来る限り、自宅で無農薬野菜を作る。畑がなくても大きなプランタでも、自分が作った野菜を使うことでレシピが増える。</t>
    <rPh sb="0" eb="2">
      <t>デキ</t>
    </rPh>
    <rPh sb="3" eb="4">
      <t>カギ</t>
    </rPh>
    <rPh sb="6" eb="8">
      <t>ジタク</t>
    </rPh>
    <rPh sb="9" eb="12">
      <t>ムノウヤク</t>
    </rPh>
    <rPh sb="12" eb="14">
      <t>ヤサイ</t>
    </rPh>
    <rPh sb="15" eb="16">
      <t>ツク</t>
    </rPh>
    <rPh sb="18" eb="19">
      <t>ハタケ</t>
    </rPh>
    <rPh sb="24" eb="25">
      <t>オオ</t>
    </rPh>
    <rPh sb="34" eb="36">
      <t>ジブン</t>
    </rPh>
    <rPh sb="37" eb="38">
      <t>ツク</t>
    </rPh>
    <rPh sb="40" eb="42">
      <t>ヤサイ</t>
    </rPh>
    <rPh sb="43" eb="44">
      <t>ツカ</t>
    </rPh>
    <rPh sb="52" eb="53">
      <t>フ</t>
    </rPh>
    <phoneticPr fontId="2"/>
  </si>
  <si>
    <t>自宅で食事を作る。外食は控える（家族皆で集まって食事する）。</t>
    <rPh sb="0" eb="2">
      <t>ジタク</t>
    </rPh>
    <rPh sb="3" eb="5">
      <t>ショクジ</t>
    </rPh>
    <rPh sb="6" eb="7">
      <t>ツク</t>
    </rPh>
    <rPh sb="9" eb="11">
      <t>ガイショク</t>
    </rPh>
    <rPh sb="12" eb="13">
      <t>ヒカ</t>
    </rPh>
    <rPh sb="16" eb="18">
      <t>カゾク</t>
    </rPh>
    <rPh sb="18" eb="19">
      <t>ミンナ</t>
    </rPh>
    <rPh sb="20" eb="21">
      <t>アツ</t>
    </rPh>
    <rPh sb="24" eb="26">
      <t>ショクジ</t>
    </rPh>
    <phoneticPr fontId="2"/>
  </si>
  <si>
    <t>糖分が多すぎますのでつとめて野菜を中心の食事をしています。</t>
    <rPh sb="0" eb="2">
      <t>トウブン</t>
    </rPh>
    <rPh sb="3" eb="4">
      <t>オオ</t>
    </rPh>
    <rPh sb="14" eb="16">
      <t>ヤサイ</t>
    </rPh>
    <rPh sb="17" eb="19">
      <t>チュウシン</t>
    </rPh>
    <rPh sb="20" eb="22">
      <t>ショクジ</t>
    </rPh>
    <phoneticPr fontId="2"/>
  </si>
  <si>
    <t>地場野菜を取り入れレシピを考える。</t>
    <rPh sb="0" eb="2">
      <t>ジバ</t>
    </rPh>
    <rPh sb="2" eb="4">
      <t>ヤサイ</t>
    </rPh>
    <rPh sb="5" eb="6">
      <t>ト</t>
    </rPh>
    <rPh sb="7" eb="8">
      <t>イ</t>
    </rPh>
    <rPh sb="13" eb="14">
      <t>カンガ</t>
    </rPh>
    <phoneticPr fontId="2"/>
  </si>
  <si>
    <t>体調を悪くして入院して食生活の大切さを感じることが出来た。</t>
    <phoneticPr fontId="2"/>
  </si>
  <si>
    <t>昔と比べると地域で食事を共にする行事が少なくなった（少子化や独居家庭が増加）。地域の活性化（参加しやすい行事（高齢者が））を図ることで食育を進められる。</t>
    <rPh sb="0" eb="1">
      <t>ムカシ</t>
    </rPh>
    <rPh sb="2" eb="3">
      <t>クラ</t>
    </rPh>
    <rPh sb="6" eb="8">
      <t>チイキ</t>
    </rPh>
    <rPh sb="9" eb="11">
      <t>ショクジ</t>
    </rPh>
    <rPh sb="12" eb="13">
      <t>トモ</t>
    </rPh>
    <rPh sb="16" eb="18">
      <t>ギョウジ</t>
    </rPh>
    <rPh sb="19" eb="20">
      <t>スク</t>
    </rPh>
    <rPh sb="26" eb="29">
      <t>ショウシカ</t>
    </rPh>
    <rPh sb="30" eb="32">
      <t>ドッキョ</t>
    </rPh>
    <rPh sb="32" eb="34">
      <t>カテイ</t>
    </rPh>
    <rPh sb="35" eb="37">
      <t>ゾウカ</t>
    </rPh>
    <rPh sb="39" eb="41">
      <t>チイキ</t>
    </rPh>
    <rPh sb="42" eb="45">
      <t>カッセイカ</t>
    </rPh>
    <rPh sb="46" eb="48">
      <t>サンカ</t>
    </rPh>
    <rPh sb="52" eb="54">
      <t>ギョウジ</t>
    </rPh>
    <rPh sb="55" eb="58">
      <t>コウレイシャ</t>
    </rPh>
    <rPh sb="62" eb="63">
      <t>ハカ</t>
    </rPh>
    <rPh sb="67" eb="69">
      <t>ショクイク</t>
    </rPh>
    <rPh sb="70" eb="71">
      <t>スス</t>
    </rPh>
    <phoneticPr fontId="2"/>
  </si>
  <si>
    <t>子育て世代の親が食に関してもっと関心を持つようにする。</t>
    <phoneticPr fontId="2"/>
  </si>
  <si>
    <t>10 淡路</t>
    <rPh sb="3" eb="5">
      <t>アワジ</t>
    </rPh>
    <phoneticPr fontId="2"/>
  </si>
  <si>
    <t>毎日3食しっかりとり、バランスのよい食事をすることが大切だと思います。</t>
    <rPh sb="0" eb="2">
      <t>マイニチ</t>
    </rPh>
    <rPh sb="3" eb="4">
      <t>ショク</t>
    </rPh>
    <rPh sb="18" eb="20">
      <t>ショクジ</t>
    </rPh>
    <rPh sb="26" eb="28">
      <t>タイセツ</t>
    </rPh>
    <rPh sb="30" eb="31">
      <t>オモ</t>
    </rPh>
    <phoneticPr fontId="2"/>
  </si>
  <si>
    <t>料理などにももっと詳しい栄養表示をしてほしい。</t>
    <rPh sb="0" eb="2">
      <t>リョウリ</t>
    </rPh>
    <rPh sb="9" eb="10">
      <t>クワ</t>
    </rPh>
    <rPh sb="12" eb="14">
      <t>エイヨウ</t>
    </rPh>
    <rPh sb="14" eb="16">
      <t>ヒョウジ</t>
    </rPh>
    <phoneticPr fontId="2"/>
  </si>
  <si>
    <t>部活で、昼食をパンだけで済ます人がおり、自ら変わってほしい。</t>
    <rPh sb="0" eb="2">
      <t>ブカツ</t>
    </rPh>
    <rPh sb="4" eb="6">
      <t>チュウショク</t>
    </rPh>
    <rPh sb="12" eb="13">
      <t>ス</t>
    </rPh>
    <rPh sb="15" eb="16">
      <t>ヒト</t>
    </rPh>
    <rPh sb="20" eb="21">
      <t>ミズカ</t>
    </rPh>
    <rPh sb="22" eb="23">
      <t>カ</t>
    </rPh>
    <phoneticPr fontId="2"/>
  </si>
  <si>
    <t>手軽に買える食品（加工品含めたすべて）に安全性はない。</t>
    <rPh sb="0" eb="2">
      <t>テガル</t>
    </rPh>
    <rPh sb="3" eb="4">
      <t>カ</t>
    </rPh>
    <rPh sb="6" eb="8">
      <t>ショクヒン</t>
    </rPh>
    <rPh sb="9" eb="11">
      <t>カコウ</t>
    </rPh>
    <rPh sb="11" eb="12">
      <t>ヒン</t>
    </rPh>
    <rPh sb="12" eb="13">
      <t>フク</t>
    </rPh>
    <rPh sb="20" eb="23">
      <t>アンゼンセイ</t>
    </rPh>
    <phoneticPr fontId="2"/>
  </si>
  <si>
    <t>野菜の煮物も大切と知らせる。</t>
    <rPh sb="0" eb="2">
      <t>ヤサイ</t>
    </rPh>
    <rPh sb="3" eb="5">
      <t>ニモノ</t>
    </rPh>
    <rPh sb="6" eb="8">
      <t>タイセツ</t>
    </rPh>
    <rPh sb="9" eb="10">
      <t>シ</t>
    </rPh>
    <phoneticPr fontId="2"/>
  </si>
  <si>
    <t>今までの古いシステムを変える。</t>
    <rPh sb="0" eb="1">
      <t>イマ</t>
    </rPh>
    <rPh sb="4" eb="5">
      <t>フル</t>
    </rPh>
    <rPh sb="11" eb="12">
      <t>カ</t>
    </rPh>
    <phoneticPr fontId="2"/>
  </si>
  <si>
    <t>健康な食事をしています。</t>
    <rPh sb="0" eb="2">
      <t>ケンコウ</t>
    </rPh>
    <rPh sb="3" eb="5">
      <t>ショクジ</t>
    </rPh>
    <phoneticPr fontId="2"/>
  </si>
  <si>
    <t>健康は食べることから</t>
    <rPh sb="0" eb="2">
      <t>ケンコウ</t>
    </rPh>
    <rPh sb="3" eb="4">
      <t>タ</t>
    </rPh>
    <phoneticPr fontId="2"/>
  </si>
  <si>
    <t>主人が野菜嫌いで困っています。</t>
    <rPh sb="0" eb="2">
      <t>シュジン</t>
    </rPh>
    <rPh sb="3" eb="5">
      <t>ヤサイ</t>
    </rPh>
    <rPh sb="5" eb="6">
      <t>キラ</t>
    </rPh>
    <rPh sb="8" eb="9">
      <t>コマ</t>
    </rPh>
    <phoneticPr fontId="2"/>
  </si>
  <si>
    <t>子どもの好き嫌いが多いですが、手間はかかりますが、嫌いな野菜でも細かくして料理に入れる、かわいく飾り付けをして食べさせる等工夫をすれば少しずつでも食べられるようになると思います。</t>
    <rPh sb="0" eb="1">
      <t>コ</t>
    </rPh>
    <rPh sb="4" eb="5">
      <t>ス</t>
    </rPh>
    <rPh sb="6" eb="7">
      <t>キラ</t>
    </rPh>
    <rPh sb="9" eb="10">
      <t>オオ</t>
    </rPh>
    <rPh sb="15" eb="17">
      <t>テマ</t>
    </rPh>
    <rPh sb="25" eb="26">
      <t>キラ</t>
    </rPh>
    <rPh sb="28" eb="30">
      <t>ヤサイ</t>
    </rPh>
    <rPh sb="32" eb="33">
      <t>コマ</t>
    </rPh>
    <rPh sb="37" eb="39">
      <t>リョウリ</t>
    </rPh>
    <rPh sb="40" eb="41">
      <t>イ</t>
    </rPh>
    <rPh sb="48" eb="49">
      <t>カザ</t>
    </rPh>
    <rPh sb="50" eb="51">
      <t>ヅ</t>
    </rPh>
    <rPh sb="55" eb="56">
      <t>タ</t>
    </rPh>
    <rPh sb="60" eb="61">
      <t>トウ</t>
    </rPh>
    <rPh sb="61" eb="63">
      <t>クフウ</t>
    </rPh>
    <rPh sb="67" eb="68">
      <t>スコ</t>
    </rPh>
    <rPh sb="73" eb="74">
      <t>タ</t>
    </rPh>
    <rPh sb="84" eb="85">
      <t>オモ</t>
    </rPh>
    <phoneticPr fontId="2"/>
  </si>
  <si>
    <t>食育は人間形成に１番大切です。小さい時からの家庭の味を大切に。</t>
    <rPh sb="0" eb="2">
      <t>ショクイク</t>
    </rPh>
    <rPh sb="3" eb="5">
      <t>ニンゲン</t>
    </rPh>
    <rPh sb="5" eb="7">
      <t>ケイセイ</t>
    </rPh>
    <rPh sb="9" eb="10">
      <t>バン</t>
    </rPh>
    <rPh sb="10" eb="12">
      <t>タイセツ</t>
    </rPh>
    <rPh sb="15" eb="16">
      <t>チイ</t>
    </rPh>
    <rPh sb="18" eb="19">
      <t>トキ</t>
    </rPh>
    <rPh sb="22" eb="24">
      <t>カテイ</t>
    </rPh>
    <rPh sb="25" eb="26">
      <t>アジ</t>
    </rPh>
    <rPh sb="27" eb="29">
      <t>タイセツ</t>
    </rPh>
    <phoneticPr fontId="2"/>
  </si>
  <si>
    <t>食育推進は、調理場または、飲食できるスペースが必要ですが、そのような場所が少ない。</t>
  </si>
  <si>
    <t>学校給食で食べ残し＝残食が多すぎる。学校教育の一環として子ども指導をすべきです。</t>
    <phoneticPr fontId="2"/>
  </si>
  <si>
    <t>共同で野菜の苗をつくり楽しみながら自分の食べる野菜は作るようにする。</t>
  </si>
  <si>
    <t>毎日の食事ごとに家族と話し合う。学校給食では、保護者への啓蒙活動が必要である。無農薬野菜・米の栽培を促進するための啓蒙活動が必要である。そして、その販売促進のためには、積極的な広報があればよいと思います。</t>
  </si>
  <si>
    <t>一般的ですが、家庭団欒、学校での食の話、野菜作りの体験を通じて生活の質を高める。</t>
  </si>
  <si>
    <t>少しでも「地産地消」を地域で普及させる取組に参加してみたいです。</t>
  </si>
  <si>
    <t>「子どもたちが野菜を食べない」のは、家庭内で、料理法知らない、時間がない、による。</t>
    <phoneticPr fontId="2"/>
  </si>
  <si>
    <t>基本法があると思うので、一般家庭にもチラシ等で啓蒙すべきでは。</t>
  </si>
  <si>
    <t>家族で食卓を囲む環境が最優先。（個食が多い）</t>
  </si>
  <si>
    <t>学校の給食レシピに郷土料理が入っているのはとてもいいことだと思っている。さらに親の講習会などで多くの機会を作ることを望む。地域の人たちも同様な小学校のメニューなどで、有料になっても安価な試食の機会を作っていただけると嬉しい。</t>
    <rPh sb="14" eb="15">
      <t>ハイ</t>
    </rPh>
    <phoneticPr fontId="2"/>
  </si>
  <si>
    <t>家族揃っての食事を取る。</t>
    <phoneticPr fontId="2"/>
  </si>
  <si>
    <t>先日、地域の小学校に民間企業から食育講習に来て下さっていたと聞きました(キッコーマン)。限定したクラスだったようですが、そういう講習の受け入れを積極的に行って子どものころから食育に触れる機会を多くし、関心をもってもらいたいと思います。</t>
    <phoneticPr fontId="2"/>
  </si>
  <si>
    <t>地場産品を買えるところが身近にある。</t>
  </si>
  <si>
    <t>忙しい社会ですが、食事にできるだけ時間をかけることが、食育を進めていくのに必要だと感じています。</t>
  </si>
  <si>
    <t>町内会、自治会などの利用。ありがとうございます。</t>
  </si>
  <si>
    <t>時間、調理人、材料等の全てのコストと提供する者、摂取する者の自覚が必須ではないか。</t>
  </si>
  <si>
    <t>錠剤や、おやつのような栄養補助食品が売られているが、多すぎる。子どもたちが手軽にそれに頼る食生活にならないようにするのが難しい。</t>
  </si>
  <si>
    <t>産地直送の販売店舗がたくさんあればいいと思う。</t>
    <phoneticPr fontId="2"/>
  </si>
  <si>
    <t>好き嫌いなく、色んな種類のモノを食べてくれるようにするには、どうすればよいか。</t>
    <phoneticPr fontId="2"/>
  </si>
  <si>
    <t>野菜の味のバリエーションが豊富になってほしい。</t>
    <phoneticPr fontId="2"/>
  </si>
  <si>
    <t>ファストフードを週に1度は食べても良いような食育であるべき。</t>
    <phoneticPr fontId="2"/>
  </si>
  <si>
    <t>季節の食材を食べる。冬にトマト・きゅうりは必要ない。</t>
    <phoneticPr fontId="2"/>
  </si>
  <si>
    <t>あまり関心がない。</t>
    <phoneticPr fontId="2"/>
  </si>
  <si>
    <t>学校の研修部で子どもたちの給食内容がわかる。</t>
    <rPh sb="7" eb="8">
      <t>コ</t>
    </rPh>
    <phoneticPr fontId="2"/>
  </si>
  <si>
    <t>地域の子どもたちとお年寄りの交流と伝統の継承が不可欠ですね。真剣に学校で地域交流をすべきです。学習塾では社会での常識を教えてくれません。地域のお年よりの知恵をもっと尊重しましょう。</t>
    <phoneticPr fontId="2"/>
  </si>
  <si>
    <t>ふれあいサロン等でのＰＲ</t>
  </si>
  <si>
    <t>毎日のことなので面倒になりやすいが、健康を維持する為にとても大切だと思う。簡単に作れる料理が良い。</t>
    <phoneticPr fontId="2"/>
  </si>
  <si>
    <t>農薬を使わない家庭菜園での食事が大事です。</t>
  </si>
  <si>
    <t>学校においてパン給食を中止するべし。米が一番安く栄養バランスがよい。</t>
  </si>
  <si>
    <t>農園をかりた。</t>
    <phoneticPr fontId="2"/>
  </si>
  <si>
    <t>わからない。</t>
    <phoneticPr fontId="2"/>
  </si>
  <si>
    <t>安い野菜や日持ちする野菜ばかりを買ってしまい、いつも偏った食材で料理をしてしまいます。こどもの為にも、万遍なく様々な種類の食材を食卓に出してあげたいと思います。</t>
  </si>
  <si>
    <t>小学校の食育が良いと思います。</t>
  </si>
  <si>
    <t>平成25年度～食で育む 元気なひょうご～食育推進状況アンケート（1～14歳）</t>
    <rPh sb="0" eb="2">
      <t>ヘイセイ</t>
    </rPh>
    <rPh sb="4" eb="6">
      <t>ネンド</t>
    </rPh>
    <rPh sb="7" eb="8">
      <t>ショク</t>
    </rPh>
    <rPh sb="9" eb="10">
      <t>ハグク</t>
    </rPh>
    <rPh sb="12" eb="14">
      <t>ゲンキ</t>
    </rPh>
    <rPh sb="20" eb="22">
      <t>ショクイク</t>
    </rPh>
    <rPh sb="22" eb="24">
      <t>スイシン</t>
    </rPh>
    <rPh sb="24" eb="26">
      <t>ジョウキョウ</t>
    </rPh>
    <rPh sb="36" eb="37">
      <t>サイ</t>
    </rPh>
    <phoneticPr fontId="2"/>
  </si>
  <si>
    <t>6～14歳</t>
  </si>
  <si>
    <t>NA</t>
    <phoneticPr fontId="2"/>
  </si>
  <si>
    <t>いも（こんにゃく）</t>
  </si>
  <si>
    <t>ちまき</t>
  </si>
  <si>
    <t>おかし（栗）</t>
  </si>
  <si>
    <t>いちじくジャム</t>
  </si>
  <si>
    <t>おこわ</t>
  </si>
  <si>
    <t>ごはん（いも）</t>
  </si>
  <si>
    <t>ちらし寿司</t>
  </si>
  <si>
    <t>寿司</t>
  </si>
  <si>
    <t>たこめし</t>
  </si>
  <si>
    <t>かつめし</t>
  </si>
  <si>
    <t>【自由記載（15歳以上）】</t>
    <rPh sb="1" eb="3">
      <t>ジユウ</t>
    </rPh>
    <rPh sb="3" eb="5">
      <t>キサイ</t>
    </rPh>
    <rPh sb="8" eb="9">
      <t>サイ</t>
    </rPh>
    <rPh sb="9" eb="11">
      <t>イジョウ</t>
    </rPh>
    <phoneticPr fontId="2"/>
  </si>
  <si>
    <t>ごはん（栗）</t>
  </si>
  <si>
    <t>ごはん（山菜）</t>
  </si>
  <si>
    <t>鯛めし</t>
  </si>
  <si>
    <t>じゃこ寿司</t>
  </si>
  <si>
    <t>ごはん（豆腐）</t>
  </si>
  <si>
    <t>とふめし</t>
  </si>
  <si>
    <t>たこ料理</t>
  </si>
  <si>
    <t>ちょぼ汁</t>
  </si>
  <si>
    <t>豚汁</t>
  </si>
  <si>
    <t>ぼっかけ</t>
  </si>
  <si>
    <t>煮豆</t>
  </si>
  <si>
    <t>黒豆煮</t>
  </si>
  <si>
    <t>めん（うどん）</t>
  </si>
  <si>
    <t>めん（そうめん）</t>
  </si>
  <si>
    <t>にゅうめん</t>
  </si>
  <si>
    <t>ばち汁</t>
  </si>
  <si>
    <t>めん（そば）</t>
  </si>
  <si>
    <t>そば</t>
  </si>
  <si>
    <t>鯛そうめん</t>
  </si>
  <si>
    <t>酢ずいき</t>
  </si>
  <si>
    <t>ふきの佃煮</t>
  </si>
  <si>
    <t>からかわ</t>
  </si>
  <si>
    <t>いとこ煮</t>
  </si>
  <si>
    <t>じゃぶ</t>
  </si>
  <si>
    <t>煮しめ</t>
  </si>
  <si>
    <t>筑前煮</t>
  </si>
  <si>
    <t>肉じゃが</t>
  </si>
  <si>
    <t>煮物（おでん）</t>
  </si>
  <si>
    <t>正月料理</t>
  </si>
  <si>
    <t>お好み焼き</t>
  </si>
  <si>
    <t>にくてん</t>
  </si>
  <si>
    <t>その他</t>
  </si>
  <si>
    <t>すき焼き</t>
  </si>
  <si>
    <t>へしこ</t>
  </si>
  <si>
    <t>1 ほとんど毎日食べる</t>
    <phoneticPr fontId="2"/>
  </si>
  <si>
    <t>2 週4～5回は食べる</t>
    <phoneticPr fontId="2"/>
  </si>
  <si>
    <t>3 週2～3回は食べる　</t>
    <phoneticPr fontId="2"/>
  </si>
  <si>
    <t>4 ほとんど
食べない</t>
    <phoneticPr fontId="2"/>
  </si>
  <si>
    <t>1 主食（ごはん・パン・めん）　</t>
    <phoneticPr fontId="2"/>
  </si>
  <si>
    <t>2 副菜（野菜・芋料理・野菜たっぷりの汁物）　</t>
    <phoneticPr fontId="2"/>
  </si>
  <si>
    <t>3 主菜（肉・魚・卵・大豆料理）　　</t>
    <phoneticPr fontId="2"/>
  </si>
  <si>
    <t>4 牛乳・乳製品　</t>
    <phoneticPr fontId="2"/>
  </si>
  <si>
    <t>5 果物　</t>
    <phoneticPr fontId="2"/>
  </si>
  <si>
    <t>平成25年度～食で育む 元気なひょうご～食育推進状況アンケート（15歳以上）</t>
    <rPh sb="0" eb="2">
      <t>ヘイセイ</t>
    </rPh>
    <rPh sb="4" eb="6">
      <t>ネンド</t>
    </rPh>
    <rPh sb="34" eb="37">
      <t>サイイジョウ</t>
    </rPh>
    <phoneticPr fontId="2"/>
  </si>
  <si>
    <t>カテゴリー</t>
  </si>
  <si>
    <t>問8-2-①</t>
  </si>
  <si>
    <t>NA</t>
  </si>
  <si>
    <t>こんにゃく</t>
  </si>
  <si>
    <t>こんにゃく（田楽）</t>
  </si>
  <si>
    <t>手作りこんにゃく</t>
  </si>
  <si>
    <t>おはぎ</t>
  </si>
  <si>
    <t>くわい</t>
  </si>
  <si>
    <t>さつまいもきんとん</t>
  </si>
  <si>
    <t>尼いも</t>
  </si>
  <si>
    <t>とろろ</t>
  </si>
  <si>
    <t>とろろご飯</t>
  </si>
  <si>
    <t>山芋とレンコンのはさみ揚げ</t>
  </si>
  <si>
    <t>山芋料理</t>
  </si>
  <si>
    <t>芋煮（鍋料理）</t>
  </si>
  <si>
    <t>芋汁（里芋）</t>
  </si>
  <si>
    <t>小芋煮</t>
  </si>
  <si>
    <t>おかし（さんきら餅）</t>
  </si>
  <si>
    <t>さんきら餅</t>
  </si>
  <si>
    <t>おかし（さんきら餅） 合計</t>
  </si>
  <si>
    <t>おかし（しょうゆまんじゅう）</t>
  </si>
  <si>
    <t>醤油饅頭</t>
  </si>
  <si>
    <t>おかし（しょうゆまんじゅう） 合計</t>
  </si>
  <si>
    <t>あくまき</t>
  </si>
  <si>
    <t>お汁粉</t>
  </si>
  <si>
    <t>カキモチ</t>
  </si>
  <si>
    <t>ぜんざい</t>
  </si>
  <si>
    <t>ひしもち</t>
  </si>
  <si>
    <t>栗の渋皮煮</t>
  </si>
  <si>
    <t>栗最中</t>
  </si>
  <si>
    <t>お月見だんご</t>
  </si>
  <si>
    <t>だんご</t>
  </si>
  <si>
    <t>迎えだんご送りだんご</t>
  </si>
  <si>
    <t>かしわもち</t>
  </si>
  <si>
    <t>カレー</t>
  </si>
  <si>
    <t>カレーライス</t>
  </si>
  <si>
    <t>淡路島カレー</t>
  </si>
  <si>
    <t>カレー 合計</t>
  </si>
  <si>
    <t>サツマイモご飯</t>
  </si>
  <si>
    <t>むかごごはん</t>
  </si>
  <si>
    <t>むかごご飯</t>
  </si>
  <si>
    <t>しょうがごはん</t>
  </si>
  <si>
    <t>高菜チャーハン</t>
  </si>
  <si>
    <t>混ぜご飯</t>
  </si>
  <si>
    <t>紫黒米</t>
  </si>
  <si>
    <t>炊き込みご飯</t>
  </si>
  <si>
    <t>ごはん（そばめし）</t>
  </si>
  <si>
    <t>そばめし</t>
  </si>
  <si>
    <t>ごはん（そばめし） 合計</t>
  </si>
  <si>
    <t>穴子丼</t>
  </si>
  <si>
    <t>セコガニ飯</t>
  </si>
  <si>
    <t>いかなごごはん</t>
  </si>
  <si>
    <t>さわらの混ぜ飯</t>
  </si>
  <si>
    <t>じゃこ飯</t>
  </si>
  <si>
    <t>海鮮丼</t>
  </si>
  <si>
    <t>梅干し飯</t>
  </si>
  <si>
    <t>ごはん（魚：貝）</t>
  </si>
  <si>
    <t>さざえごはん</t>
  </si>
  <si>
    <t>ごはん（魚：貝） 合計</t>
  </si>
  <si>
    <t>クリごはん</t>
  </si>
  <si>
    <t>くりごはん</t>
  </si>
  <si>
    <t>くり御飯</t>
  </si>
  <si>
    <t>栗おこわ</t>
  </si>
  <si>
    <t>栗ごはん</t>
  </si>
  <si>
    <t>栗ご飯</t>
  </si>
  <si>
    <t>栗御飯</t>
  </si>
  <si>
    <t>栗入りおこわ</t>
  </si>
  <si>
    <t>栗飯</t>
  </si>
  <si>
    <t>山菜おこわ</t>
  </si>
  <si>
    <t>竹の子ご飯</t>
  </si>
  <si>
    <t>おすし</t>
  </si>
  <si>
    <t>すし</t>
  </si>
  <si>
    <t>ひなずし</t>
  </si>
  <si>
    <t>まぜごはん</t>
  </si>
  <si>
    <t>めはり寿司</t>
  </si>
  <si>
    <t>箱すし</t>
  </si>
  <si>
    <t>ごはん（寿司：ばら寿司・ちらし寿司）</t>
  </si>
  <si>
    <t>ごはん（寿司：ばら寿司・ちらし寿司） 合計</t>
  </si>
  <si>
    <t>このしろ寿司</t>
  </si>
  <si>
    <t>つなし寿司</t>
  </si>
  <si>
    <t>いわし箱寿司</t>
  </si>
  <si>
    <t>祭り魚寿司</t>
  </si>
  <si>
    <t>黒豆ごはん</t>
  </si>
  <si>
    <t>白蒸し</t>
  </si>
  <si>
    <t>小豆おこわ</t>
  </si>
  <si>
    <t>小豆がゆ</t>
  </si>
  <si>
    <t>小豆ごはん</t>
  </si>
  <si>
    <t>小豆にぎり</t>
  </si>
  <si>
    <t>かしわ飯</t>
  </si>
  <si>
    <t>アーモンドトースト</t>
  </si>
  <si>
    <t>あさごなべ</t>
  </si>
  <si>
    <t>いきなり団子</t>
  </si>
  <si>
    <t>かまやき</t>
  </si>
  <si>
    <t>ギョウザ</t>
  </si>
  <si>
    <t>さわち料理</t>
  </si>
  <si>
    <t>たつのバーガー</t>
  </si>
  <si>
    <t>なべ</t>
  </si>
  <si>
    <t>なんばん漬</t>
  </si>
  <si>
    <t>ぬた</t>
  </si>
  <si>
    <t>みそ漬</t>
  </si>
  <si>
    <t>栗を使った料理</t>
  </si>
  <si>
    <t>松茸を使った料理</t>
  </si>
  <si>
    <t>茶碗むし</t>
  </si>
  <si>
    <t>佃煮</t>
  </si>
  <si>
    <t>定釜鍋</t>
  </si>
  <si>
    <t>鍋料理</t>
  </si>
  <si>
    <t>肉じゃが　</t>
  </si>
  <si>
    <t>揚げ物</t>
  </si>
  <si>
    <t>うどん</t>
  </si>
  <si>
    <t>手うちうどん</t>
  </si>
  <si>
    <t>赤米うどん</t>
  </si>
  <si>
    <t>そうめん料理</t>
  </si>
  <si>
    <t>パスタ</t>
  </si>
  <si>
    <t>みそ焼きそば</t>
  </si>
  <si>
    <t>焼きそば</t>
  </si>
  <si>
    <t>醤油ラーメン</t>
  </si>
  <si>
    <t>淡路島ぬーどる</t>
  </si>
  <si>
    <t>手うちそば</t>
  </si>
  <si>
    <t>小代ソバ</t>
  </si>
  <si>
    <t>砥峰平家そば</t>
  </si>
  <si>
    <t>平家そば</t>
  </si>
  <si>
    <t>もち麦パスタ</t>
  </si>
  <si>
    <t>モロヘイヤうどん・円心モロどん</t>
  </si>
  <si>
    <t>めん（魚：鯛）</t>
  </si>
  <si>
    <t>めん（魚：鯛） 合計</t>
  </si>
  <si>
    <t>バチサラダ（もち麦）</t>
  </si>
  <si>
    <t>もち麦の料理</t>
  </si>
  <si>
    <t>もち麦団子</t>
  </si>
  <si>
    <t>飲み物（甘酒）</t>
  </si>
  <si>
    <t>飲み物（甘酒） 合計</t>
  </si>
  <si>
    <t>いちじく</t>
  </si>
  <si>
    <t>ヨーグルトのいちじくジャムあえ</t>
  </si>
  <si>
    <t>いちごジャム</t>
  </si>
  <si>
    <t>ジャム</t>
  </si>
  <si>
    <t>みかん</t>
  </si>
  <si>
    <t>もも</t>
  </si>
  <si>
    <t>ゆず</t>
  </si>
  <si>
    <t>じんばあえ</t>
  </si>
  <si>
    <t>いぎす</t>
  </si>
  <si>
    <t>ひじき煮</t>
  </si>
  <si>
    <t>わかめの芯の煮物</t>
  </si>
  <si>
    <t>こぶまき</t>
  </si>
  <si>
    <t>穴子料理</t>
  </si>
  <si>
    <t>焼穴子</t>
  </si>
  <si>
    <t>イカの一夜干し</t>
  </si>
  <si>
    <t>するめのこうじ漬</t>
  </si>
  <si>
    <t>ほたるいかのぬた</t>
  </si>
  <si>
    <t>いかなご</t>
  </si>
  <si>
    <t>いかなごくぎ煮</t>
  </si>
  <si>
    <t>いかなご料理</t>
  </si>
  <si>
    <t>カキ</t>
  </si>
  <si>
    <t>かきの土手鍋</t>
  </si>
  <si>
    <t>カキフライ</t>
  </si>
  <si>
    <t>牡蠣お好み焼き</t>
  </si>
  <si>
    <t>牡蠣のピロシキ</t>
  </si>
  <si>
    <t>牡蠣の佃煮</t>
  </si>
  <si>
    <t>牡蠣料理</t>
  </si>
  <si>
    <t>魚（かに）</t>
  </si>
  <si>
    <t>カニスキ</t>
  </si>
  <si>
    <t>かにみそ</t>
  </si>
  <si>
    <t>さわがにの唐揚げ</t>
  </si>
  <si>
    <t>せこがに汁</t>
  </si>
  <si>
    <t>松葉ガニ</t>
  </si>
  <si>
    <t>魚（かに） 合計</t>
  </si>
  <si>
    <t>かわはぎ料理</t>
  </si>
  <si>
    <t>キスの団子汁</t>
  </si>
  <si>
    <t>このしろ</t>
  </si>
  <si>
    <t>さつま揚げ</t>
  </si>
  <si>
    <t>さわらの茶づけ</t>
  </si>
  <si>
    <t>スッポン鍋</t>
  </si>
  <si>
    <t>チョウザメ</t>
  </si>
  <si>
    <t>とうろ（どぎ）</t>
  </si>
  <si>
    <t>どじょう汁</t>
  </si>
  <si>
    <t>どじょう鍋</t>
  </si>
  <si>
    <t>にしんのこんにゃく煮</t>
  </si>
  <si>
    <t>ハタハタ</t>
  </si>
  <si>
    <t>ぶり大根</t>
  </si>
  <si>
    <t>鯵のほほかむり</t>
  </si>
  <si>
    <t>鮎のあめ煮・甘露煮</t>
  </si>
  <si>
    <t>干しカレイ</t>
  </si>
  <si>
    <t>魚のだんご汁</t>
  </si>
  <si>
    <t>三つ星蒲鉾テンプラ</t>
  </si>
  <si>
    <t>鯛の刺身</t>
  </si>
  <si>
    <t>いもだこ</t>
  </si>
  <si>
    <t>たこ</t>
  </si>
  <si>
    <t>たこからあげ・天ぷら</t>
  </si>
  <si>
    <t>たこのうま煮</t>
  </si>
  <si>
    <t>たこのやわらか煮</t>
  </si>
  <si>
    <t>たこ酢</t>
  </si>
  <si>
    <t>タコ料理</t>
  </si>
  <si>
    <t>干したこ</t>
  </si>
  <si>
    <t>鍛冶や鍋</t>
  </si>
  <si>
    <t>しめさば</t>
  </si>
  <si>
    <t>関東煮</t>
  </si>
  <si>
    <t>けんちゃん・きんちゃんおかず</t>
  </si>
  <si>
    <t>さつま汁（愛媛の）</t>
  </si>
  <si>
    <t>シチュー</t>
  </si>
  <si>
    <t>すいもの</t>
  </si>
  <si>
    <t>スープ</t>
  </si>
  <si>
    <t>ちゃんこ汁</t>
  </si>
  <si>
    <t>つみれ汁</t>
  </si>
  <si>
    <t>とうろ汁</t>
  </si>
  <si>
    <t>ほうはん汁</t>
  </si>
  <si>
    <t>戦国汁</t>
  </si>
  <si>
    <t>豆腐の味噌汁</t>
  </si>
  <si>
    <t>だんご汁</t>
  </si>
  <si>
    <t>おせち</t>
  </si>
  <si>
    <t>お雑煮</t>
  </si>
  <si>
    <t>お雑煮（おすまし）</t>
  </si>
  <si>
    <t>お雑煮（白味噌）</t>
  </si>
  <si>
    <t>調味料</t>
  </si>
  <si>
    <t>もろみ</t>
  </si>
  <si>
    <t>太子味噌</t>
  </si>
  <si>
    <t>味噌汁（太子味噌）</t>
  </si>
  <si>
    <t>味噌炒め</t>
  </si>
  <si>
    <t>調味料 合計</t>
  </si>
  <si>
    <t>梅干</t>
  </si>
  <si>
    <t>漬物 合計</t>
  </si>
  <si>
    <t>しゃぶり豆</t>
  </si>
  <si>
    <t>らっかせい豆腐</t>
  </si>
  <si>
    <t>小豆野菜煮</t>
  </si>
  <si>
    <t>豆料理</t>
  </si>
  <si>
    <t>黒豆</t>
  </si>
  <si>
    <t>黒豆の枝豆</t>
  </si>
  <si>
    <t>黒豆ようかん</t>
  </si>
  <si>
    <t>黒豆干モチ</t>
  </si>
  <si>
    <t>黒豆料理　</t>
  </si>
  <si>
    <t>まめじゃ</t>
  </si>
  <si>
    <t>五目煮豆</t>
  </si>
  <si>
    <t>うの花</t>
  </si>
  <si>
    <t>おなます</t>
  </si>
  <si>
    <t>ごまどうふ</t>
  </si>
  <si>
    <t>豆腐（厚揚げ）</t>
  </si>
  <si>
    <t>白あえ</t>
  </si>
  <si>
    <t>しし汁</t>
  </si>
  <si>
    <t>ぼたん鍋</t>
  </si>
  <si>
    <t>猪料理</t>
  </si>
  <si>
    <t>ステーキ</t>
  </si>
  <si>
    <t>どてやき</t>
  </si>
  <si>
    <t>ホルモン焼うどん</t>
  </si>
  <si>
    <t>ホルモン料理</t>
  </si>
  <si>
    <t>三田牛のすき焼き</t>
  </si>
  <si>
    <t>神戸ビーフ</t>
  </si>
  <si>
    <t>但馬牛のすき焼き</t>
  </si>
  <si>
    <t>ひねポン</t>
  </si>
  <si>
    <t>鶏料理</t>
  </si>
  <si>
    <t>鹿料理</t>
  </si>
  <si>
    <t>粉もの（お好み焼き）</t>
  </si>
  <si>
    <t>ネギコロ</t>
  </si>
  <si>
    <t>粉もの（お好み焼き） 合計</t>
  </si>
  <si>
    <t>明石焼き・たまご焼き</t>
  </si>
  <si>
    <t>お餅</t>
  </si>
  <si>
    <t>うど</t>
  </si>
  <si>
    <t>うどの酢の物</t>
  </si>
  <si>
    <t>うどの酢味噌和え</t>
  </si>
  <si>
    <t>うどの炒め物</t>
  </si>
  <si>
    <t>うど料理</t>
  </si>
  <si>
    <t>野菜（さんしょう）</t>
  </si>
  <si>
    <t>さんしょうの実</t>
  </si>
  <si>
    <t>山椒煮</t>
  </si>
  <si>
    <t>野菜（さんしょう） 合計</t>
  </si>
  <si>
    <t>ずいきの煮物</t>
  </si>
  <si>
    <t>おひたし</t>
  </si>
  <si>
    <t>かぼちゃ煮</t>
  </si>
  <si>
    <t>きんぴらごぼう</t>
  </si>
  <si>
    <t>ごまあえ</t>
  </si>
  <si>
    <t>さつまいものつるに</t>
  </si>
  <si>
    <t>しその実つくだ煮</t>
  </si>
  <si>
    <t>じゃここうこ</t>
  </si>
  <si>
    <t>じゅんさい料理</t>
  </si>
  <si>
    <t>しょうが煮</t>
  </si>
  <si>
    <t>しょうが鍋</t>
  </si>
  <si>
    <t>とうがらしの葉の佃煮</t>
  </si>
  <si>
    <t>ピーマンの葉の佃煮</t>
  </si>
  <si>
    <t>モロヘイヤ料理</t>
  </si>
  <si>
    <t>三田の野菜を使った料理</t>
  </si>
  <si>
    <t>冬至なんきん</t>
  </si>
  <si>
    <t>野菜のあえもの</t>
  </si>
  <si>
    <t>野菜和え物</t>
  </si>
  <si>
    <t>いもたこ煮</t>
  </si>
  <si>
    <t>ちくぜん煮</t>
  </si>
  <si>
    <t>だんじ</t>
  </si>
  <si>
    <t>だんじのからしあえ</t>
  </si>
  <si>
    <t>だんじの煮物</t>
  </si>
  <si>
    <t>ごく太ねぎの野菜鍋</t>
  </si>
  <si>
    <t>岩津ねぎのぬた</t>
  </si>
  <si>
    <t>玉葱料理</t>
  </si>
  <si>
    <t>ぜんまいの煮物</t>
  </si>
  <si>
    <t>山菜つくだに</t>
  </si>
  <si>
    <t>筍</t>
  </si>
  <si>
    <t>きりほし大根煮</t>
  </si>
  <si>
    <t>だいこん炊き</t>
  </si>
  <si>
    <t>切り干し大根</t>
  </si>
  <si>
    <t>【問8-2　郷土料理－料理名（15歳以上）】</t>
    <rPh sb="1" eb="2">
      <t>ト</t>
    </rPh>
    <rPh sb="6" eb="8">
      <t>キョウド</t>
    </rPh>
    <rPh sb="8" eb="10">
      <t>リョウリ</t>
    </rPh>
    <rPh sb="11" eb="14">
      <t>リョウリメイ</t>
    </rPh>
    <rPh sb="17" eb="18">
      <t>サイ</t>
    </rPh>
    <rPh sb="18" eb="20">
      <t>イジョウ</t>
    </rPh>
    <phoneticPr fontId="2"/>
  </si>
  <si>
    <t>№</t>
    <phoneticPr fontId="2"/>
  </si>
  <si>
    <t>02 阪神南</t>
    <rPh sb="3" eb="5">
      <t>ハンシン</t>
    </rPh>
    <rPh sb="5" eb="6">
      <t>ミナミ</t>
    </rPh>
    <phoneticPr fontId="2"/>
  </si>
  <si>
    <t>今日のようにスーパーの前で試食などできますと、とても勉強になります。</t>
    <rPh sb="0" eb="2">
      <t>キョウ</t>
    </rPh>
    <rPh sb="11" eb="12">
      <t>マエ</t>
    </rPh>
    <rPh sb="13" eb="15">
      <t>シショク</t>
    </rPh>
    <rPh sb="26" eb="28">
      <t>ベンキョウ</t>
    </rPh>
    <phoneticPr fontId="2"/>
  </si>
  <si>
    <t>01 神戸</t>
    <rPh sb="3" eb="5">
      <t>コウベ</t>
    </rPh>
    <phoneticPr fontId="2"/>
  </si>
  <si>
    <t>60歳代</t>
  </si>
  <si>
    <t>現在は仕事他で忙しい時代です。簡単につくれる料理を教えていただく機会をつくっていただくと助かります。</t>
    <rPh sb="0" eb="2">
      <t>ゲンザイ</t>
    </rPh>
    <rPh sb="3" eb="5">
      <t>シゴト</t>
    </rPh>
    <rPh sb="5" eb="6">
      <t>ホカ</t>
    </rPh>
    <rPh sb="7" eb="8">
      <t>イソガ</t>
    </rPh>
    <rPh sb="10" eb="12">
      <t>ジダイ</t>
    </rPh>
    <rPh sb="15" eb="17">
      <t>カンタン</t>
    </rPh>
    <rPh sb="22" eb="24">
      <t>リョウリ</t>
    </rPh>
    <rPh sb="25" eb="26">
      <t>オシ</t>
    </rPh>
    <rPh sb="32" eb="34">
      <t>キカイ</t>
    </rPh>
    <rPh sb="44" eb="45">
      <t>タス</t>
    </rPh>
    <phoneticPr fontId="2"/>
  </si>
  <si>
    <t>会社などで進めるべきです。</t>
    <rPh sb="0" eb="2">
      <t>カイシャ</t>
    </rPh>
    <rPh sb="5" eb="6">
      <t>スス</t>
    </rPh>
    <phoneticPr fontId="2"/>
  </si>
  <si>
    <t>50歳代</t>
  </si>
  <si>
    <t>中学・高校での食堂の充実・設備など</t>
    <rPh sb="0" eb="2">
      <t>チュウガク</t>
    </rPh>
    <rPh sb="3" eb="5">
      <t>コウコウ</t>
    </rPh>
    <rPh sb="7" eb="9">
      <t>ショクドウ</t>
    </rPh>
    <rPh sb="10" eb="12">
      <t>ジュウジツ</t>
    </rPh>
    <rPh sb="13" eb="15">
      <t>セツビ</t>
    </rPh>
    <phoneticPr fontId="2"/>
  </si>
  <si>
    <t>今実践中です。</t>
    <rPh sb="0" eb="1">
      <t>イマ</t>
    </rPh>
    <rPh sb="1" eb="3">
      <t>ジッセン</t>
    </rPh>
    <rPh sb="3" eb="4">
      <t>チュウ</t>
    </rPh>
    <phoneticPr fontId="2"/>
  </si>
  <si>
    <t>70歳代</t>
  </si>
  <si>
    <t>好き嫌いのない食事を、家庭でしつけとして心がける。</t>
    <rPh sb="0" eb="1">
      <t>ス</t>
    </rPh>
    <rPh sb="2" eb="3">
      <t>キラ</t>
    </rPh>
    <rPh sb="7" eb="9">
      <t>ショクジ</t>
    </rPh>
    <rPh sb="11" eb="13">
      <t>カテイ</t>
    </rPh>
    <rPh sb="20" eb="21">
      <t>ココロ</t>
    </rPh>
    <phoneticPr fontId="2"/>
  </si>
  <si>
    <t>旬の野菜が朝市で買えると、野菜に興味をもち、食べるきっかけとなる。</t>
    <rPh sb="0" eb="1">
      <t>シュン</t>
    </rPh>
    <rPh sb="2" eb="4">
      <t>ヤサイ</t>
    </rPh>
    <rPh sb="5" eb="7">
      <t>アサイチ</t>
    </rPh>
    <rPh sb="8" eb="9">
      <t>カ</t>
    </rPh>
    <rPh sb="13" eb="15">
      <t>ヤサイ</t>
    </rPh>
    <rPh sb="16" eb="18">
      <t>キョウミ</t>
    </rPh>
    <rPh sb="22" eb="23">
      <t>タ</t>
    </rPh>
    <phoneticPr fontId="2"/>
  </si>
  <si>
    <t>安全な食物を提供して欲しい（遺伝子組換・放射能なし）</t>
    <rPh sb="0" eb="2">
      <t>アンゼン</t>
    </rPh>
    <rPh sb="3" eb="5">
      <t>ショクモツ</t>
    </rPh>
    <rPh sb="6" eb="8">
      <t>テイキョウ</t>
    </rPh>
    <rPh sb="10" eb="11">
      <t>ホ</t>
    </rPh>
    <rPh sb="14" eb="17">
      <t>イデンシ</t>
    </rPh>
    <rPh sb="17" eb="18">
      <t>ク</t>
    </rPh>
    <rPh sb="18" eb="19">
      <t>カ</t>
    </rPh>
    <rPh sb="20" eb="23">
      <t>ホウシャノウ</t>
    </rPh>
    <phoneticPr fontId="2"/>
  </si>
  <si>
    <t>興味を持って楽しめるイベントがあると参加したいです。</t>
    <rPh sb="0" eb="2">
      <t>キョウミ</t>
    </rPh>
    <rPh sb="3" eb="4">
      <t>モ</t>
    </rPh>
    <rPh sb="6" eb="7">
      <t>タノ</t>
    </rPh>
    <rPh sb="18" eb="20">
      <t>サンカ</t>
    </rPh>
    <phoneticPr fontId="2"/>
  </si>
  <si>
    <t>今以上に「食育」をマスコミ等でキャンペーンする。</t>
    <rPh sb="0" eb="3">
      <t>イマイジョウ</t>
    </rPh>
    <rPh sb="5" eb="7">
      <t>ショクイク</t>
    </rPh>
    <rPh sb="13" eb="14">
      <t>ナド</t>
    </rPh>
    <phoneticPr fontId="2"/>
  </si>
  <si>
    <t>学校で子ども達が学んできているのでありがたい。</t>
    <rPh sb="0" eb="2">
      <t>ガッコウ</t>
    </rPh>
    <rPh sb="3" eb="4">
      <t>コ</t>
    </rPh>
    <rPh sb="6" eb="7">
      <t>タチ</t>
    </rPh>
    <rPh sb="8" eb="9">
      <t>マナ</t>
    </rPh>
    <phoneticPr fontId="2"/>
  </si>
  <si>
    <t>体のことを考える機会があると毎日の食にも関心がもてる。</t>
    <rPh sb="0" eb="1">
      <t>カラダ</t>
    </rPh>
    <rPh sb="5" eb="6">
      <t>カンガ</t>
    </rPh>
    <rPh sb="8" eb="10">
      <t>キカイ</t>
    </rPh>
    <rPh sb="14" eb="16">
      <t>マイニチ</t>
    </rPh>
    <rPh sb="17" eb="18">
      <t>ショク</t>
    </rPh>
    <rPh sb="20" eb="22">
      <t>カンシン</t>
    </rPh>
    <phoneticPr fontId="2"/>
  </si>
  <si>
    <t>①特に外食が多い人は色の濃い野菜を食べるように心がけること。②カルシウムや乳製品もしっかりとるように心がけること。③コンビニの弁当系よりも手作り弁当や宅配弁当を心がけること。</t>
    <rPh sb="1" eb="2">
      <t>トク</t>
    </rPh>
    <rPh sb="3" eb="5">
      <t>ガイショク</t>
    </rPh>
    <rPh sb="6" eb="7">
      <t>オオ</t>
    </rPh>
    <rPh sb="8" eb="9">
      <t>ヒト</t>
    </rPh>
    <rPh sb="10" eb="11">
      <t>イロ</t>
    </rPh>
    <rPh sb="12" eb="13">
      <t>コ</t>
    </rPh>
    <rPh sb="14" eb="16">
      <t>ヤサイ</t>
    </rPh>
    <rPh sb="17" eb="18">
      <t>タ</t>
    </rPh>
    <rPh sb="23" eb="24">
      <t>ココロ</t>
    </rPh>
    <rPh sb="37" eb="40">
      <t>ニュウセイヒン</t>
    </rPh>
    <rPh sb="50" eb="51">
      <t>ココロ</t>
    </rPh>
    <rPh sb="63" eb="65">
      <t>ベントウ</t>
    </rPh>
    <rPh sb="65" eb="66">
      <t>ケイ</t>
    </rPh>
    <rPh sb="69" eb="71">
      <t>テヅク</t>
    </rPh>
    <rPh sb="72" eb="74">
      <t>ベントウ</t>
    </rPh>
    <rPh sb="75" eb="77">
      <t>タクハイ</t>
    </rPh>
    <rPh sb="77" eb="79">
      <t>ベントウ</t>
    </rPh>
    <rPh sb="80" eb="81">
      <t>ココロ</t>
    </rPh>
    <phoneticPr fontId="2"/>
  </si>
  <si>
    <t>学校給食で地元の食材を使った料理を頻繁に出すとよいと思う。センターではなくもっと小規模単位で献立が立てられることが必要かもしれませんが。</t>
    <rPh sb="0" eb="2">
      <t>ガッコウ</t>
    </rPh>
    <rPh sb="2" eb="4">
      <t>キュウショク</t>
    </rPh>
    <rPh sb="5" eb="7">
      <t>ジモト</t>
    </rPh>
    <rPh sb="8" eb="10">
      <t>ショクザイ</t>
    </rPh>
    <rPh sb="11" eb="12">
      <t>ツカ</t>
    </rPh>
    <rPh sb="14" eb="16">
      <t>リョウリ</t>
    </rPh>
    <rPh sb="17" eb="19">
      <t>ヒンパン</t>
    </rPh>
    <rPh sb="20" eb="21">
      <t>ダ</t>
    </rPh>
    <rPh sb="26" eb="27">
      <t>オモ</t>
    </rPh>
    <rPh sb="40" eb="43">
      <t>ショウキボ</t>
    </rPh>
    <rPh sb="43" eb="45">
      <t>タンイ</t>
    </rPh>
    <rPh sb="46" eb="48">
      <t>コンダテ</t>
    </rPh>
    <rPh sb="49" eb="50">
      <t>タ</t>
    </rPh>
    <rPh sb="57" eb="59">
      <t>ヒツヨウ</t>
    </rPh>
    <phoneticPr fontId="2"/>
  </si>
  <si>
    <t>地方に伝わってきた伝統的な食生活に興味をもってきました。記事やニュースで取り上げられる郷土色の強い学校給食の献立をみるにつけ、生まれ育ったわが故郷・兵庫県の今の給食メニューに興味がわいてきます。郷土食にそれぞれの食育の原点が有るような気がしています。</t>
    <rPh sb="0" eb="2">
      <t>チホウ</t>
    </rPh>
    <rPh sb="3" eb="4">
      <t>ツタ</t>
    </rPh>
    <rPh sb="9" eb="12">
      <t>デントウテキ</t>
    </rPh>
    <rPh sb="13" eb="16">
      <t>ショクセイカツ</t>
    </rPh>
    <rPh sb="17" eb="19">
      <t>キョウミ</t>
    </rPh>
    <rPh sb="28" eb="30">
      <t>キジ</t>
    </rPh>
    <rPh sb="36" eb="37">
      <t>ト</t>
    </rPh>
    <rPh sb="38" eb="39">
      <t>ア</t>
    </rPh>
    <rPh sb="43" eb="46">
      <t>キョウドショク</t>
    </rPh>
    <rPh sb="47" eb="48">
      <t>ツヨ</t>
    </rPh>
    <rPh sb="49" eb="51">
      <t>ガッコウ</t>
    </rPh>
    <rPh sb="51" eb="53">
      <t>キュウショク</t>
    </rPh>
    <rPh sb="54" eb="56">
      <t>コンダテ</t>
    </rPh>
    <rPh sb="63" eb="64">
      <t>ウ</t>
    </rPh>
    <rPh sb="66" eb="67">
      <t>ソダ</t>
    </rPh>
    <rPh sb="71" eb="73">
      <t>コキョウ</t>
    </rPh>
    <rPh sb="74" eb="77">
      <t>ヒョウゴケン</t>
    </rPh>
    <rPh sb="78" eb="79">
      <t>イマ</t>
    </rPh>
    <rPh sb="80" eb="82">
      <t>キュウショク</t>
    </rPh>
    <rPh sb="87" eb="89">
      <t>キョウミ</t>
    </rPh>
    <rPh sb="97" eb="99">
      <t>キョウド</t>
    </rPh>
    <rPh sb="99" eb="100">
      <t>ショク</t>
    </rPh>
    <rPh sb="106" eb="108">
      <t>ショクイク</t>
    </rPh>
    <rPh sb="109" eb="111">
      <t>ゲンテン</t>
    </rPh>
    <rPh sb="112" eb="113">
      <t>ア</t>
    </rPh>
    <rPh sb="117" eb="118">
      <t>キ</t>
    </rPh>
    <phoneticPr fontId="2"/>
  </si>
  <si>
    <t>NA</t>
    <phoneticPr fontId="2"/>
  </si>
  <si>
    <t>野菜の通販</t>
    <rPh sb="0" eb="2">
      <t>ヤサイ</t>
    </rPh>
    <rPh sb="3" eb="5">
      <t>ツウハン</t>
    </rPh>
    <phoneticPr fontId="2"/>
  </si>
  <si>
    <t>NA</t>
    <phoneticPr fontId="2"/>
  </si>
  <si>
    <t>15～19歳</t>
    <phoneticPr fontId="2"/>
  </si>
  <si>
    <t>15～19歳</t>
    <phoneticPr fontId="2"/>
  </si>
  <si>
    <t>もっと身近なものにしていくべき</t>
    <rPh sb="3" eb="5">
      <t>ミジカ</t>
    </rPh>
    <phoneticPr fontId="2"/>
  </si>
  <si>
    <t>家庭での取り組みが大切だと思います。地域だけでなく親や大人の意識の改革の必要性ときっかけづくり。</t>
    <rPh sb="0" eb="2">
      <t>カテイ</t>
    </rPh>
    <rPh sb="4" eb="5">
      <t>ト</t>
    </rPh>
    <rPh sb="6" eb="7">
      <t>ク</t>
    </rPh>
    <rPh sb="9" eb="11">
      <t>タイセツ</t>
    </rPh>
    <rPh sb="13" eb="14">
      <t>オモ</t>
    </rPh>
    <rPh sb="18" eb="20">
      <t>チイキ</t>
    </rPh>
    <rPh sb="25" eb="26">
      <t>オヤ</t>
    </rPh>
    <rPh sb="27" eb="29">
      <t>オトナ</t>
    </rPh>
    <rPh sb="30" eb="32">
      <t>イシキ</t>
    </rPh>
    <rPh sb="33" eb="35">
      <t>カイカク</t>
    </rPh>
    <rPh sb="36" eb="39">
      <t>ヒツヨウセイ</t>
    </rPh>
    <phoneticPr fontId="2"/>
  </si>
  <si>
    <t>食育に限らず健康教育はとても大切。これからも啓発に努めたい。</t>
    <rPh sb="0" eb="2">
      <t>ショクイク</t>
    </rPh>
    <rPh sb="3" eb="4">
      <t>カギ</t>
    </rPh>
    <rPh sb="6" eb="8">
      <t>ケンコウ</t>
    </rPh>
    <rPh sb="8" eb="10">
      <t>キョウイク</t>
    </rPh>
    <rPh sb="14" eb="16">
      <t>タイセツ</t>
    </rPh>
    <rPh sb="22" eb="24">
      <t>ケイハツ</t>
    </rPh>
    <rPh sb="25" eb="26">
      <t>ツト</t>
    </rPh>
    <phoneticPr fontId="2"/>
  </si>
  <si>
    <t>趣味や興味がそれぞれ違うので、まず関心を持ってもらうことが難しい。食事の大切さは1日や2日ですぐに目に見えて効果があるものではないので、長い目で見ることが大切だと思う。</t>
    <rPh sb="0" eb="2">
      <t>シュミ</t>
    </rPh>
    <rPh sb="3" eb="5">
      <t>キョウミ</t>
    </rPh>
    <rPh sb="10" eb="11">
      <t>チガ</t>
    </rPh>
    <rPh sb="17" eb="19">
      <t>カンシン</t>
    </rPh>
    <rPh sb="20" eb="21">
      <t>モ</t>
    </rPh>
    <rPh sb="29" eb="30">
      <t>ムズカ</t>
    </rPh>
    <rPh sb="33" eb="35">
      <t>ショクジ</t>
    </rPh>
    <rPh sb="36" eb="38">
      <t>タイセツ</t>
    </rPh>
    <rPh sb="41" eb="42">
      <t>ヒ</t>
    </rPh>
    <rPh sb="44" eb="45">
      <t>ヒ</t>
    </rPh>
    <rPh sb="49" eb="50">
      <t>メ</t>
    </rPh>
    <rPh sb="51" eb="52">
      <t>ミ</t>
    </rPh>
    <rPh sb="54" eb="56">
      <t>コウカ</t>
    </rPh>
    <rPh sb="68" eb="69">
      <t>ナガ</t>
    </rPh>
    <rPh sb="70" eb="71">
      <t>メ</t>
    </rPh>
    <rPh sb="72" eb="73">
      <t>ミ</t>
    </rPh>
    <rPh sb="77" eb="79">
      <t>タイセツ</t>
    </rPh>
    <rPh sb="81" eb="82">
      <t>オモ</t>
    </rPh>
    <phoneticPr fontId="2"/>
  </si>
  <si>
    <t>03 阪神北</t>
    <rPh sb="3" eb="5">
      <t>ハンシン</t>
    </rPh>
    <rPh sb="5" eb="6">
      <t>キタ</t>
    </rPh>
    <phoneticPr fontId="2"/>
  </si>
  <si>
    <t>食育の大切さ、情報を提供する機会をさらに増やす。まず子どもが大切さを知ることができるように環境を整える。</t>
    <rPh sb="0" eb="2">
      <t>ショクイク</t>
    </rPh>
    <rPh sb="3" eb="5">
      <t>タイセツ</t>
    </rPh>
    <rPh sb="7" eb="9">
      <t>ジョウホウ</t>
    </rPh>
    <rPh sb="10" eb="12">
      <t>テイキョウ</t>
    </rPh>
    <rPh sb="14" eb="16">
      <t>キカイ</t>
    </rPh>
    <rPh sb="20" eb="21">
      <t>フ</t>
    </rPh>
    <rPh sb="26" eb="27">
      <t>コ</t>
    </rPh>
    <rPh sb="30" eb="32">
      <t>タイセツ</t>
    </rPh>
    <rPh sb="34" eb="35">
      <t>シ</t>
    </rPh>
    <rPh sb="45" eb="47">
      <t>カンキョウ</t>
    </rPh>
    <rPh sb="48" eb="49">
      <t>トトノ</t>
    </rPh>
    <phoneticPr fontId="2"/>
  </si>
  <si>
    <t>都市部に比べれば地産地消ができやすい地域にありますので、今後も職場の子ども達に伝えていきたいと思います。</t>
    <rPh sb="0" eb="3">
      <t>トシブ</t>
    </rPh>
    <rPh sb="4" eb="5">
      <t>クラ</t>
    </rPh>
    <rPh sb="8" eb="10">
      <t>チサン</t>
    </rPh>
    <rPh sb="10" eb="12">
      <t>チショウ</t>
    </rPh>
    <rPh sb="18" eb="20">
      <t>チイキ</t>
    </rPh>
    <rPh sb="28" eb="30">
      <t>コンゴ</t>
    </rPh>
    <rPh sb="31" eb="33">
      <t>ショクバ</t>
    </rPh>
    <rPh sb="34" eb="35">
      <t>コ</t>
    </rPh>
    <rPh sb="37" eb="38">
      <t>タチ</t>
    </rPh>
    <rPh sb="39" eb="40">
      <t>ツタ</t>
    </rPh>
    <rPh sb="47" eb="48">
      <t>オモ</t>
    </rPh>
    <phoneticPr fontId="2"/>
  </si>
  <si>
    <t>郷土料理を提供する飲食店が全く見当たらない。</t>
    <rPh sb="0" eb="2">
      <t>キョウド</t>
    </rPh>
    <rPh sb="2" eb="4">
      <t>リョウリ</t>
    </rPh>
    <rPh sb="5" eb="7">
      <t>テイキョウ</t>
    </rPh>
    <rPh sb="9" eb="12">
      <t>インショクテン</t>
    </rPh>
    <rPh sb="13" eb="14">
      <t>マッタ</t>
    </rPh>
    <rPh sb="15" eb="17">
      <t>ミア</t>
    </rPh>
    <phoneticPr fontId="2"/>
  </si>
  <si>
    <t>小学校高学年になると用事が増え、夕食すら揃って食べられない。コンビニ食＝あまりよくないの概念を変えられるほど既製品の質が上がっている気がする。</t>
    <rPh sb="0" eb="3">
      <t>ショウガッコウ</t>
    </rPh>
    <rPh sb="3" eb="6">
      <t>コウガクネン</t>
    </rPh>
    <rPh sb="10" eb="12">
      <t>ヨウジ</t>
    </rPh>
    <rPh sb="13" eb="14">
      <t>フ</t>
    </rPh>
    <rPh sb="16" eb="18">
      <t>ユウショク</t>
    </rPh>
    <rPh sb="20" eb="21">
      <t>ソロ</t>
    </rPh>
    <rPh sb="23" eb="24">
      <t>タ</t>
    </rPh>
    <rPh sb="34" eb="35">
      <t>ショク</t>
    </rPh>
    <rPh sb="44" eb="46">
      <t>ガイネン</t>
    </rPh>
    <rPh sb="47" eb="48">
      <t>カ</t>
    </rPh>
    <rPh sb="54" eb="57">
      <t>キセイヒン</t>
    </rPh>
    <rPh sb="58" eb="59">
      <t>シツ</t>
    </rPh>
    <rPh sb="60" eb="61">
      <t>ア</t>
    </rPh>
    <rPh sb="66" eb="67">
      <t>キ</t>
    </rPh>
    <phoneticPr fontId="2"/>
  </si>
  <si>
    <t>食の安全性、地産地消に関心のない人が多すぎると思います。</t>
    <rPh sb="0" eb="1">
      <t>ショク</t>
    </rPh>
    <rPh sb="2" eb="5">
      <t>アンゼンセイ</t>
    </rPh>
    <rPh sb="6" eb="8">
      <t>チサン</t>
    </rPh>
    <rPh sb="8" eb="10">
      <t>チショウ</t>
    </rPh>
    <rPh sb="11" eb="13">
      <t>カンシン</t>
    </rPh>
    <rPh sb="16" eb="17">
      <t>ヒト</t>
    </rPh>
    <rPh sb="18" eb="19">
      <t>オオ</t>
    </rPh>
    <rPh sb="23" eb="24">
      <t>オモ</t>
    </rPh>
    <phoneticPr fontId="2"/>
  </si>
  <si>
    <t>家庭料理の充実が一番と思います。生産者との交流も良いと思います。</t>
    <rPh sb="0" eb="2">
      <t>カテイ</t>
    </rPh>
    <rPh sb="2" eb="4">
      <t>リョウリ</t>
    </rPh>
    <rPh sb="5" eb="7">
      <t>ジュウジツ</t>
    </rPh>
    <rPh sb="8" eb="10">
      <t>イチバン</t>
    </rPh>
    <rPh sb="11" eb="12">
      <t>オモ</t>
    </rPh>
    <rPh sb="16" eb="19">
      <t>セイサンシャ</t>
    </rPh>
    <rPh sb="21" eb="23">
      <t>コウリュウ</t>
    </rPh>
    <rPh sb="24" eb="25">
      <t>ヨ</t>
    </rPh>
    <rPh sb="27" eb="28">
      <t>オモ</t>
    </rPh>
    <phoneticPr fontId="2"/>
  </si>
  <si>
    <t>学校給食ではとても取り入れられているなと感じます。</t>
    <rPh sb="0" eb="2">
      <t>ガッコウ</t>
    </rPh>
    <rPh sb="2" eb="4">
      <t>キュウショク</t>
    </rPh>
    <rPh sb="9" eb="10">
      <t>ト</t>
    </rPh>
    <rPh sb="11" eb="12">
      <t>イ</t>
    </rPh>
    <rPh sb="20" eb="21">
      <t>カン</t>
    </rPh>
    <phoneticPr fontId="2"/>
  </si>
  <si>
    <t>農家育成のため行政はもっともっとPRし、地元野菜を販売拡大し、休耕田活用を考えてもらいたい。</t>
    <rPh sb="0" eb="2">
      <t>ノウカ</t>
    </rPh>
    <rPh sb="2" eb="4">
      <t>イクセイ</t>
    </rPh>
    <rPh sb="7" eb="9">
      <t>ギョウセイ</t>
    </rPh>
    <rPh sb="20" eb="22">
      <t>ジモト</t>
    </rPh>
    <rPh sb="22" eb="24">
      <t>ヤサイ</t>
    </rPh>
    <rPh sb="25" eb="27">
      <t>ハンバイ</t>
    </rPh>
    <rPh sb="27" eb="29">
      <t>カクダイ</t>
    </rPh>
    <rPh sb="31" eb="34">
      <t>キュウコウデン</t>
    </rPh>
    <rPh sb="34" eb="36">
      <t>カツヨウ</t>
    </rPh>
    <rPh sb="37" eb="38">
      <t>カンガ</t>
    </rPh>
    <phoneticPr fontId="2"/>
  </si>
  <si>
    <t>バランス良く食べることの大切さを子ども時代から家庭や学校で具体的に教えていく。</t>
    <rPh sb="4" eb="5">
      <t>ヨ</t>
    </rPh>
    <rPh sb="6" eb="7">
      <t>タ</t>
    </rPh>
    <rPh sb="12" eb="14">
      <t>タイセツ</t>
    </rPh>
    <rPh sb="16" eb="17">
      <t>コ</t>
    </rPh>
    <rPh sb="19" eb="21">
      <t>ジダイ</t>
    </rPh>
    <rPh sb="23" eb="25">
      <t>カテイ</t>
    </rPh>
    <rPh sb="26" eb="28">
      <t>ガッコウ</t>
    </rPh>
    <rPh sb="29" eb="32">
      <t>グタイテキ</t>
    </rPh>
    <rPh sb="33" eb="34">
      <t>オシ</t>
    </rPh>
    <phoneticPr fontId="2"/>
  </si>
  <si>
    <t>朝食を食べること、夜遅く食べないなど広報活動をしていく。</t>
    <rPh sb="0" eb="2">
      <t>チョウショク</t>
    </rPh>
    <rPh sb="3" eb="4">
      <t>タ</t>
    </rPh>
    <rPh sb="9" eb="11">
      <t>ヨルオソ</t>
    </rPh>
    <rPh sb="12" eb="13">
      <t>タ</t>
    </rPh>
    <rPh sb="18" eb="20">
      <t>コウホウ</t>
    </rPh>
    <rPh sb="20" eb="22">
      <t>カツドウ</t>
    </rPh>
    <phoneticPr fontId="2"/>
  </si>
  <si>
    <t>給食や食堂で使われている国産以外の野菜は栄養はないのではないか。</t>
    <rPh sb="0" eb="2">
      <t>キュウショク</t>
    </rPh>
    <rPh sb="3" eb="5">
      <t>ショクドウ</t>
    </rPh>
    <rPh sb="6" eb="7">
      <t>ツカ</t>
    </rPh>
    <rPh sb="12" eb="14">
      <t>コクサン</t>
    </rPh>
    <rPh sb="14" eb="16">
      <t>イガイ</t>
    </rPh>
    <rPh sb="17" eb="19">
      <t>ヤサイ</t>
    </rPh>
    <rPh sb="20" eb="22">
      <t>エイヨウ</t>
    </rPh>
    <phoneticPr fontId="2"/>
  </si>
  <si>
    <t>給食で人気のあるレシピやその作り方をわかりやすく紹介してほしい。</t>
    <rPh sb="0" eb="2">
      <t>キュウショク</t>
    </rPh>
    <rPh sb="3" eb="5">
      <t>ニンキ</t>
    </rPh>
    <rPh sb="14" eb="15">
      <t>ツク</t>
    </rPh>
    <rPh sb="16" eb="17">
      <t>カタ</t>
    </rPh>
    <rPh sb="24" eb="26">
      <t>ショウカイ</t>
    </rPh>
    <phoneticPr fontId="2"/>
  </si>
  <si>
    <t>室内で遊ぶため、ビタミンDがとれていない子どもが多いということに関心がある。</t>
    <rPh sb="0" eb="2">
      <t>シツナイ</t>
    </rPh>
    <rPh sb="3" eb="4">
      <t>アソ</t>
    </rPh>
    <rPh sb="20" eb="21">
      <t>コ</t>
    </rPh>
    <rPh sb="24" eb="25">
      <t>オオ</t>
    </rPh>
    <rPh sb="32" eb="34">
      <t>カンシン</t>
    </rPh>
    <phoneticPr fontId="2"/>
  </si>
  <si>
    <t>家族に野菜を食べるよう言っている。</t>
    <rPh sb="0" eb="2">
      <t>カゾク</t>
    </rPh>
    <rPh sb="3" eb="5">
      <t>ヤサイ</t>
    </rPh>
    <rPh sb="6" eb="7">
      <t>タ</t>
    </rPh>
    <rPh sb="11" eb="12">
      <t>イ</t>
    </rPh>
    <phoneticPr fontId="2"/>
  </si>
  <si>
    <t>花だんに野菜をみんなで共有</t>
    <rPh sb="0" eb="1">
      <t>ハナ</t>
    </rPh>
    <rPh sb="4" eb="6">
      <t>ヤサイ</t>
    </rPh>
    <rPh sb="11" eb="13">
      <t>キョウユウ</t>
    </rPh>
    <phoneticPr fontId="2"/>
  </si>
  <si>
    <t>学校、家庭で一緒に食べる事の大切さを知らせていってほしい。</t>
    <rPh sb="0" eb="2">
      <t>ガッコウ</t>
    </rPh>
    <rPh sb="3" eb="5">
      <t>カテイ</t>
    </rPh>
    <rPh sb="6" eb="8">
      <t>イッショ</t>
    </rPh>
    <rPh sb="9" eb="10">
      <t>タ</t>
    </rPh>
    <rPh sb="12" eb="13">
      <t>コト</t>
    </rPh>
    <rPh sb="14" eb="16">
      <t>タイセツ</t>
    </rPh>
    <rPh sb="18" eb="19">
      <t>シ</t>
    </rPh>
    <phoneticPr fontId="2"/>
  </si>
  <si>
    <t>04 東播磨</t>
    <rPh sb="3" eb="4">
      <t>ヒガシ</t>
    </rPh>
    <rPh sb="4" eb="6">
      <t>ハリマ</t>
    </rPh>
    <phoneticPr fontId="2"/>
  </si>
  <si>
    <t>食のインスタント化からスローフードへの流れが単なるブームだったのが残念。</t>
    <rPh sb="0" eb="1">
      <t>ショク</t>
    </rPh>
    <rPh sb="8" eb="9">
      <t>カ</t>
    </rPh>
    <rPh sb="19" eb="20">
      <t>ナガ</t>
    </rPh>
    <rPh sb="22" eb="23">
      <t>タン</t>
    </rPh>
    <rPh sb="33" eb="35">
      <t>ザンネン</t>
    </rPh>
    <phoneticPr fontId="2"/>
  </si>
  <si>
    <t>兵庫大学の食育イベントが人気があると聞いたのでぜひ参加してみたい。</t>
    <rPh sb="0" eb="2">
      <t>ヒョウゴ</t>
    </rPh>
    <rPh sb="2" eb="4">
      <t>ダイガク</t>
    </rPh>
    <rPh sb="5" eb="7">
      <t>ショクイク</t>
    </rPh>
    <rPh sb="12" eb="14">
      <t>ニンキ</t>
    </rPh>
    <rPh sb="18" eb="19">
      <t>キ</t>
    </rPh>
    <rPh sb="25" eb="27">
      <t>サンカ</t>
    </rPh>
    <phoneticPr fontId="2"/>
  </si>
  <si>
    <t>身近な人が集まる場所での継続的な食育活動が必要</t>
    <rPh sb="0" eb="2">
      <t>ミジカ</t>
    </rPh>
    <rPh sb="3" eb="4">
      <t>ヒト</t>
    </rPh>
    <rPh sb="5" eb="6">
      <t>アツ</t>
    </rPh>
    <rPh sb="8" eb="10">
      <t>バショ</t>
    </rPh>
    <rPh sb="12" eb="15">
      <t>ケイゾクテキ</t>
    </rPh>
    <rPh sb="16" eb="18">
      <t>ショクイク</t>
    </rPh>
    <rPh sb="18" eb="20">
      <t>カツドウ</t>
    </rPh>
    <rPh sb="21" eb="23">
      <t>ヒツヨウ</t>
    </rPh>
    <phoneticPr fontId="2"/>
  </si>
  <si>
    <t>男の子にも料理をさせることが大切です。</t>
    <rPh sb="0" eb="1">
      <t>オトコ</t>
    </rPh>
    <rPh sb="2" eb="3">
      <t>コ</t>
    </rPh>
    <rPh sb="5" eb="7">
      <t>リョウリ</t>
    </rPh>
    <rPh sb="14" eb="16">
      <t>タイセツ</t>
    </rPh>
    <phoneticPr fontId="2"/>
  </si>
  <si>
    <t>家庭で朝ごはんをつくらない家があることを知って残念です。</t>
    <rPh sb="0" eb="2">
      <t>カテイ</t>
    </rPh>
    <rPh sb="3" eb="4">
      <t>アサ</t>
    </rPh>
    <rPh sb="13" eb="14">
      <t>イエ</t>
    </rPh>
    <rPh sb="20" eb="21">
      <t>シ</t>
    </rPh>
    <rPh sb="23" eb="25">
      <t>ザンネン</t>
    </rPh>
    <phoneticPr fontId="2"/>
  </si>
  <si>
    <t>いろいろな経験を通じて食への関心を高めていくことが大切である。</t>
    <rPh sb="5" eb="7">
      <t>ケイケン</t>
    </rPh>
    <rPh sb="8" eb="9">
      <t>ツウ</t>
    </rPh>
    <rPh sb="11" eb="12">
      <t>ショク</t>
    </rPh>
    <rPh sb="14" eb="16">
      <t>カンシン</t>
    </rPh>
    <rPh sb="17" eb="18">
      <t>タカ</t>
    </rPh>
    <rPh sb="25" eb="27">
      <t>タイセツ</t>
    </rPh>
    <phoneticPr fontId="2"/>
  </si>
  <si>
    <t>自分で種から育てた野菜を食べるときは、より一層ありがたさ、感謝の気持ちを持って食べています。</t>
    <rPh sb="0" eb="2">
      <t>ジブン</t>
    </rPh>
    <rPh sb="3" eb="4">
      <t>タネ</t>
    </rPh>
    <rPh sb="6" eb="7">
      <t>ソダ</t>
    </rPh>
    <rPh sb="9" eb="11">
      <t>ヤサイ</t>
    </rPh>
    <rPh sb="12" eb="13">
      <t>タ</t>
    </rPh>
    <rPh sb="21" eb="23">
      <t>イッソウ</t>
    </rPh>
    <rPh sb="29" eb="31">
      <t>カンシャ</t>
    </rPh>
    <rPh sb="32" eb="34">
      <t>キモ</t>
    </rPh>
    <rPh sb="36" eb="37">
      <t>モ</t>
    </rPh>
    <rPh sb="39" eb="40">
      <t>タ</t>
    </rPh>
    <phoneticPr fontId="2"/>
  </si>
  <si>
    <t>食育と聞くと堅いイメージがあるけど、こういうイベントがあるとすごくいいと思います。</t>
    <rPh sb="0" eb="2">
      <t>ショクイク</t>
    </rPh>
    <rPh sb="3" eb="4">
      <t>キ</t>
    </rPh>
    <rPh sb="6" eb="7">
      <t>カタ</t>
    </rPh>
    <rPh sb="36" eb="37">
      <t>オモ</t>
    </rPh>
    <phoneticPr fontId="2"/>
  </si>
  <si>
    <t>もっと料理をつくるのを好きになれば、子どもが興味をもつかな。このようなイベントはありがたいです。ありがとう。</t>
    <rPh sb="3" eb="5">
      <t>リョウリ</t>
    </rPh>
    <rPh sb="11" eb="12">
      <t>ス</t>
    </rPh>
    <rPh sb="18" eb="19">
      <t>コ</t>
    </rPh>
    <rPh sb="22" eb="24">
      <t>キョウミ</t>
    </rPh>
    <phoneticPr fontId="2"/>
  </si>
  <si>
    <t>楽しいことも大切だけど、続けられることが大切だと感じている。</t>
    <rPh sb="0" eb="1">
      <t>タノ</t>
    </rPh>
    <rPh sb="6" eb="8">
      <t>タイセツ</t>
    </rPh>
    <rPh sb="12" eb="13">
      <t>ツヅ</t>
    </rPh>
    <rPh sb="20" eb="22">
      <t>タイセツ</t>
    </rPh>
    <rPh sb="24" eb="25">
      <t>カン</t>
    </rPh>
    <phoneticPr fontId="2"/>
  </si>
  <si>
    <t>若いお父さんとお母さんの食育への関心</t>
    <rPh sb="0" eb="1">
      <t>ワカ</t>
    </rPh>
    <rPh sb="3" eb="4">
      <t>トウ</t>
    </rPh>
    <rPh sb="8" eb="9">
      <t>カア</t>
    </rPh>
    <rPh sb="12" eb="14">
      <t>ショクイク</t>
    </rPh>
    <rPh sb="16" eb="18">
      <t>カンシン</t>
    </rPh>
    <phoneticPr fontId="2"/>
  </si>
  <si>
    <t>あまり食育という言葉をきかないです。</t>
    <rPh sb="3" eb="5">
      <t>ショクイク</t>
    </rPh>
    <rPh sb="8" eb="10">
      <t>コトバ</t>
    </rPh>
    <phoneticPr fontId="2"/>
  </si>
  <si>
    <t>05 北播磨</t>
    <rPh sb="3" eb="4">
      <t>キタ</t>
    </rPh>
    <rPh sb="4" eb="6">
      <t>ハリマ</t>
    </rPh>
    <phoneticPr fontId="2"/>
  </si>
  <si>
    <t>小・中学校の授業に「食育」について考える時間を設ける。</t>
    <rPh sb="0" eb="1">
      <t>ショウ</t>
    </rPh>
    <rPh sb="2" eb="3">
      <t>チュウ</t>
    </rPh>
    <rPh sb="3" eb="5">
      <t>ガッコウ</t>
    </rPh>
    <rPh sb="6" eb="8">
      <t>ジュギョウ</t>
    </rPh>
    <rPh sb="10" eb="11">
      <t>ショク</t>
    </rPh>
    <rPh sb="11" eb="12">
      <t>イク</t>
    </rPh>
    <rPh sb="17" eb="18">
      <t>カンガ</t>
    </rPh>
    <rPh sb="20" eb="22">
      <t>ジカン</t>
    </rPh>
    <rPh sb="23" eb="24">
      <t>モウ</t>
    </rPh>
    <phoneticPr fontId="2"/>
  </si>
  <si>
    <t>いずみ会で行う料理教室に参加すること</t>
  </si>
  <si>
    <t>娘が嫁にいった家庭が食生活の違いがあり、自分が育てた娘は好き嫌いなく食べていることに（普通に）食育が正しかったと感じる。</t>
    <rPh sb="0" eb="1">
      <t>ムスメ</t>
    </rPh>
    <rPh sb="2" eb="3">
      <t>ヨメ</t>
    </rPh>
    <rPh sb="7" eb="9">
      <t>カテイ</t>
    </rPh>
    <rPh sb="10" eb="13">
      <t>ショクセイカツ</t>
    </rPh>
    <rPh sb="14" eb="15">
      <t>チガ</t>
    </rPh>
    <rPh sb="20" eb="22">
      <t>ジブン</t>
    </rPh>
    <rPh sb="23" eb="24">
      <t>ソダ</t>
    </rPh>
    <rPh sb="26" eb="27">
      <t>ムスメ</t>
    </rPh>
    <rPh sb="28" eb="29">
      <t>ス</t>
    </rPh>
    <rPh sb="30" eb="31">
      <t>キラ</t>
    </rPh>
    <rPh sb="34" eb="35">
      <t>タ</t>
    </rPh>
    <rPh sb="43" eb="45">
      <t>フツウ</t>
    </rPh>
    <rPh sb="47" eb="48">
      <t>ショク</t>
    </rPh>
    <rPh sb="48" eb="49">
      <t>イク</t>
    </rPh>
    <rPh sb="50" eb="51">
      <t>タダ</t>
    </rPh>
    <rPh sb="56" eb="57">
      <t>カン</t>
    </rPh>
    <phoneticPr fontId="2"/>
  </si>
  <si>
    <t>コンビニやスーパーでの調理物が多すぎて、家庭で作るのが悪のような風潮が困る。</t>
    <rPh sb="11" eb="13">
      <t>チョウリ</t>
    </rPh>
    <rPh sb="13" eb="14">
      <t>モノ</t>
    </rPh>
    <rPh sb="15" eb="16">
      <t>オオ</t>
    </rPh>
    <rPh sb="20" eb="22">
      <t>カテイ</t>
    </rPh>
    <rPh sb="23" eb="24">
      <t>ツク</t>
    </rPh>
    <rPh sb="27" eb="28">
      <t>アク</t>
    </rPh>
    <rPh sb="32" eb="34">
      <t>フウチョウ</t>
    </rPh>
    <rPh sb="35" eb="36">
      <t>コマ</t>
    </rPh>
    <phoneticPr fontId="2"/>
  </si>
  <si>
    <t>地産地消が必要</t>
    <rPh sb="0" eb="2">
      <t>チサン</t>
    </rPh>
    <rPh sb="2" eb="3">
      <t>チ</t>
    </rPh>
    <rPh sb="3" eb="4">
      <t>ショウ</t>
    </rPh>
    <rPh sb="5" eb="7">
      <t>ヒツヨウ</t>
    </rPh>
    <phoneticPr fontId="2"/>
  </si>
  <si>
    <t>地元の主婦たちが郷土料理を出してくれるバイキングの店が欲しい。</t>
    <rPh sb="0" eb="2">
      <t>ジモト</t>
    </rPh>
    <rPh sb="3" eb="5">
      <t>シュフ</t>
    </rPh>
    <rPh sb="8" eb="10">
      <t>キョウド</t>
    </rPh>
    <rPh sb="10" eb="12">
      <t>リョウリ</t>
    </rPh>
    <rPh sb="13" eb="14">
      <t>ダ</t>
    </rPh>
    <rPh sb="25" eb="26">
      <t>ミセ</t>
    </rPh>
    <rPh sb="27" eb="28">
      <t>ホ</t>
    </rPh>
    <phoneticPr fontId="2"/>
  </si>
  <si>
    <t>直売所がたくさん欲しい。</t>
    <rPh sb="0" eb="2">
      <t>チョクバイ</t>
    </rPh>
    <rPh sb="2" eb="3">
      <t>ジョ</t>
    </rPh>
    <rPh sb="8" eb="9">
      <t>ホ</t>
    </rPh>
    <phoneticPr fontId="2"/>
  </si>
  <si>
    <t>06 中播磨</t>
    <phoneticPr fontId="2"/>
  </si>
  <si>
    <t>お料理のレパートリーを増やさなきゃ～</t>
    <rPh sb="1" eb="3">
      <t>リョウリ</t>
    </rPh>
    <rPh sb="11" eb="12">
      <t>フ</t>
    </rPh>
    <phoneticPr fontId="2"/>
  </si>
  <si>
    <t>男子に家庭科の比重を高くする（英語なんかより）</t>
    <rPh sb="0" eb="2">
      <t>ダンシ</t>
    </rPh>
    <rPh sb="3" eb="6">
      <t>カテイカ</t>
    </rPh>
    <rPh sb="7" eb="9">
      <t>ヒジュウ</t>
    </rPh>
    <rPh sb="10" eb="11">
      <t>タカ</t>
    </rPh>
    <rPh sb="15" eb="17">
      <t>エイゴ</t>
    </rPh>
    <phoneticPr fontId="2"/>
  </si>
  <si>
    <t>なるべく地域でとれた野菜を購入している。</t>
    <rPh sb="4" eb="6">
      <t>チイキ</t>
    </rPh>
    <rPh sb="10" eb="12">
      <t>ヤサイ</t>
    </rPh>
    <rPh sb="13" eb="15">
      <t>コウニュウ</t>
    </rPh>
    <phoneticPr fontId="2"/>
  </si>
  <si>
    <t>高齢者との交流を深めていって、いろいろなことを（料理や生活習慣）教えていただくことが大切と思います。</t>
    <rPh sb="0" eb="3">
      <t>コウレイシャ</t>
    </rPh>
    <rPh sb="5" eb="7">
      <t>コウリュウ</t>
    </rPh>
    <rPh sb="8" eb="9">
      <t>フカ</t>
    </rPh>
    <rPh sb="24" eb="26">
      <t>リョウリ</t>
    </rPh>
    <rPh sb="27" eb="29">
      <t>セイカツ</t>
    </rPh>
    <rPh sb="29" eb="31">
      <t>シュウカン</t>
    </rPh>
    <rPh sb="32" eb="33">
      <t>オシ</t>
    </rPh>
    <rPh sb="42" eb="44">
      <t>タイセツ</t>
    </rPh>
    <rPh sb="45" eb="46">
      <t>オモ</t>
    </rPh>
    <phoneticPr fontId="2"/>
  </si>
  <si>
    <t>よくかむ食事が大切だと知っているが、子どもは好まないので難しい。</t>
    <rPh sb="4" eb="6">
      <t>ショクジ</t>
    </rPh>
    <rPh sb="7" eb="9">
      <t>タイセツ</t>
    </rPh>
    <rPh sb="11" eb="12">
      <t>シ</t>
    </rPh>
    <rPh sb="18" eb="19">
      <t>コ</t>
    </rPh>
    <rPh sb="22" eb="23">
      <t>コノ</t>
    </rPh>
    <rPh sb="28" eb="29">
      <t>ムズカ</t>
    </rPh>
    <phoneticPr fontId="2"/>
  </si>
  <si>
    <t>お料理教室楽しかったです。土曜日にあればもっといいと思います</t>
    <rPh sb="1" eb="3">
      <t>リョウリ</t>
    </rPh>
    <rPh sb="3" eb="5">
      <t>キョウシツ</t>
    </rPh>
    <rPh sb="5" eb="6">
      <t>タノ</t>
    </rPh>
    <rPh sb="13" eb="16">
      <t>ドヨウビ</t>
    </rPh>
    <rPh sb="26" eb="27">
      <t>オモ</t>
    </rPh>
    <phoneticPr fontId="2"/>
  </si>
  <si>
    <t>小学校で野菜（ナス、キュウリ、トマト等）を育てているので、収穫して調理までできればいいのですが…。今は順番に持ち帰っています。</t>
    <rPh sb="0" eb="3">
      <t>ショウガッコウ</t>
    </rPh>
    <rPh sb="4" eb="6">
      <t>ヤサイ</t>
    </rPh>
    <rPh sb="18" eb="19">
      <t>トウ</t>
    </rPh>
    <rPh sb="21" eb="22">
      <t>ソダ</t>
    </rPh>
    <rPh sb="29" eb="31">
      <t>シュウカク</t>
    </rPh>
    <rPh sb="33" eb="35">
      <t>チョウリ</t>
    </rPh>
    <rPh sb="49" eb="50">
      <t>イマ</t>
    </rPh>
    <rPh sb="51" eb="53">
      <t>ジュンバン</t>
    </rPh>
    <rPh sb="54" eb="55">
      <t>モ</t>
    </rPh>
    <rPh sb="56" eb="57">
      <t>カエ</t>
    </rPh>
    <phoneticPr fontId="2"/>
  </si>
  <si>
    <t>みんなで楽しく食べれる機会を増やしてほしい。</t>
    <rPh sb="4" eb="5">
      <t>タノ</t>
    </rPh>
    <rPh sb="7" eb="8">
      <t>タ</t>
    </rPh>
    <rPh sb="11" eb="13">
      <t>キカイ</t>
    </rPh>
    <rPh sb="14" eb="15">
      <t>フ</t>
    </rPh>
    <phoneticPr fontId="2"/>
  </si>
  <si>
    <t>06 中播磨</t>
    <rPh sb="3" eb="4">
      <t>ナカ</t>
    </rPh>
    <rPh sb="4" eb="6">
      <t>ハリマ</t>
    </rPh>
    <phoneticPr fontId="2"/>
  </si>
  <si>
    <t>町等広報で毎回記載してゆく。</t>
    <rPh sb="0" eb="1">
      <t>チョウ</t>
    </rPh>
    <rPh sb="1" eb="2">
      <t>トウ</t>
    </rPh>
    <rPh sb="2" eb="4">
      <t>コウホウ</t>
    </rPh>
    <rPh sb="5" eb="7">
      <t>マイカイ</t>
    </rPh>
    <rPh sb="7" eb="9">
      <t>キサイ</t>
    </rPh>
    <phoneticPr fontId="2"/>
  </si>
  <si>
    <t>15～19歳</t>
    <phoneticPr fontId="2"/>
  </si>
  <si>
    <t>学校給食などで、材料の産地をもっと明確にしてほしい。</t>
    <phoneticPr fontId="2"/>
  </si>
  <si>
    <t>村の行事の一環として開催しては。</t>
    <rPh sb="0" eb="1">
      <t>ムラ</t>
    </rPh>
    <rPh sb="2" eb="4">
      <t>ギョウジ</t>
    </rPh>
    <rPh sb="5" eb="7">
      <t>イッカン</t>
    </rPh>
    <rPh sb="10" eb="12">
      <t>カイサイ</t>
    </rPh>
    <phoneticPr fontId="2"/>
  </si>
  <si>
    <t>親から子への食育、食を大切にする気持ちを育てる。</t>
    <rPh sb="0" eb="1">
      <t>オヤ</t>
    </rPh>
    <rPh sb="3" eb="4">
      <t>コ</t>
    </rPh>
    <rPh sb="6" eb="8">
      <t>ショクイク</t>
    </rPh>
    <rPh sb="9" eb="10">
      <t>ショク</t>
    </rPh>
    <rPh sb="11" eb="13">
      <t>タイセツ</t>
    </rPh>
    <rPh sb="16" eb="18">
      <t>キモ</t>
    </rPh>
    <rPh sb="20" eb="21">
      <t>ソダ</t>
    </rPh>
    <phoneticPr fontId="2"/>
  </si>
  <si>
    <t>以前に比べ食育と言う言葉を非常によく耳にする様になりました。</t>
    <rPh sb="0" eb="2">
      <t>イゼン</t>
    </rPh>
    <rPh sb="3" eb="4">
      <t>クラ</t>
    </rPh>
    <rPh sb="5" eb="7">
      <t>ショクイク</t>
    </rPh>
    <rPh sb="8" eb="9">
      <t>イ</t>
    </rPh>
    <rPh sb="10" eb="12">
      <t>コトバ</t>
    </rPh>
    <rPh sb="13" eb="15">
      <t>ヒジョウ</t>
    </rPh>
    <rPh sb="18" eb="19">
      <t>ミミ</t>
    </rPh>
    <rPh sb="22" eb="23">
      <t>ヨウ</t>
    </rPh>
    <phoneticPr fontId="2"/>
  </si>
  <si>
    <t>野菜を食べる必要は常に感じています。</t>
    <rPh sb="0" eb="2">
      <t>ヤサイ</t>
    </rPh>
    <rPh sb="3" eb="4">
      <t>タ</t>
    </rPh>
    <rPh sb="6" eb="8">
      <t>ヒツヨウ</t>
    </rPh>
    <rPh sb="9" eb="10">
      <t>ツネ</t>
    </rPh>
    <rPh sb="11" eb="12">
      <t>カン</t>
    </rPh>
    <phoneticPr fontId="2"/>
  </si>
  <si>
    <t>少人数の学校ではいろいろ経験できるような気がしますが、児童数の多いところもあったらいいのにな～と思います。</t>
    <rPh sb="0" eb="3">
      <t>ショウニンズウ</t>
    </rPh>
    <rPh sb="4" eb="6">
      <t>ガッコウ</t>
    </rPh>
    <rPh sb="12" eb="14">
      <t>ケイケン</t>
    </rPh>
    <rPh sb="20" eb="21">
      <t>キ</t>
    </rPh>
    <rPh sb="27" eb="29">
      <t>ジドウ</t>
    </rPh>
    <rPh sb="29" eb="30">
      <t>スウ</t>
    </rPh>
    <rPh sb="31" eb="32">
      <t>オオ</t>
    </rPh>
    <rPh sb="48" eb="49">
      <t>オモ</t>
    </rPh>
    <phoneticPr fontId="2"/>
  </si>
  <si>
    <t>親の意識の向上</t>
    <rPh sb="0" eb="1">
      <t>オヤ</t>
    </rPh>
    <rPh sb="2" eb="4">
      <t>イシキ</t>
    </rPh>
    <rPh sb="5" eb="7">
      <t>コウジョウ</t>
    </rPh>
    <phoneticPr fontId="2"/>
  </si>
  <si>
    <t>料理教室があれば参加したい。</t>
    <rPh sb="0" eb="2">
      <t>リョウリ</t>
    </rPh>
    <rPh sb="2" eb="4">
      <t>キョウシツ</t>
    </rPh>
    <rPh sb="8" eb="10">
      <t>サンカ</t>
    </rPh>
    <phoneticPr fontId="2"/>
  </si>
  <si>
    <t>塩分を取らないようにすることや、おやつを食べないようにすることは難しいです。</t>
    <rPh sb="0" eb="2">
      <t>エンブン</t>
    </rPh>
    <rPh sb="3" eb="4">
      <t>ト</t>
    </rPh>
    <rPh sb="20" eb="21">
      <t>タ</t>
    </rPh>
    <rPh sb="32" eb="33">
      <t>ムズカ</t>
    </rPh>
    <phoneticPr fontId="2"/>
  </si>
  <si>
    <t>年配の人と子ども達が料理を作るようにする。</t>
    <rPh sb="0" eb="2">
      <t>ネンパイ</t>
    </rPh>
    <rPh sb="3" eb="4">
      <t>ヒト</t>
    </rPh>
    <rPh sb="5" eb="6">
      <t>コ</t>
    </rPh>
    <rPh sb="8" eb="9">
      <t>タチ</t>
    </rPh>
    <rPh sb="10" eb="12">
      <t>リョウリ</t>
    </rPh>
    <rPh sb="13" eb="14">
      <t>ツク</t>
    </rPh>
    <phoneticPr fontId="2"/>
  </si>
  <si>
    <t>地域で料理講習などあればいい。</t>
    <rPh sb="0" eb="2">
      <t>チイキ</t>
    </rPh>
    <rPh sb="3" eb="5">
      <t>リョウリ</t>
    </rPh>
    <rPh sb="5" eb="7">
      <t>コウシュウ</t>
    </rPh>
    <phoneticPr fontId="2"/>
  </si>
  <si>
    <t>子育て最中の30～40歳代のお母さん達にも、朝食が大事だと気付いてもらえばいいのでその機会を与えて欲しい。</t>
    <rPh sb="0" eb="2">
      <t>コソダ</t>
    </rPh>
    <rPh sb="3" eb="5">
      <t>サイチュウ</t>
    </rPh>
    <rPh sb="11" eb="12">
      <t>サイ</t>
    </rPh>
    <rPh sb="12" eb="13">
      <t>ダイ</t>
    </rPh>
    <rPh sb="15" eb="16">
      <t>カア</t>
    </rPh>
    <rPh sb="18" eb="19">
      <t>タチ</t>
    </rPh>
    <rPh sb="22" eb="24">
      <t>チョウショク</t>
    </rPh>
    <rPh sb="25" eb="27">
      <t>ダイジ</t>
    </rPh>
    <rPh sb="29" eb="31">
      <t>キヅ</t>
    </rPh>
    <rPh sb="43" eb="45">
      <t>キカイ</t>
    </rPh>
    <rPh sb="46" eb="47">
      <t>アタ</t>
    </rPh>
    <rPh sb="49" eb="50">
      <t>ホ</t>
    </rPh>
    <phoneticPr fontId="2"/>
  </si>
  <si>
    <t>小学校の頃、地域の方とのふれあいで料理を作って頂いたりする行事が記憶に残っているので、その際に郷土料理が出て、説明してもらえれば食育につながると思います。</t>
    <rPh sb="0" eb="3">
      <t>ショウガッコウ</t>
    </rPh>
    <rPh sb="4" eb="5">
      <t>コロ</t>
    </rPh>
    <rPh sb="6" eb="8">
      <t>チイキ</t>
    </rPh>
    <rPh sb="9" eb="10">
      <t>カタ</t>
    </rPh>
    <rPh sb="17" eb="19">
      <t>リョウリ</t>
    </rPh>
    <rPh sb="20" eb="21">
      <t>ツク</t>
    </rPh>
    <rPh sb="23" eb="24">
      <t>イタダ</t>
    </rPh>
    <rPh sb="29" eb="31">
      <t>ギョウジ</t>
    </rPh>
    <rPh sb="32" eb="34">
      <t>キオク</t>
    </rPh>
    <rPh sb="35" eb="36">
      <t>ノコ</t>
    </rPh>
    <rPh sb="45" eb="46">
      <t>サイ</t>
    </rPh>
    <rPh sb="47" eb="49">
      <t>キョウド</t>
    </rPh>
    <rPh sb="49" eb="51">
      <t>リョウリ</t>
    </rPh>
    <rPh sb="52" eb="53">
      <t>デ</t>
    </rPh>
    <rPh sb="55" eb="57">
      <t>セツメイ</t>
    </rPh>
    <rPh sb="64" eb="66">
      <t>ショクイク</t>
    </rPh>
    <rPh sb="72" eb="73">
      <t>オモ</t>
    </rPh>
    <phoneticPr fontId="2"/>
  </si>
  <si>
    <t>身近に田畑があり、少しでも野菜作りに従事していること。又は、家族が野菜を栽培してくれる。</t>
    <rPh sb="0" eb="2">
      <t>ミジカ</t>
    </rPh>
    <rPh sb="3" eb="5">
      <t>タハタ</t>
    </rPh>
    <rPh sb="9" eb="10">
      <t>スコ</t>
    </rPh>
    <rPh sb="13" eb="15">
      <t>ヤサイ</t>
    </rPh>
    <rPh sb="15" eb="16">
      <t>ヅク</t>
    </rPh>
    <rPh sb="18" eb="20">
      <t>ジュウジ</t>
    </rPh>
    <rPh sb="27" eb="28">
      <t>マタ</t>
    </rPh>
    <rPh sb="30" eb="32">
      <t>カゾク</t>
    </rPh>
    <rPh sb="33" eb="35">
      <t>ヤサイ</t>
    </rPh>
    <rPh sb="36" eb="38">
      <t>サイバイ</t>
    </rPh>
    <phoneticPr fontId="2"/>
  </si>
  <si>
    <t>食材予算（値段）との調整が困難</t>
    <rPh sb="0" eb="2">
      <t>ショクザイ</t>
    </rPh>
    <rPh sb="2" eb="4">
      <t>ヨサン</t>
    </rPh>
    <rPh sb="5" eb="7">
      <t>ネダン</t>
    </rPh>
    <rPh sb="10" eb="12">
      <t>チョウセイ</t>
    </rPh>
    <rPh sb="13" eb="15">
      <t>コンナン</t>
    </rPh>
    <phoneticPr fontId="2"/>
  </si>
  <si>
    <t>ご飯、ありがとう。</t>
    <rPh sb="1" eb="2">
      <t>ハン</t>
    </rPh>
    <phoneticPr fontId="2"/>
  </si>
  <si>
    <t>ファストフードはなるべく避ける。</t>
    <rPh sb="12" eb="13">
      <t>サ</t>
    </rPh>
    <phoneticPr fontId="2"/>
  </si>
  <si>
    <t>15～19歳</t>
    <phoneticPr fontId="2"/>
  </si>
  <si>
    <t>より良い環境を提供していくこと</t>
    <rPh sb="2" eb="3">
      <t>ヨ</t>
    </rPh>
    <rPh sb="4" eb="6">
      <t>カンキョウ</t>
    </rPh>
    <rPh sb="7" eb="9">
      <t>テイキョウ</t>
    </rPh>
    <phoneticPr fontId="2"/>
  </si>
  <si>
    <t>野菜を食べよう</t>
    <rPh sb="0" eb="2">
      <t>ヤサイ</t>
    </rPh>
    <rPh sb="3" eb="4">
      <t>タ</t>
    </rPh>
    <phoneticPr fontId="2"/>
  </si>
  <si>
    <t>食堂に、野菜を中心としたメニューを考えていただきたい。</t>
    <rPh sb="0" eb="2">
      <t>ショクドウ</t>
    </rPh>
    <rPh sb="4" eb="6">
      <t>ヤサイ</t>
    </rPh>
    <rPh sb="7" eb="9">
      <t>チュウシン</t>
    </rPh>
    <rPh sb="17" eb="18">
      <t>カンガ</t>
    </rPh>
    <phoneticPr fontId="2"/>
  </si>
  <si>
    <t>母親等が意識するため、パンフレット等を求人誌と一緒に置いておく。</t>
    <rPh sb="0" eb="2">
      <t>ハハオヤ</t>
    </rPh>
    <rPh sb="2" eb="3">
      <t>トウ</t>
    </rPh>
    <rPh sb="4" eb="6">
      <t>イシキ</t>
    </rPh>
    <rPh sb="17" eb="18">
      <t>トウ</t>
    </rPh>
    <rPh sb="19" eb="22">
      <t>キュウジンシ</t>
    </rPh>
    <rPh sb="23" eb="25">
      <t>イッショ</t>
    </rPh>
    <rPh sb="26" eb="27">
      <t>オ</t>
    </rPh>
    <phoneticPr fontId="2"/>
  </si>
  <si>
    <t>肉と野菜が合う料理をもっと</t>
    <rPh sb="0" eb="1">
      <t>ニク</t>
    </rPh>
    <rPh sb="2" eb="4">
      <t>ヤサイ</t>
    </rPh>
    <rPh sb="5" eb="6">
      <t>ア</t>
    </rPh>
    <rPh sb="7" eb="9">
      <t>リョウリ</t>
    </rPh>
    <phoneticPr fontId="2"/>
  </si>
  <si>
    <t>自分の畑で育った野菜だけでなく、地域の方からも採れた野菜などをもらうことがあります。野菜を通してコミュニケーションなどの交流も深まっていると実感しています。</t>
    <rPh sb="0" eb="2">
      <t>ジブン</t>
    </rPh>
    <rPh sb="3" eb="4">
      <t>ハタケ</t>
    </rPh>
    <rPh sb="5" eb="6">
      <t>ソダ</t>
    </rPh>
    <rPh sb="8" eb="10">
      <t>ヤサイ</t>
    </rPh>
    <rPh sb="16" eb="18">
      <t>チイキ</t>
    </rPh>
    <rPh sb="19" eb="20">
      <t>カタ</t>
    </rPh>
    <rPh sb="23" eb="24">
      <t>ト</t>
    </rPh>
    <rPh sb="26" eb="28">
      <t>ヤサイ</t>
    </rPh>
    <rPh sb="42" eb="44">
      <t>ヤサイ</t>
    </rPh>
    <rPh sb="45" eb="46">
      <t>トオ</t>
    </rPh>
    <rPh sb="60" eb="62">
      <t>コウリュウ</t>
    </rPh>
    <rPh sb="63" eb="64">
      <t>フカ</t>
    </rPh>
    <rPh sb="70" eb="72">
      <t>ジッカン</t>
    </rPh>
    <phoneticPr fontId="2"/>
  </si>
  <si>
    <t>07 西播磨</t>
    <rPh sb="3" eb="4">
      <t>ニシ</t>
    </rPh>
    <rPh sb="4" eb="6">
      <t>ハリマ</t>
    </rPh>
    <phoneticPr fontId="2"/>
  </si>
  <si>
    <t>適切な量を摂取できるようになりたいと考える。</t>
    <rPh sb="0" eb="2">
      <t>テキセツ</t>
    </rPh>
    <rPh sb="3" eb="4">
      <t>リョウ</t>
    </rPh>
    <rPh sb="5" eb="7">
      <t>セッシュ</t>
    </rPh>
    <rPh sb="18" eb="19">
      <t>カンガ</t>
    </rPh>
    <phoneticPr fontId="2"/>
  </si>
  <si>
    <t>学食にサラダのみを導入してほしい。100円くらいで。</t>
    <rPh sb="0" eb="2">
      <t>ガクショク</t>
    </rPh>
    <rPh sb="9" eb="11">
      <t>ドウニュウ</t>
    </rPh>
    <rPh sb="20" eb="21">
      <t>エン</t>
    </rPh>
    <phoneticPr fontId="2"/>
  </si>
  <si>
    <t>食堂にサラダを復活させてほしい。</t>
    <rPh sb="0" eb="2">
      <t>ショクドウ</t>
    </rPh>
    <rPh sb="7" eb="9">
      <t>フッカツ</t>
    </rPh>
    <phoneticPr fontId="2"/>
  </si>
  <si>
    <t>学校（大学も）での食材は地場の野菜、魚を使う。</t>
    <rPh sb="0" eb="2">
      <t>ガッコウ</t>
    </rPh>
    <rPh sb="3" eb="5">
      <t>ダイガク</t>
    </rPh>
    <rPh sb="9" eb="11">
      <t>ショクザイ</t>
    </rPh>
    <rPh sb="12" eb="14">
      <t>ジバ</t>
    </rPh>
    <rPh sb="15" eb="17">
      <t>ヤサイ</t>
    </rPh>
    <rPh sb="18" eb="19">
      <t>サカナ</t>
    </rPh>
    <rPh sb="20" eb="21">
      <t>ツカ</t>
    </rPh>
    <phoneticPr fontId="2"/>
  </si>
  <si>
    <t>個人的に教えまわってくれる人がいたら良いなと思う</t>
    <rPh sb="0" eb="3">
      <t>コジンテキ</t>
    </rPh>
    <rPh sb="4" eb="5">
      <t>オシ</t>
    </rPh>
    <rPh sb="13" eb="14">
      <t>ヒト</t>
    </rPh>
    <rPh sb="18" eb="19">
      <t>イ</t>
    </rPh>
    <rPh sb="22" eb="23">
      <t>オモ</t>
    </rPh>
    <phoneticPr fontId="2"/>
  </si>
  <si>
    <t>家庭では家族一緒に食べる時間を1日2回は（朝夕）とれると、しっかり食べられたり、コミュニケーションがとれたりと心も体もゆたかになる要因になると思う。</t>
    <rPh sb="0" eb="2">
      <t>カテイ</t>
    </rPh>
    <rPh sb="4" eb="6">
      <t>カゾク</t>
    </rPh>
    <rPh sb="6" eb="8">
      <t>イッショ</t>
    </rPh>
    <rPh sb="9" eb="10">
      <t>タ</t>
    </rPh>
    <rPh sb="12" eb="14">
      <t>ジカン</t>
    </rPh>
    <rPh sb="16" eb="17">
      <t>ニチ</t>
    </rPh>
    <rPh sb="18" eb="19">
      <t>カイ</t>
    </rPh>
    <rPh sb="21" eb="22">
      <t>アサ</t>
    </rPh>
    <rPh sb="22" eb="23">
      <t>ユウ</t>
    </rPh>
    <rPh sb="33" eb="34">
      <t>タ</t>
    </rPh>
    <rPh sb="55" eb="56">
      <t>ココロ</t>
    </rPh>
    <rPh sb="57" eb="58">
      <t>カラダ</t>
    </rPh>
    <rPh sb="65" eb="67">
      <t>ヨウイン</t>
    </rPh>
    <rPh sb="71" eb="72">
      <t>オモ</t>
    </rPh>
    <phoneticPr fontId="2"/>
  </si>
  <si>
    <t>学校給食で郷土料理が取り入れられていることは、良いことだと思う。（機会が少ないので）</t>
    <rPh sb="0" eb="2">
      <t>ガッコウ</t>
    </rPh>
    <rPh sb="2" eb="4">
      <t>キュウショク</t>
    </rPh>
    <rPh sb="5" eb="7">
      <t>キョウド</t>
    </rPh>
    <rPh sb="7" eb="9">
      <t>リョウリ</t>
    </rPh>
    <rPh sb="10" eb="11">
      <t>ト</t>
    </rPh>
    <rPh sb="12" eb="13">
      <t>イ</t>
    </rPh>
    <rPh sb="23" eb="24">
      <t>イ</t>
    </rPh>
    <rPh sb="29" eb="30">
      <t>オモ</t>
    </rPh>
    <rPh sb="33" eb="35">
      <t>キカイ</t>
    </rPh>
    <rPh sb="36" eb="37">
      <t>スク</t>
    </rPh>
    <phoneticPr fontId="2"/>
  </si>
  <si>
    <t>地元のスーパーのそうざいを工夫してほしい。</t>
    <rPh sb="0" eb="2">
      <t>ジモト</t>
    </rPh>
    <rPh sb="13" eb="15">
      <t>クフウ</t>
    </rPh>
    <phoneticPr fontId="2"/>
  </si>
  <si>
    <t>機会があれば参加したい。</t>
    <rPh sb="0" eb="2">
      <t>キカイ</t>
    </rPh>
    <rPh sb="6" eb="8">
      <t>サンカ</t>
    </rPh>
    <phoneticPr fontId="2"/>
  </si>
  <si>
    <t>ファストフードや菓子等、間食する機会が多すぎるため、食事に対するありがたみが薄れているのが残念に感じる。</t>
    <rPh sb="8" eb="10">
      <t>カシ</t>
    </rPh>
    <rPh sb="10" eb="11">
      <t>トウ</t>
    </rPh>
    <rPh sb="12" eb="14">
      <t>カンショク</t>
    </rPh>
    <rPh sb="16" eb="18">
      <t>キカイ</t>
    </rPh>
    <rPh sb="19" eb="20">
      <t>オオ</t>
    </rPh>
    <rPh sb="26" eb="28">
      <t>ショクジ</t>
    </rPh>
    <rPh sb="29" eb="30">
      <t>タイ</t>
    </rPh>
    <rPh sb="38" eb="39">
      <t>ウス</t>
    </rPh>
    <rPh sb="45" eb="47">
      <t>ザンネン</t>
    </rPh>
    <rPh sb="48" eb="49">
      <t>カン</t>
    </rPh>
    <phoneticPr fontId="2"/>
  </si>
  <si>
    <t>地域の人たち（野菜などを作っている人）や学校が連携していけば食育が広まっていくと思う。</t>
    <rPh sb="0" eb="2">
      <t>チイキ</t>
    </rPh>
    <rPh sb="3" eb="4">
      <t>ヒト</t>
    </rPh>
    <rPh sb="7" eb="9">
      <t>ヤサイ</t>
    </rPh>
    <rPh sb="12" eb="13">
      <t>ツク</t>
    </rPh>
    <rPh sb="17" eb="18">
      <t>ヒト</t>
    </rPh>
    <rPh sb="20" eb="22">
      <t>ガッコウ</t>
    </rPh>
    <rPh sb="23" eb="25">
      <t>レンケイ</t>
    </rPh>
    <rPh sb="30" eb="32">
      <t>ショクイク</t>
    </rPh>
    <rPh sb="33" eb="34">
      <t>ヒロ</t>
    </rPh>
    <rPh sb="40" eb="41">
      <t>オモ</t>
    </rPh>
    <phoneticPr fontId="2"/>
  </si>
  <si>
    <t>なるべく手作りする。</t>
    <rPh sb="4" eb="6">
      <t>テズク</t>
    </rPh>
    <phoneticPr fontId="2"/>
  </si>
  <si>
    <t>学校教育・親子地域で参加型</t>
    <rPh sb="0" eb="2">
      <t>ガッコウ</t>
    </rPh>
    <rPh sb="2" eb="4">
      <t>キョウイク</t>
    </rPh>
    <rPh sb="5" eb="7">
      <t>オヤコ</t>
    </rPh>
    <rPh sb="7" eb="9">
      <t>チイキ</t>
    </rPh>
    <rPh sb="10" eb="13">
      <t>サンカガタ</t>
    </rPh>
    <phoneticPr fontId="2"/>
  </si>
  <si>
    <t>ＰＲをおこなう。</t>
    <phoneticPr fontId="2"/>
  </si>
  <si>
    <t>何でも食べること。畑・田の野菜作りと講習会を多くする。</t>
    <rPh sb="0" eb="1">
      <t>ナン</t>
    </rPh>
    <rPh sb="3" eb="4">
      <t>タ</t>
    </rPh>
    <rPh sb="9" eb="10">
      <t>ハタケ</t>
    </rPh>
    <rPh sb="11" eb="12">
      <t>タ</t>
    </rPh>
    <rPh sb="13" eb="15">
      <t>ヤサイ</t>
    </rPh>
    <rPh sb="15" eb="16">
      <t>ヅク</t>
    </rPh>
    <rPh sb="18" eb="21">
      <t>コウシュウカイ</t>
    </rPh>
    <rPh sb="22" eb="23">
      <t>オオ</t>
    </rPh>
    <phoneticPr fontId="2"/>
  </si>
  <si>
    <t>料理教室への参加により、知識を深めていくことです。</t>
    <rPh sb="0" eb="2">
      <t>リョウリ</t>
    </rPh>
    <rPh sb="2" eb="4">
      <t>キョウシツ</t>
    </rPh>
    <rPh sb="6" eb="8">
      <t>サンカ</t>
    </rPh>
    <rPh sb="12" eb="14">
      <t>チシキ</t>
    </rPh>
    <rPh sb="15" eb="16">
      <t>フカ</t>
    </rPh>
    <phoneticPr fontId="2"/>
  </si>
  <si>
    <t>地域の野菜を育てたり使ったりした、コンテストとかあればいいと思う。</t>
    <rPh sb="0" eb="2">
      <t>チイキ</t>
    </rPh>
    <rPh sb="3" eb="5">
      <t>ヤサイ</t>
    </rPh>
    <rPh sb="6" eb="7">
      <t>ソダ</t>
    </rPh>
    <rPh sb="10" eb="11">
      <t>ツカ</t>
    </rPh>
    <rPh sb="30" eb="31">
      <t>オモ</t>
    </rPh>
    <phoneticPr fontId="2"/>
  </si>
  <si>
    <t>子どもに家での食事（家で作る）</t>
    <rPh sb="0" eb="1">
      <t>コ</t>
    </rPh>
    <rPh sb="4" eb="5">
      <t>イエ</t>
    </rPh>
    <rPh sb="7" eb="9">
      <t>ショクジ</t>
    </rPh>
    <rPh sb="10" eb="11">
      <t>イエ</t>
    </rPh>
    <rPh sb="12" eb="13">
      <t>ツク</t>
    </rPh>
    <phoneticPr fontId="2"/>
  </si>
  <si>
    <t>食べ物のありがたみを普段から話すようにしています。出されたものは完食、ご飯粒は１つも残さず食べるように言っています。・栄養のバランスについても日々教えるようにし、食事を作る時も気を付けています。出来なかったときはその旨伝え「ごめんね」と子供達に言います。</t>
    <rPh sb="0" eb="1">
      <t>タ</t>
    </rPh>
    <rPh sb="2" eb="3">
      <t>モノ</t>
    </rPh>
    <rPh sb="10" eb="12">
      <t>フダン</t>
    </rPh>
    <rPh sb="14" eb="15">
      <t>ハナ</t>
    </rPh>
    <rPh sb="25" eb="26">
      <t>ダ</t>
    </rPh>
    <rPh sb="32" eb="33">
      <t>カン</t>
    </rPh>
    <rPh sb="33" eb="34">
      <t>ショク</t>
    </rPh>
    <rPh sb="36" eb="37">
      <t>ハン</t>
    </rPh>
    <rPh sb="37" eb="38">
      <t>ツブ</t>
    </rPh>
    <rPh sb="42" eb="43">
      <t>ノコ</t>
    </rPh>
    <rPh sb="45" eb="46">
      <t>タ</t>
    </rPh>
    <rPh sb="51" eb="52">
      <t>イ</t>
    </rPh>
    <rPh sb="59" eb="61">
      <t>エイヨウ</t>
    </rPh>
    <rPh sb="71" eb="73">
      <t>ヒビ</t>
    </rPh>
    <rPh sb="73" eb="74">
      <t>オシ</t>
    </rPh>
    <rPh sb="81" eb="83">
      <t>ショクジ</t>
    </rPh>
    <rPh sb="84" eb="85">
      <t>ツク</t>
    </rPh>
    <rPh sb="86" eb="87">
      <t>トキ</t>
    </rPh>
    <rPh sb="88" eb="89">
      <t>キ</t>
    </rPh>
    <rPh sb="90" eb="91">
      <t>ツ</t>
    </rPh>
    <rPh sb="97" eb="99">
      <t>デキ</t>
    </rPh>
    <rPh sb="108" eb="109">
      <t>ムネ</t>
    </rPh>
    <rPh sb="109" eb="110">
      <t>ツタ</t>
    </rPh>
    <rPh sb="118" eb="121">
      <t>コドモタチ</t>
    </rPh>
    <rPh sb="122" eb="123">
      <t>イ</t>
    </rPh>
    <phoneticPr fontId="2"/>
  </si>
  <si>
    <t>毎朝しっかりとごはんとみそ汁納豆をとらせる事を実行。毎朝ラジオ体操</t>
    <rPh sb="0" eb="2">
      <t>マイアサ</t>
    </rPh>
    <rPh sb="13" eb="14">
      <t>シル</t>
    </rPh>
    <rPh sb="14" eb="16">
      <t>ナットウ</t>
    </rPh>
    <rPh sb="21" eb="22">
      <t>コト</t>
    </rPh>
    <rPh sb="23" eb="25">
      <t>ジッコウ</t>
    </rPh>
    <rPh sb="26" eb="28">
      <t>マイアサ</t>
    </rPh>
    <rPh sb="31" eb="33">
      <t>タイソウ</t>
    </rPh>
    <phoneticPr fontId="2"/>
  </si>
  <si>
    <t>食べること、食に関わることは楽しいとプラスのイメージで接したいが、ついつい怒る場になってしまう場面が多い。</t>
    <rPh sb="0" eb="1">
      <t>タ</t>
    </rPh>
    <rPh sb="6" eb="7">
      <t>ショク</t>
    </rPh>
    <rPh sb="8" eb="9">
      <t>カカ</t>
    </rPh>
    <rPh sb="14" eb="15">
      <t>タノ</t>
    </rPh>
    <rPh sb="27" eb="28">
      <t>セッ</t>
    </rPh>
    <rPh sb="37" eb="38">
      <t>オコ</t>
    </rPh>
    <rPh sb="39" eb="40">
      <t>バ</t>
    </rPh>
    <rPh sb="47" eb="49">
      <t>バメン</t>
    </rPh>
    <rPh sb="50" eb="51">
      <t>オオ</t>
    </rPh>
    <phoneticPr fontId="2"/>
  </si>
  <si>
    <t>お店の惣菜にたよらず、できるだけ家で調理して食べる。</t>
    <rPh sb="1" eb="2">
      <t>ミセ</t>
    </rPh>
    <rPh sb="3" eb="5">
      <t>ソウザイ</t>
    </rPh>
    <rPh sb="16" eb="17">
      <t>イエ</t>
    </rPh>
    <rPh sb="18" eb="20">
      <t>チョウリ</t>
    </rPh>
    <rPh sb="22" eb="23">
      <t>タ</t>
    </rPh>
    <phoneticPr fontId="2"/>
  </si>
  <si>
    <t>食事のあいさつ、マナー、食べ方、おはしの使い方、好き嫌いなどたくさんのことが食事中にはつまっていますが、必ず１日に３回、毎日毎日のことで、楽しく過ごしたいですが、｢しつけ｣の場とするか、｢だんらん｣の時間とするか、バランスの難しい問題だと感じます。</t>
    <rPh sb="0" eb="2">
      <t>ショクジ</t>
    </rPh>
    <rPh sb="12" eb="13">
      <t>タ</t>
    </rPh>
    <rPh sb="14" eb="15">
      <t>カタ</t>
    </rPh>
    <rPh sb="20" eb="21">
      <t>ツカ</t>
    </rPh>
    <rPh sb="22" eb="23">
      <t>カタ</t>
    </rPh>
    <rPh sb="24" eb="25">
      <t>ス</t>
    </rPh>
    <rPh sb="26" eb="27">
      <t>キラ</t>
    </rPh>
    <rPh sb="38" eb="41">
      <t>ショクジチュウ</t>
    </rPh>
    <rPh sb="52" eb="53">
      <t>カナラ</t>
    </rPh>
    <rPh sb="55" eb="56">
      <t>ニチ</t>
    </rPh>
    <rPh sb="58" eb="59">
      <t>カイ</t>
    </rPh>
    <rPh sb="60" eb="62">
      <t>マイニチ</t>
    </rPh>
    <rPh sb="62" eb="64">
      <t>マイニチ</t>
    </rPh>
    <rPh sb="69" eb="70">
      <t>タノ</t>
    </rPh>
    <rPh sb="72" eb="73">
      <t>ス</t>
    </rPh>
    <rPh sb="87" eb="88">
      <t>バ</t>
    </rPh>
    <rPh sb="100" eb="102">
      <t>ジカン</t>
    </rPh>
    <rPh sb="112" eb="113">
      <t>ムズカ</t>
    </rPh>
    <rPh sb="115" eb="117">
      <t>モンダイ</t>
    </rPh>
    <rPh sb="119" eb="120">
      <t>カン</t>
    </rPh>
    <phoneticPr fontId="2"/>
  </si>
  <si>
    <t>その日の気温や体調を見てメニューを考えてます。</t>
    <rPh sb="2" eb="3">
      <t>ヒ</t>
    </rPh>
    <rPh sb="4" eb="6">
      <t>キオン</t>
    </rPh>
    <rPh sb="7" eb="9">
      <t>タイチョウ</t>
    </rPh>
    <rPh sb="10" eb="11">
      <t>ミ</t>
    </rPh>
    <rPh sb="17" eb="18">
      <t>カンガ</t>
    </rPh>
    <phoneticPr fontId="2"/>
  </si>
  <si>
    <t>人数やコストなど課題があるかもしれませんが、０，１歳を保育園へ預けた時の給食がもう少し年齢に応じた内容にしてもらえると思います。就業前の子供の家庭のためか、あまり食育のPRが入ってこないと思います。</t>
    <rPh sb="0" eb="2">
      <t>ニンズウ</t>
    </rPh>
    <rPh sb="8" eb="10">
      <t>カダイ</t>
    </rPh>
    <rPh sb="25" eb="26">
      <t>サイ</t>
    </rPh>
    <rPh sb="27" eb="30">
      <t>ホイクエン</t>
    </rPh>
    <rPh sb="31" eb="32">
      <t>アズ</t>
    </rPh>
    <rPh sb="34" eb="35">
      <t>トキ</t>
    </rPh>
    <rPh sb="36" eb="38">
      <t>キュウショク</t>
    </rPh>
    <rPh sb="41" eb="42">
      <t>スコ</t>
    </rPh>
    <rPh sb="43" eb="45">
      <t>ネンレイ</t>
    </rPh>
    <rPh sb="46" eb="47">
      <t>オウ</t>
    </rPh>
    <rPh sb="49" eb="51">
      <t>ナイヨウ</t>
    </rPh>
    <rPh sb="59" eb="60">
      <t>オモ</t>
    </rPh>
    <rPh sb="64" eb="66">
      <t>シュウギョウ</t>
    </rPh>
    <rPh sb="66" eb="67">
      <t>マエ</t>
    </rPh>
    <rPh sb="68" eb="70">
      <t>コドモ</t>
    </rPh>
    <rPh sb="71" eb="73">
      <t>カテイ</t>
    </rPh>
    <rPh sb="81" eb="83">
      <t>ショクイク</t>
    </rPh>
    <rPh sb="87" eb="88">
      <t>ハイ</t>
    </rPh>
    <rPh sb="94" eb="95">
      <t>オモ</t>
    </rPh>
    <phoneticPr fontId="2"/>
  </si>
  <si>
    <t>朝食はいつも簡単なものになってしまうので、主菜・副菜もそろえたバランスのいいものをと思うが、なかなか難しいです。</t>
    <rPh sb="0" eb="2">
      <t>チョウショク</t>
    </rPh>
    <rPh sb="6" eb="8">
      <t>カンタン</t>
    </rPh>
    <rPh sb="21" eb="23">
      <t>シュサイ</t>
    </rPh>
    <rPh sb="24" eb="26">
      <t>フクサイ</t>
    </rPh>
    <rPh sb="42" eb="43">
      <t>オモ</t>
    </rPh>
    <rPh sb="50" eb="51">
      <t>ムズカ</t>
    </rPh>
    <phoneticPr fontId="2"/>
  </si>
  <si>
    <t>加工食品などを使わずに作ったりして素材を大切にしたい。</t>
    <rPh sb="0" eb="2">
      <t>カコウ</t>
    </rPh>
    <rPh sb="2" eb="4">
      <t>ショクヒン</t>
    </rPh>
    <rPh sb="7" eb="8">
      <t>ツカ</t>
    </rPh>
    <rPh sb="11" eb="12">
      <t>ツク</t>
    </rPh>
    <rPh sb="17" eb="19">
      <t>ソザイ</t>
    </rPh>
    <rPh sb="20" eb="22">
      <t>タイセツ</t>
    </rPh>
    <phoneticPr fontId="2"/>
  </si>
  <si>
    <t>色々な食材で色々な調理方法をとって味覚の広がりを心がけている。味の違いがよく分かる様にすると同時に好みのものでなくても食べられる様にしている。</t>
    <rPh sb="0" eb="2">
      <t>イロイロ</t>
    </rPh>
    <rPh sb="3" eb="5">
      <t>ショクザイ</t>
    </rPh>
    <rPh sb="6" eb="8">
      <t>イロイロ</t>
    </rPh>
    <rPh sb="9" eb="11">
      <t>チョウリ</t>
    </rPh>
    <rPh sb="11" eb="13">
      <t>ホウホウ</t>
    </rPh>
    <rPh sb="17" eb="19">
      <t>ミカク</t>
    </rPh>
    <rPh sb="20" eb="21">
      <t>ヒロ</t>
    </rPh>
    <rPh sb="24" eb="25">
      <t>ココロ</t>
    </rPh>
    <rPh sb="31" eb="32">
      <t>アジ</t>
    </rPh>
    <rPh sb="33" eb="34">
      <t>チガ</t>
    </rPh>
    <rPh sb="38" eb="39">
      <t>ワ</t>
    </rPh>
    <rPh sb="41" eb="42">
      <t>ヨウ</t>
    </rPh>
    <rPh sb="46" eb="48">
      <t>ドウジ</t>
    </rPh>
    <rPh sb="49" eb="50">
      <t>コノ</t>
    </rPh>
    <rPh sb="59" eb="60">
      <t>タ</t>
    </rPh>
    <rPh sb="64" eb="65">
      <t>ヨウ</t>
    </rPh>
    <phoneticPr fontId="2"/>
  </si>
  <si>
    <t>朝早く起きて、野菜たっぷりのお味噌汁をしようと思うがなかなか出来ない。朝食べさせるのは野菜が一番と思っているが、時間が、、、</t>
    <rPh sb="0" eb="1">
      <t>アサ</t>
    </rPh>
    <rPh sb="1" eb="2">
      <t>ハヤ</t>
    </rPh>
    <rPh sb="3" eb="4">
      <t>オ</t>
    </rPh>
    <rPh sb="7" eb="9">
      <t>ヤサイ</t>
    </rPh>
    <rPh sb="15" eb="18">
      <t>ミソシル</t>
    </rPh>
    <rPh sb="23" eb="24">
      <t>オモ</t>
    </rPh>
    <rPh sb="30" eb="32">
      <t>デキ</t>
    </rPh>
    <rPh sb="35" eb="36">
      <t>アサ</t>
    </rPh>
    <rPh sb="36" eb="37">
      <t>タ</t>
    </rPh>
    <rPh sb="43" eb="45">
      <t>ヤサイ</t>
    </rPh>
    <rPh sb="46" eb="48">
      <t>イチバン</t>
    </rPh>
    <rPh sb="49" eb="50">
      <t>オモ</t>
    </rPh>
    <rPh sb="56" eb="58">
      <t>ジカン</t>
    </rPh>
    <phoneticPr fontId="2"/>
  </si>
  <si>
    <t>子供が完食できる量を配膳する</t>
    <rPh sb="0" eb="2">
      <t>コドモ</t>
    </rPh>
    <rPh sb="3" eb="5">
      <t>カンショク</t>
    </rPh>
    <rPh sb="8" eb="9">
      <t>リョウ</t>
    </rPh>
    <rPh sb="10" eb="12">
      <t>ハイゼン</t>
    </rPh>
    <phoneticPr fontId="2"/>
  </si>
  <si>
    <t>ＴＶの料理やアンパンマンの料理をつくりたい。</t>
    <rPh sb="3" eb="5">
      <t>リョウリ</t>
    </rPh>
    <rPh sb="13" eb="15">
      <t>リョウリ</t>
    </rPh>
    <phoneticPr fontId="2"/>
  </si>
  <si>
    <t>好き嫌いをなくすこと。特に野菜嫌いをなおしたい。</t>
    <rPh sb="0" eb="1">
      <t>ス</t>
    </rPh>
    <rPh sb="2" eb="3">
      <t>キラ</t>
    </rPh>
    <rPh sb="11" eb="12">
      <t>トク</t>
    </rPh>
    <rPh sb="13" eb="15">
      <t>ヤサイ</t>
    </rPh>
    <rPh sb="15" eb="16">
      <t>キラ</t>
    </rPh>
    <phoneticPr fontId="2"/>
  </si>
  <si>
    <t>栄養バランスを考え、片寄った食生活にならないように、気を付けたいと思うけど、なかなか仕事を終えてからの食事準備は、手間ひまかけた料理が出来ず、出来合いの品で済ませてしまいがちなので、反省しています…。</t>
    <rPh sb="0" eb="2">
      <t>エイヨウ</t>
    </rPh>
    <rPh sb="7" eb="8">
      <t>カンガ</t>
    </rPh>
    <rPh sb="10" eb="12">
      <t>カタヨ</t>
    </rPh>
    <rPh sb="14" eb="17">
      <t>ショクセイカツ</t>
    </rPh>
    <rPh sb="26" eb="27">
      <t>キ</t>
    </rPh>
    <rPh sb="28" eb="29">
      <t>ツ</t>
    </rPh>
    <rPh sb="33" eb="34">
      <t>オモ</t>
    </rPh>
    <rPh sb="42" eb="44">
      <t>シゴト</t>
    </rPh>
    <rPh sb="45" eb="46">
      <t>オ</t>
    </rPh>
    <rPh sb="51" eb="53">
      <t>ショクジ</t>
    </rPh>
    <rPh sb="53" eb="55">
      <t>ジュンビ</t>
    </rPh>
    <rPh sb="57" eb="59">
      <t>テマ</t>
    </rPh>
    <rPh sb="64" eb="66">
      <t>リョウリ</t>
    </rPh>
    <rPh sb="67" eb="69">
      <t>デキ</t>
    </rPh>
    <rPh sb="71" eb="74">
      <t>デキア</t>
    </rPh>
    <rPh sb="76" eb="77">
      <t>シナ</t>
    </rPh>
    <rPh sb="78" eb="79">
      <t>ス</t>
    </rPh>
    <rPh sb="91" eb="93">
      <t>ハンセイ</t>
    </rPh>
    <phoneticPr fontId="2"/>
  </si>
  <si>
    <t>畑などで実際に野菜が育つところを見る機会や収穫して食べることの楽しさを味わわせていきたい。</t>
    <rPh sb="0" eb="1">
      <t>ハタケ</t>
    </rPh>
    <rPh sb="4" eb="6">
      <t>ジッサイ</t>
    </rPh>
    <rPh sb="7" eb="9">
      <t>ヤサイ</t>
    </rPh>
    <rPh sb="10" eb="11">
      <t>ソダ</t>
    </rPh>
    <rPh sb="16" eb="17">
      <t>ミ</t>
    </rPh>
    <rPh sb="18" eb="20">
      <t>キカイ</t>
    </rPh>
    <rPh sb="21" eb="23">
      <t>シュウカク</t>
    </rPh>
    <rPh sb="25" eb="26">
      <t>タ</t>
    </rPh>
    <rPh sb="31" eb="32">
      <t>タノ</t>
    </rPh>
    <rPh sb="35" eb="36">
      <t>アジ</t>
    </rPh>
    <phoneticPr fontId="2"/>
  </si>
  <si>
    <t>NA</t>
    <phoneticPr fontId="2"/>
  </si>
  <si>
    <t xml:space="preserve"> ５皿以上</t>
    <phoneticPr fontId="2"/>
  </si>
  <si>
    <t>３日分以上</t>
    <rPh sb="1" eb="3">
      <t>ニチブン</t>
    </rPh>
    <rPh sb="3" eb="5">
      <t>イジョウ</t>
    </rPh>
    <phoneticPr fontId="2"/>
  </si>
  <si>
    <t>３日分未満</t>
    <rPh sb="1" eb="3">
      <t>ニチブン</t>
    </rPh>
    <rPh sb="3" eb="5">
      <t>ミマン</t>
    </rPh>
    <phoneticPr fontId="2"/>
  </si>
  <si>
    <t>【問12】 どのようなきっかけがあれば、今よりも野菜を食べる量が増えると思いますか。（複数回答可）</t>
    <phoneticPr fontId="2"/>
  </si>
  <si>
    <t>1 自分の食習慣が変わる</t>
    <phoneticPr fontId="2"/>
  </si>
  <si>
    <t>2 手間をかけずに野菜を食べられるレシピが分かる</t>
    <phoneticPr fontId="2"/>
  </si>
  <si>
    <t>3 生鮮野菜の価格が安くなる</t>
    <phoneticPr fontId="2"/>
  </si>
  <si>
    <t>4 料理に使う分だけ野菜を買えるようになる</t>
    <phoneticPr fontId="2"/>
  </si>
  <si>
    <t>5 野菜料理を作ってくれる人がいる</t>
    <phoneticPr fontId="2"/>
  </si>
  <si>
    <t>6 時間に余裕ができる</t>
    <phoneticPr fontId="2"/>
  </si>
  <si>
    <t>7 飲食店や市販弁当、おそう菜の野菜量が多くなる</t>
    <rPh sb="6" eb="8">
      <t>シハン</t>
    </rPh>
    <rPh sb="8" eb="10">
      <t>ベントウ</t>
    </rPh>
    <phoneticPr fontId="2"/>
  </si>
  <si>
    <t>芦屋市立岩園小学校では、給食でも食育に取り組んで下さっています。学校給食を手作りして下さったら全国でも食育が進んでくると思います。</t>
    <rPh sb="0" eb="2">
      <t>アシヤ</t>
    </rPh>
    <rPh sb="2" eb="4">
      <t>シリツ</t>
    </rPh>
    <rPh sb="4" eb="6">
      <t>イワゾノ</t>
    </rPh>
    <rPh sb="6" eb="9">
      <t>ショウガッコウ</t>
    </rPh>
    <rPh sb="12" eb="14">
      <t>キュウショク</t>
    </rPh>
    <rPh sb="16" eb="18">
      <t>ショクイク</t>
    </rPh>
    <rPh sb="19" eb="20">
      <t>ト</t>
    </rPh>
    <rPh sb="21" eb="22">
      <t>ク</t>
    </rPh>
    <rPh sb="24" eb="25">
      <t>クダ</t>
    </rPh>
    <rPh sb="32" eb="34">
      <t>ガッコウ</t>
    </rPh>
    <rPh sb="34" eb="36">
      <t>キュウショク</t>
    </rPh>
    <rPh sb="37" eb="39">
      <t>テヅク</t>
    </rPh>
    <rPh sb="42" eb="43">
      <t>クダ</t>
    </rPh>
    <rPh sb="47" eb="49">
      <t>ゼンコク</t>
    </rPh>
    <rPh sb="51" eb="53">
      <t>ショクイク</t>
    </rPh>
    <rPh sb="54" eb="55">
      <t>スス</t>
    </rPh>
    <rPh sb="60" eb="61">
      <t>オモ</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</si>
</sst>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b/>
      <u val="double"/>
      <sz val="11"/>
      <name val="ＭＳ Ｐゴシック"/>
      <family val="3"/>
      <charset val="128"/>
    </font>
    <font>
      <b/>
      <i/>
      <sz val="10"/>
      <color indexed="10"/>
      <name val="ＭＳ Ｐゴシック"/>
      <family val="3"/>
      <charset val="128"/>
    </font>
    <font>
      <b/>
      <sz val="11"/>
      <color indexed="10"/>
      <name val="ＭＳ Ｐゴシック"/>
      <family val="3"/>
      <charset val="128"/>
    </font>
    <font>
      <sz val="10"/>
      <color indexed="8"/>
      <name val="ＭＳ Ｐゴシック"/>
      <family val="3"/>
      <charset val="128"/>
    </font>
    <font>
      <sz val="9"/>
      <color indexed="8"/>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5"/>
      </left>
      <right style="thin">
        <color indexed="8"/>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style="thin">
        <color indexed="8"/>
      </right>
      <top style="thin">
        <color indexed="65"/>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8"/>
      </top>
      <bottom style="thin">
        <color indexed="64"/>
      </bottom>
      <diagonal/>
    </border>
    <border>
      <left style="thin">
        <color indexed="64"/>
      </left>
      <right/>
      <top style="thin">
        <color indexed="8"/>
      </top>
      <bottom style="dotted">
        <color indexed="64"/>
      </bottom>
      <diagonal/>
    </border>
    <border>
      <left style="thin">
        <color indexed="8"/>
      </left>
      <right style="hair">
        <color indexed="8"/>
      </right>
      <top style="dotted">
        <color indexed="64"/>
      </top>
      <bottom style="dotted">
        <color indexed="64"/>
      </bottom>
      <diagonal/>
    </border>
    <border>
      <left style="hair">
        <color indexed="8"/>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style="thin">
        <color indexed="64"/>
      </bottom>
      <diagonal/>
    </border>
    <border>
      <left style="thin">
        <color indexed="8"/>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dotted">
        <color indexed="64"/>
      </top>
      <bottom/>
      <diagonal/>
    </border>
    <border>
      <left style="thin">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8"/>
      </left>
      <right style="hair">
        <color indexed="8"/>
      </right>
      <top/>
      <bottom/>
      <diagonal/>
    </border>
    <border>
      <left style="hair">
        <color indexed="8"/>
      </left>
      <right style="thin">
        <color indexed="64"/>
      </right>
      <top/>
      <bottom/>
      <diagonal/>
    </border>
    <border>
      <left style="thin">
        <color indexed="64"/>
      </left>
      <right style="hair">
        <color indexed="8"/>
      </right>
      <top/>
      <bottom/>
      <diagonal/>
    </border>
    <border>
      <left style="thin">
        <color indexed="64"/>
      </left>
      <right style="hair">
        <color indexed="8"/>
      </right>
      <top style="thin">
        <color indexed="64"/>
      </top>
      <bottom style="thin">
        <color indexed="64"/>
      </bottom>
      <diagonal/>
    </border>
    <border>
      <left style="hair">
        <color indexed="8"/>
      </left>
      <right style="thin">
        <color indexed="8"/>
      </right>
      <top style="thin">
        <color indexed="64"/>
      </top>
      <bottom style="thin">
        <color indexed="8"/>
      </bottom>
      <diagonal/>
    </border>
    <border>
      <left style="thin">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07">
    <xf numFmtId="0" fontId="0" fillId="0" borderId="0" xfId="0">
      <alignment vertical="center"/>
    </xf>
    <xf numFmtId="0" fontId="3" fillId="0" borderId="0" xfId="0" applyFont="1" applyFill="1" applyAlignment="1">
      <alignment vertical="center"/>
    </xf>
    <xf numFmtId="0" fontId="3" fillId="0" borderId="0" xfId="0" applyFont="1" applyFill="1" applyBorder="1">
      <alignment vertical="center"/>
    </xf>
    <xf numFmtId="0" fontId="3" fillId="0" borderId="0" xfId="0" applyFont="1" applyFill="1" applyAlignment="1">
      <alignment vertical="center" shrinkToFit="1"/>
    </xf>
    <xf numFmtId="0" fontId="3" fillId="0" borderId="0" xfId="0" applyFont="1" applyFill="1" applyAlignment="1">
      <alignment horizontal="center" vertical="center" shrinkToFit="1"/>
    </xf>
    <xf numFmtId="0" fontId="3" fillId="0" borderId="0" xfId="0" applyFont="1" applyFill="1" applyAlignment="1">
      <alignment vertical="top" wrapText="1"/>
    </xf>
    <xf numFmtId="0" fontId="4" fillId="0" borderId="0" xfId="0" applyFont="1" applyAlignment="1">
      <alignment vertical="center" shrinkToFit="1"/>
    </xf>
    <xf numFmtId="0" fontId="4" fillId="0" borderId="1" xfId="0" applyNumberFormat="1" applyFont="1" applyBorder="1" applyAlignment="1">
      <alignment vertical="center" shrinkToFit="1"/>
    </xf>
    <xf numFmtId="0" fontId="4" fillId="0" borderId="1" xfId="0" applyNumberFormat="1" applyFont="1" applyFill="1" applyBorder="1" applyAlignment="1">
      <alignment vertical="center" shrinkToFit="1"/>
    </xf>
    <xf numFmtId="0" fontId="5" fillId="0" borderId="0" xfId="0" applyFont="1" applyAlignment="1">
      <alignment vertical="center"/>
    </xf>
    <xf numFmtId="0" fontId="4" fillId="0" borderId="0" xfId="0" applyFont="1" applyFill="1" applyAlignment="1">
      <alignment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shrinkToFit="1"/>
    </xf>
    <xf numFmtId="176" fontId="4" fillId="0" borderId="1" xfId="1" applyNumberFormat="1" applyFont="1" applyFill="1" applyBorder="1" applyAlignment="1">
      <alignment vertical="center" shrinkToFit="1"/>
    </xf>
    <xf numFmtId="0" fontId="6" fillId="0" borderId="0" xfId="0" applyFont="1" applyFill="1" applyAlignment="1">
      <alignment vertical="center"/>
    </xf>
    <xf numFmtId="0" fontId="4" fillId="2" borderId="2" xfId="0" applyFont="1" applyFill="1" applyBorder="1" applyAlignment="1">
      <alignment horizontal="center" vertical="center"/>
    </xf>
    <xf numFmtId="176" fontId="4" fillId="0" borderId="1" xfId="1" applyNumberFormat="1" applyFont="1" applyFill="1" applyBorder="1" applyAlignment="1">
      <alignment vertical="center"/>
    </xf>
    <xf numFmtId="0" fontId="4" fillId="0" borderId="3" xfId="0" applyNumberFormat="1" applyFont="1" applyFill="1" applyBorder="1" applyAlignment="1">
      <alignment vertical="center"/>
    </xf>
    <xf numFmtId="9" fontId="4" fillId="0" borderId="0" xfId="1" applyFont="1" applyFill="1" applyBorder="1" applyAlignment="1">
      <alignment vertical="center"/>
    </xf>
    <xf numFmtId="9" fontId="4" fillId="0" borderId="1" xfId="1" applyFont="1" applyFill="1" applyBorder="1" applyAlignment="1">
      <alignment vertical="center"/>
    </xf>
    <xf numFmtId="0" fontId="4" fillId="0" borderId="1" xfId="0" applyNumberFormat="1" applyFont="1" applyFill="1" applyBorder="1" applyAlignment="1">
      <alignment vertical="center"/>
    </xf>
    <xf numFmtId="9" fontId="4" fillId="0" borderId="1" xfId="1" applyNumberFormat="1" applyFont="1" applyFill="1" applyBorder="1" applyAlignment="1">
      <alignment vertical="center"/>
    </xf>
    <xf numFmtId="176" fontId="4" fillId="0" borderId="0" xfId="1" applyNumberFormat="1" applyFont="1" applyFill="1" applyAlignment="1">
      <alignment vertical="center"/>
    </xf>
    <xf numFmtId="0" fontId="4" fillId="0" borderId="0" xfId="0" applyNumberFormat="1" applyFont="1" applyFill="1" applyBorder="1" applyAlignment="1">
      <alignment vertical="center"/>
    </xf>
    <xf numFmtId="9" fontId="4" fillId="0" borderId="0" xfId="0" applyNumberFormat="1" applyFont="1" applyFill="1" applyAlignment="1">
      <alignment vertical="center"/>
    </xf>
    <xf numFmtId="176" fontId="4" fillId="0" borderId="0" xfId="1" applyNumberFormat="1" applyFont="1" applyFill="1" applyBorder="1" applyAlignment="1">
      <alignment vertical="center"/>
    </xf>
    <xf numFmtId="176" fontId="4" fillId="0" borderId="0" xfId="0" applyNumberFormat="1" applyFont="1" applyFill="1" applyAlignment="1">
      <alignment vertical="center"/>
    </xf>
    <xf numFmtId="0" fontId="4" fillId="0" borderId="4" xfId="0" applyNumberFormat="1" applyFont="1" applyFill="1" applyBorder="1" applyAlignment="1">
      <alignment vertical="center"/>
    </xf>
    <xf numFmtId="176" fontId="4" fillId="0" borderId="4" xfId="1" applyNumberFormat="1" applyFont="1" applyFill="1" applyBorder="1" applyAlignment="1">
      <alignment vertical="center"/>
    </xf>
    <xf numFmtId="176" fontId="4" fillId="0" borderId="5" xfId="1" applyNumberFormat="1" applyFont="1" applyFill="1" applyBorder="1" applyAlignment="1">
      <alignment vertical="center"/>
    </xf>
    <xf numFmtId="0" fontId="4" fillId="0" borderId="0" xfId="0" applyFont="1" applyFill="1" applyBorder="1" applyAlignment="1">
      <alignment horizontal="left" vertical="center" wrapText="1"/>
    </xf>
    <xf numFmtId="38" fontId="4" fillId="0" borderId="1" xfId="2" applyFont="1" applyFill="1" applyBorder="1" applyAlignment="1">
      <alignment vertical="center" shrinkToFit="1"/>
    </xf>
    <xf numFmtId="0" fontId="7" fillId="0" borderId="0" xfId="0" applyFont="1" applyFill="1" applyAlignment="1">
      <alignment vertical="center"/>
    </xf>
    <xf numFmtId="38" fontId="4" fillId="0" borderId="1" xfId="2" applyFont="1" applyFill="1" applyBorder="1" applyAlignment="1">
      <alignment vertical="center"/>
    </xf>
    <xf numFmtId="0" fontId="4" fillId="0" borderId="6" xfId="0" applyFont="1" applyFill="1" applyBorder="1" applyAlignment="1">
      <alignment vertical="center"/>
    </xf>
    <xf numFmtId="0" fontId="4" fillId="0" borderId="6" xfId="0" applyNumberFormat="1" applyFont="1" applyFill="1" applyBorder="1" applyAlignment="1">
      <alignment vertical="center" shrinkToFit="1"/>
    </xf>
    <xf numFmtId="176" fontId="4" fillId="0" borderId="6" xfId="1" applyNumberFormat="1" applyFont="1" applyFill="1" applyBorder="1" applyAlignment="1">
      <alignment vertical="center"/>
    </xf>
    <xf numFmtId="0" fontId="4" fillId="0" borderId="7" xfId="0" applyFont="1" applyFill="1" applyBorder="1" applyAlignment="1">
      <alignment vertical="center"/>
    </xf>
    <xf numFmtId="0" fontId="4" fillId="0" borderId="7" xfId="0" applyNumberFormat="1" applyFont="1" applyFill="1" applyBorder="1" applyAlignment="1">
      <alignment vertical="center" shrinkToFit="1"/>
    </xf>
    <xf numFmtId="176" fontId="4" fillId="0" borderId="7" xfId="1" applyNumberFormat="1" applyFont="1" applyFill="1" applyBorder="1" applyAlignment="1">
      <alignment vertical="center"/>
    </xf>
    <xf numFmtId="0" fontId="4" fillId="0" borderId="8" xfId="0" applyFont="1" applyFill="1" applyBorder="1" applyAlignment="1">
      <alignment vertical="center"/>
    </xf>
    <xf numFmtId="0" fontId="4" fillId="0" borderId="8" xfId="0" applyNumberFormat="1" applyFont="1" applyFill="1" applyBorder="1" applyAlignment="1">
      <alignment vertical="center" shrinkToFit="1"/>
    </xf>
    <xf numFmtId="176" fontId="4" fillId="0" borderId="8" xfId="1" applyNumberFormat="1" applyFont="1" applyFill="1" applyBorder="1" applyAlignment="1">
      <alignment vertical="center"/>
    </xf>
    <xf numFmtId="38" fontId="4" fillId="0" borderId="6" xfId="2" applyFont="1" applyFill="1" applyBorder="1" applyAlignment="1">
      <alignment vertical="center" shrinkToFit="1"/>
    </xf>
    <xf numFmtId="9" fontId="4" fillId="0" borderId="6" xfId="1" applyFont="1" applyFill="1" applyBorder="1" applyAlignment="1">
      <alignment vertical="center"/>
    </xf>
    <xf numFmtId="38" fontId="4" fillId="0" borderId="7" xfId="2" applyFont="1" applyFill="1" applyBorder="1" applyAlignment="1">
      <alignment vertical="center" shrinkToFit="1"/>
    </xf>
    <xf numFmtId="9" fontId="4" fillId="0" borderId="7" xfId="1" applyFont="1" applyFill="1" applyBorder="1" applyAlignment="1">
      <alignment vertical="center"/>
    </xf>
    <xf numFmtId="38" fontId="4" fillId="0" borderId="8" xfId="2" applyFont="1" applyFill="1" applyBorder="1" applyAlignment="1">
      <alignment vertical="center" shrinkToFit="1"/>
    </xf>
    <xf numFmtId="9" fontId="4" fillId="0" borderId="8" xfId="1" applyFont="1" applyFill="1" applyBorder="1" applyAlignment="1">
      <alignment vertical="center"/>
    </xf>
    <xf numFmtId="0" fontId="4" fillId="0" borderId="6" xfId="0" applyNumberFormat="1" applyFont="1" applyFill="1" applyBorder="1" applyAlignment="1">
      <alignment vertical="center"/>
    </xf>
    <xf numFmtId="38" fontId="4" fillId="0" borderId="6" xfId="2" applyFont="1" applyFill="1" applyBorder="1" applyAlignment="1">
      <alignment vertical="center"/>
    </xf>
    <xf numFmtId="9" fontId="4" fillId="0" borderId="6" xfId="1" applyNumberFormat="1" applyFont="1" applyFill="1" applyBorder="1" applyAlignment="1">
      <alignment vertical="center"/>
    </xf>
    <xf numFmtId="0" fontId="4" fillId="0" borderId="7" xfId="0" applyNumberFormat="1" applyFont="1" applyFill="1" applyBorder="1" applyAlignment="1">
      <alignment vertical="center"/>
    </xf>
    <xf numFmtId="38" fontId="4" fillId="0" borderId="7" xfId="2" applyFont="1" applyFill="1" applyBorder="1" applyAlignment="1">
      <alignment vertical="center"/>
    </xf>
    <xf numFmtId="9" fontId="4" fillId="0" borderId="7" xfId="1" applyNumberFormat="1" applyFont="1" applyFill="1" applyBorder="1" applyAlignment="1">
      <alignment vertical="center"/>
    </xf>
    <xf numFmtId="0" fontId="4" fillId="0" borderId="8" xfId="0" applyNumberFormat="1" applyFont="1" applyFill="1" applyBorder="1" applyAlignment="1">
      <alignment vertical="center"/>
    </xf>
    <xf numFmtId="38" fontId="4" fillId="0" borderId="8" xfId="2" applyFont="1" applyFill="1" applyBorder="1" applyAlignment="1">
      <alignment vertical="center"/>
    </xf>
    <xf numFmtId="9" fontId="4" fillId="0" borderId="8" xfId="1" applyNumberFormat="1" applyFont="1" applyFill="1" applyBorder="1" applyAlignment="1">
      <alignment vertical="center"/>
    </xf>
    <xf numFmtId="0" fontId="4" fillId="0" borderId="9" xfId="0" applyNumberFormat="1" applyFont="1" applyFill="1" applyBorder="1" applyAlignment="1">
      <alignment vertical="center" shrinkToFit="1"/>
    </xf>
    <xf numFmtId="0" fontId="7" fillId="0" borderId="0" xfId="0" applyFont="1" applyFill="1" applyAlignment="1">
      <alignment horizontal="left"/>
    </xf>
    <xf numFmtId="0" fontId="7" fillId="0" borderId="0" xfId="0" applyFont="1" applyFill="1" applyAlignment="1"/>
    <xf numFmtId="0" fontId="4" fillId="0" borderId="0" xfId="0" applyFont="1" applyFill="1" applyAlignment="1"/>
    <xf numFmtId="176" fontId="4" fillId="0" borderId="1" xfId="0" applyNumberFormat="1" applyFont="1" applyFill="1" applyBorder="1" applyAlignment="1">
      <alignment vertical="center"/>
    </xf>
    <xf numFmtId="176" fontId="4" fillId="0" borderId="6" xfId="1" applyNumberFormat="1" applyFont="1" applyFill="1" applyBorder="1" applyAlignment="1">
      <alignment vertical="center" shrinkToFit="1"/>
    </xf>
    <xf numFmtId="176" fontId="4" fillId="0" borderId="6" xfId="0" applyNumberFormat="1" applyFont="1" applyFill="1" applyBorder="1" applyAlignment="1">
      <alignment vertical="center"/>
    </xf>
    <xf numFmtId="176" fontId="4" fillId="0" borderId="7" xfId="1" applyNumberFormat="1" applyFont="1" applyFill="1" applyBorder="1" applyAlignment="1">
      <alignment vertical="center" shrinkToFit="1"/>
    </xf>
    <xf numFmtId="176" fontId="4" fillId="0" borderId="7" xfId="0" applyNumberFormat="1" applyFont="1" applyFill="1" applyBorder="1" applyAlignment="1">
      <alignment vertical="center"/>
    </xf>
    <xf numFmtId="176" fontId="4" fillId="0" borderId="8" xfId="1" applyNumberFormat="1" applyFont="1" applyFill="1" applyBorder="1" applyAlignment="1">
      <alignment vertical="center" shrinkToFit="1"/>
    </xf>
    <xf numFmtId="176" fontId="4" fillId="0" borderId="8" xfId="0" applyNumberFormat="1" applyFont="1" applyFill="1" applyBorder="1" applyAlignment="1">
      <alignment vertical="center"/>
    </xf>
    <xf numFmtId="176" fontId="4" fillId="0" borderId="10" xfId="1" applyNumberFormat="1" applyFont="1" applyFill="1" applyBorder="1" applyAlignment="1">
      <alignment vertical="center"/>
    </xf>
    <xf numFmtId="176" fontId="4" fillId="0" borderId="11" xfId="1" applyNumberFormat="1" applyFont="1" applyFill="1" applyBorder="1" applyAlignment="1">
      <alignment vertical="center"/>
    </xf>
    <xf numFmtId="176" fontId="4" fillId="0" borderId="12" xfId="1" applyNumberFormat="1" applyFont="1" applyFill="1" applyBorder="1" applyAlignment="1">
      <alignment vertical="center"/>
    </xf>
    <xf numFmtId="0" fontId="4"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4" fillId="2" borderId="1" xfId="0" applyFont="1" applyFill="1" applyBorder="1" applyAlignment="1">
      <alignment horizontal="center" vertical="center" shrinkToFit="1"/>
    </xf>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NumberFormat="1" applyFont="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wrapText="1"/>
    </xf>
    <xf numFmtId="0" fontId="4" fillId="0" borderId="6" xfId="0" applyNumberFormat="1" applyFont="1" applyBorder="1" applyAlignment="1">
      <alignment vertical="center" shrinkToFit="1"/>
    </xf>
    <xf numFmtId="0" fontId="4" fillId="0" borderId="7" xfId="0" applyFont="1" applyFill="1" applyBorder="1" applyAlignment="1">
      <alignment vertical="center" wrapText="1"/>
    </xf>
    <xf numFmtId="0" fontId="4" fillId="0" borderId="7" xfId="0" applyNumberFormat="1" applyFont="1" applyBorder="1" applyAlignment="1">
      <alignment vertical="center" shrinkToFit="1"/>
    </xf>
    <xf numFmtId="0" fontId="4" fillId="0" borderId="8" xfId="0" applyFont="1" applyFill="1" applyBorder="1" applyAlignment="1">
      <alignment vertical="center" wrapText="1"/>
    </xf>
    <xf numFmtId="0" fontId="4" fillId="0" borderId="8" xfId="0" applyNumberFormat="1" applyFont="1" applyBorder="1" applyAlignment="1">
      <alignment vertical="center" shrinkToFit="1"/>
    </xf>
    <xf numFmtId="0" fontId="7" fillId="0" borderId="0" xfId="0" applyFont="1" applyAlignment="1">
      <alignment vertical="center"/>
    </xf>
    <xf numFmtId="0" fontId="1" fillId="0" borderId="0" xfId="0" applyFont="1" applyAlignment="1">
      <alignment vertical="center" wrapText="1"/>
    </xf>
    <xf numFmtId="0" fontId="4" fillId="0" borderId="0" xfId="0" applyFont="1" applyFill="1" applyAlignment="1">
      <alignment horizontal="center" vertical="center" shrinkToFit="1"/>
    </xf>
    <xf numFmtId="0" fontId="4" fillId="0" borderId="0" xfId="0" applyFont="1" applyFill="1" applyAlignment="1">
      <alignment vertical="top" wrapText="1"/>
    </xf>
    <xf numFmtId="0" fontId="4" fillId="0" borderId="0" xfId="0" applyFont="1" applyFill="1" applyBorder="1">
      <alignment vertical="center"/>
    </xf>
    <xf numFmtId="0" fontId="4" fillId="0" borderId="8"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4" fillId="0" borderId="9" xfId="0" applyFont="1" applyFill="1" applyBorder="1" applyAlignment="1">
      <alignment vertical="center"/>
    </xf>
    <xf numFmtId="0" fontId="4" fillId="3" borderId="16" xfId="0" applyFont="1" applyFill="1" applyBorder="1" applyAlignment="1">
      <alignment vertical="center" shrinkToFit="1"/>
    </xf>
    <xf numFmtId="0" fontId="4" fillId="3" borderId="17" xfId="0" applyFont="1" applyFill="1" applyBorder="1" applyAlignment="1">
      <alignment horizontal="center" vertical="center" shrinkToFit="1"/>
    </xf>
    <xf numFmtId="0" fontId="4" fillId="2" borderId="16" xfId="0" applyFont="1" applyFill="1" applyBorder="1" applyAlignment="1">
      <alignment vertical="center" shrinkToFit="1"/>
    </xf>
    <xf numFmtId="0" fontId="4" fillId="0" borderId="16" xfId="0" applyFont="1" applyBorder="1" applyAlignment="1">
      <alignment vertical="center" shrinkToFit="1"/>
    </xf>
    <xf numFmtId="0" fontId="4" fillId="0" borderId="17" xfId="0" applyNumberFormat="1" applyFont="1" applyBorder="1" applyAlignment="1">
      <alignment vertical="center" shrinkToFit="1"/>
    </xf>
    <xf numFmtId="0" fontId="4" fillId="2" borderId="18" xfId="0" applyFont="1" applyFill="1" applyBorder="1" applyAlignment="1">
      <alignment vertical="center" shrinkToFit="1"/>
    </xf>
    <xf numFmtId="0" fontId="4" fillId="0" borderId="19" xfId="0" applyFont="1" applyBorder="1" applyAlignment="1">
      <alignment vertical="center" shrinkToFit="1"/>
    </xf>
    <xf numFmtId="0" fontId="4" fillId="0" borderId="20" xfId="0" applyNumberFormat="1" applyFont="1" applyBorder="1" applyAlignment="1">
      <alignment vertical="center" shrinkToFit="1"/>
    </xf>
    <xf numFmtId="0" fontId="9" fillId="0" borderId="16" xfId="0" applyFont="1" applyBorder="1" applyAlignment="1">
      <alignment vertical="center" shrinkToFit="1"/>
    </xf>
    <xf numFmtId="0" fontId="9" fillId="0" borderId="21" xfId="0" applyFont="1" applyBorder="1" applyAlignment="1">
      <alignment vertical="center" shrinkToFit="1"/>
    </xf>
    <xf numFmtId="0" fontId="9" fillId="0" borderId="17" xfId="0" applyNumberFormat="1" applyFont="1" applyBorder="1" applyAlignment="1">
      <alignment vertical="center" shrinkToFit="1"/>
    </xf>
    <xf numFmtId="0" fontId="9" fillId="0" borderId="0" xfId="0" applyFont="1" applyAlignment="1">
      <alignment vertical="center" shrinkToFit="1"/>
    </xf>
    <xf numFmtId="0" fontId="9" fillId="4" borderId="17" xfId="0" applyNumberFormat="1" applyFont="1" applyFill="1" applyBorder="1" applyAlignment="1">
      <alignment vertical="center" shrinkToFit="1"/>
    </xf>
    <xf numFmtId="0" fontId="9" fillId="0" borderId="16" xfId="0" applyFont="1" applyFill="1" applyBorder="1" applyAlignment="1">
      <alignment vertical="center" shrinkToFit="1"/>
    </xf>
    <xf numFmtId="0" fontId="9" fillId="5" borderId="17" xfId="0" applyNumberFormat="1" applyFont="1" applyFill="1" applyBorder="1" applyAlignment="1">
      <alignment vertical="center" shrinkToFit="1"/>
    </xf>
    <xf numFmtId="0" fontId="4" fillId="2" borderId="22" xfId="0" applyFont="1" applyFill="1" applyBorder="1" applyAlignment="1">
      <alignment vertical="center" shrinkToFit="1"/>
    </xf>
    <xf numFmtId="0" fontId="4" fillId="2" borderId="19" xfId="0" applyFont="1" applyFill="1" applyBorder="1" applyAlignment="1">
      <alignment vertical="center" shrinkToFit="1"/>
    </xf>
    <xf numFmtId="0" fontId="10" fillId="0" borderId="23" xfId="0" applyFont="1" applyBorder="1" applyAlignment="1">
      <alignment horizontal="center" vertical="center" shrinkToFit="1"/>
    </xf>
    <xf numFmtId="0" fontId="4" fillId="0" borderId="24" xfId="0" applyFont="1" applyBorder="1" applyAlignment="1">
      <alignment vertical="center" shrinkToFit="1"/>
    </xf>
    <xf numFmtId="0" fontId="4" fillId="0" borderId="25" xfId="0" applyNumberFormat="1" applyFont="1" applyBorder="1" applyAlignment="1">
      <alignment vertical="center" shrinkToFit="1"/>
    </xf>
    <xf numFmtId="0" fontId="1" fillId="2" borderId="1" xfId="0" applyFont="1" applyFill="1" applyBorder="1" applyAlignment="1">
      <alignment horizontal="center" vertical="center" shrinkToFit="1"/>
    </xf>
    <xf numFmtId="0" fontId="1" fillId="2" borderId="1" xfId="0" applyFont="1" applyFill="1" applyBorder="1" applyAlignment="1">
      <alignment horizontal="center" vertical="center" wrapText="1"/>
    </xf>
    <xf numFmtId="0" fontId="1" fillId="0" borderId="0" xfId="0" applyFont="1" applyAlignment="1">
      <alignment horizontal="center" vertical="center" shrinkToFit="1"/>
    </xf>
    <xf numFmtId="0" fontId="1" fillId="0" borderId="6" xfId="0" applyFont="1" applyBorder="1" applyAlignment="1">
      <alignment vertical="center" wrapText="1"/>
    </xf>
    <xf numFmtId="0" fontId="1" fillId="0" borderId="0" xfId="0" applyFont="1">
      <alignment vertical="center"/>
    </xf>
    <xf numFmtId="0" fontId="1" fillId="0" borderId="26" xfId="0" applyFont="1" applyBorder="1" applyAlignment="1">
      <alignment horizontal="center" vertical="center"/>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0" fontId="1" fillId="0" borderId="0" xfId="0" applyFont="1" applyBorder="1">
      <alignment vertical="center"/>
    </xf>
    <xf numFmtId="0" fontId="1" fillId="0" borderId="7" xfId="0" applyFont="1" applyBorder="1" applyAlignment="1">
      <alignment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9" fontId="4" fillId="0" borderId="6" xfId="1" applyNumberFormat="1" applyFont="1" applyFill="1" applyBorder="1" applyAlignment="1">
      <alignment vertical="center" shrinkToFit="1"/>
    </xf>
    <xf numFmtId="9" fontId="4" fillId="0" borderId="8" xfId="1" applyNumberFormat="1" applyFont="1" applyFill="1" applyBorder="1" applyAlignment="1">
      <alignment vertical="center" shrinkToFit="1"/>
    </xf>
    <xf numFmtId="176" fontId="4" fillId="0" borderId="9" xfId="1" applyNumberFormat="1" applyFont="1" applyFill="1" applyBorder="1" applyAlignment="1">
      <alignment vertical="center" shrinkToFit="1"/>
    </xf>
    <xf numFmtId="9" fontId="4" fillId="0" borderId="9" xfId="1" applyNumberFormat="1" applyFont="1" applyFill="1" applyBorder="1" applyAlignment="1">
      <alignment vertical="center" shrinkToFit="1"/>
    </xf>
    <xf numFmtId="9" fontId="4" fillId="0" borderId="1" xfId="1" applyNumberFormat="1" applyFont="1" applyFill="1" applyBorder="1" applyAlignment="1">
      <alignment vertical="center" shrinkToFit="1"/>
    </xf>
    <xf numFmtId="38" fontId="4" fillId="0" borderId="0" xfId="2" applyFont="1" applyFill="1" applyBorder="1" applyAlignment="1">
      <alignment vertical="center" shrinkToFit="1"/>
    </xf>
    <xf numFmtId="0" fontId="4" fillId="0" borderId="0" xfId="0" applyNumberFormat="1" applyFont="1" applyFill="1" applyBorder="1" applyAlignment="1">
      <alignment vertical="center" shrinkToFit="1"/>
    </xf>
    <xf numFmtId="0" fontId="4" fillId="0" borderId="0" xfId="0" applyFont="1">
      <alignment vertical="center"/>
    </xf>
    <xf numFmtId="0" fontId="4" fillId="0" borderId="1" xfId="0" applyFont="1" applyBorder="1">
      <alignment vertical="center"/>
    </xf>
    <xf numFmtId="0" fontId="4" fillId="0" borderId="1" xfId="0" applyNumberFormat="1" applyFont="1" applyBorder="1">
      <alignment vertical="center"/>
    </xf>
    <xf numFmtId="9" fontId="4" fillId="0" borderId="1" xfId="1" applyFont="1" applyBorder="1">
      <alignment vertical="center"/>
    </xf>
    <xf numFmtId="0" fontId="4" fillId="0" borderId="0" xfId="0" applyFont="1" applyBorder="1">
      <alignment vertical="center"/>
    </xf>
    <xf numFmtId="0" fontId="4" fillId="0" borderId="14" xfId="0" applyNumberFormat="1" applyFont="1" applyBorder="1">
      <alignment vertical="center"/>
    </xf>
    <xf numFmtId="0" fontId="4" fillId="0" borderId="14" xfId="0" applyFont="1" applyBorder="1">
      <alignment vertical="center"/>
    </xf>
    <xf numFmtId="0" fontId="4" fillId="0" borderId="8" xfId="0" applyNumberFormat="1" applyFont="1" applyBorder="1">
      <alignment vertical="center"/>
    </xf>
    <xf numFmtId="0" fontId="4" fillId="0" borderId="8" xfId="0" applyFont="1" applyBorder="1">
      <alignment vertical="center"/>
    </xf>
    <xf numFmtId="176" fontId="4" fillId="0" borderId="14" xfId="0" applyNumberFormat="1" applyFont="1" applyFill="1" applyBorder="1" applyAlignment="1">
      <alignment vertical="center"/>
    </xf>
    <xf numFmtId="9" fontId="4" fillId="0" borderId="14" xfId="0" applyNumberFormat="1" applyFont="1" applyFill="1" applyBorder="1" applyAlignment="1">
      <alignment vertical="center"/>
    </xf>
    <xf numFmtId="9" fontId="4" fillId="0" borderId="8" xfId="0" applyNumberFormat="1" applyFont="1" applyFill="1" applyBorder="1" applyAlignment="1">
      <alignment vertical="center"/>
    </xf>
    <xf numFmtId="9" fontId="4" fillId="0" borderId="1" xfId="0" applyNumberFormat="1" applyFont="1" applyFill="1" applyBorder="1" applyAlignment="1">
      <alignment vertical="center"/>
    </xf>
    <xf numFmtId="0" fontId="4" fillId="0" borderId="27" xfId="0" applyFont="1" applyFill="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2" borderId="1" xfId="0" applyFont="1" applyFill="1" applyBorder="1">
      <alignment vertical="center"/>
    </xf>
    <xf numFmtId="0" fontId="4" fillId="0" borderId="3"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8" xfId="0" applyFont="1" applyBorder="1">
      <alignment vertical="center"/>
    </xf>
    <xf numFmtId="0" fontId="4" fillId="0" borderId="32" xfId="0" applyNumberFormat="1" applyFont="1" applyBorder="1" applyAlignment="1">
      <alignment vertical="center" shrinkToFit="1"/>
    </xf>
    <xf numFmtId="176" fontId="4" fillId="0" borderId="33" xfId="1" applyNumberFormat="1" applyFont="1" applyBorder="1" applyAlignment="1">
      <alignment vertical="center" shrinkToFit="1"/>
    </xf>
    <xf numFmtId="9" fontId="4" fillId="0" borderId="33" xfId="1" applyNumberFormat="1" applyFont="1" applyBorder="1" applyAlignment="1">
      <alignment vertical="center" shrinkToFit="1"/>
    </xf>
    <xf numFmtId="0" fontId="4" fillId="0" borderId="34" xfId="0" applyFont="1" applyBorder="1">
      <alignment vertical="center"/>
    </xf>
    <xf numFmtId="176" fontId="4" fillId="0" borderId="35" xfId="1" applyNumberFormat="1" applyFont="1" applyBorder="1" applyAlignment="1">
      <alignment vertical="center" shrinkToFit="1"/>
    </xf>
    <xf numFmtId="176" fontId="4" fillId="0" borderId="29" xfId="1" applyNumberFormat="1" applyFont="1" applyBorder="1" applyAlignment="1">
      <alignment vertical="center" shrinkToFit="1"/>
    </xf>
    <xf numFmtId="176" fontId="4" fillId="0" borderId="36" xfId="1" applyNumberFormat="1" applyFont="1" applyBorder="1" applyAlignment="1">
      <alignment vertical="center" shrinkToFit="1"/>
    </xf>
    <xf numFmtId="176" fontId="4" fillId="0" borderId="37" xfId="1" applyNumberFormat="1" applyFont="1" applyBorder="1" applyAlignment="1">
      <alignment vertical="center" shrinkToFit="1"/>
    </xf>
    <xf numFmtId="9" fontId="4" fillId="0" borderId="35" xfId="1" applyNumberFormat="1" applyFont="1" applyBorder="1" applyAlignment="1">
      <alignment vertical="center" shrinkToFit="1"/>
    </xf>
    <xf numFmtId="9" fontId="4" fillId="0" borderId="29" xfId="1" applyNumberFormat="1" applyFont="1" applyBorder="1" applyAlignment="1">
      <alignment vertical="center" shrinkToFit="1"/>
    </xf>
    <xf numFmtId="9" fontId="4" fillId="0" borderId="36" xfId="1" applyNumberFormat="1" applyFont="1" applyBorder="1" applyAlignment="1">
      <alignment vertical="center" shrinkToFit="1"/>
    </xf>
    <xf numFmtId="9" fontId="4" fillId="0" borderId="37" xfId="1" applyNumberFormat="1" applyFont="1" applyBorder="1" applyAlignment="1">
      <alignment vertical="center" shrinkToFit="1"/>
    </xf>
    <xf numFmtId="0" fontId="4" fillId="0" borderId="38" xfId="0" applyNumberFormat="1" applyFont="1" applyBorder="1" applyAlignment="1">
      <alignment vertical="center" shrinkToFit="1"/>
    </xf>
    <xf numFmtId="0" fontId="4" fillId="0" borderId="39" xfId="0" applyNumberFormat="1" applyFont="1" applyBorder="1" applyAlignment="1">
      <alignment vertical="center" shrinkToFit="1"/>
    </xf>
    <xf numFmtId="0" fontId="4" fillId="0" borderId="40" xfId="0" applyNumberFormat="1" applyFont="1" applyBorder="1" applyAlignment="1">
      <alignment vertical="center" shrinkToFit="1"/>
    </xf>
    <xf numFmtId="0" fontId="4" fillId="0" borderId="41" xfId="0" applyNumberFormat="1" applyFont="1" applyBorder="1" applyAlignment="1">
      <alignment vertical="center" shrinkToFit="1"/>
    </xf>
    <xf numFmtId="0" fontId="4" fillId="0" borderId="27" xfId="0" applyNumberFormat="1" applyFont="1" applyBorder="1" applyAlignment="1">
      <alignment vertical="center" shrinkToFit="1"/>
    </xf>
    <xf numFmtId="0" fontId="4" fillId="0" borderId="29" xfId="0" applyNumberFormat="1" applyFont="1" applyBorder="1" applyAlignment="1">
      <alignment vertical="center" shrinkToFit="1"/>
    </xf>
    <xf numFmtId="0" fontId="4" fillId="0" borderId="36" xfId="0" applyNumberFormat="1" applyFont="1" applyBorder="1" applyAlignment="1">
      <alignment vertical="center" shrinkToFit="1"/>
    </xf>
    <xf numFmtId="0" fontId="4" fillId="0" borderId="37" xfId="0" applyNumberFormat="1" applyFont="1" applyBorder="1" applyAlignment="1">
      <alignment vertical="center" shrinkToFit="1"/>
    </xf>
    <xf numFmtId="176" fontId="4" fillId="0" borderId="0" xfId="1" applyNumberFormat="1" applyFont="1" applyFill="1" applyBorder="1" applyAlignment="1">
      <alignment vertical="center" shrinkToFit="1"/>
    </xf>
    <xf numFmtId="0" fontId="4" fillId="0" borderId="15" xfId="0" applyNumberFormat="1" applyFont="1" applyBorder="1" applyAlignment="1">
      <alignment vertical="center" shrinkToFit="1"/>
    </xf>
    <xf numFmtId="0" fontId="4" fillId="0" borderId="9" xfId="0" applyNumberFormat="1" applyFont="1" applyBorder="1">
      <alignment vertical="center"/>
    </xf>
    <xf numFmtId="0" fontId="4" fillId="0" borderId="42" xfId="0" applyFont="1" applyFill="1" applyBorder="1" applyAlignment="1">
      <alignment vertical="center" shrinkToFit="1"/>
    </xf>
    <xf numFmtId="0" fontId="4" fillId="0" borderId="28" xfId="0" applyFont="1" applyFill="1" applyBorder="1" applyAlignment="1">
      <alignment vertical="center" shrinkToFit="1"/>
    </xf>
    <xf numFmtId="0" fontId="4" fillId="0" borderId="43" xfId="0" applyFont="1" applyBorder="1" applyAlignment="1">
      <alignment vertical="center" shrinkToFit="1"/>
    </xf>
    <xf numFmtId="0" fontId="4" fillId="0" borderId="44" xfId="0" applyNumberFormat="1" applyFont="1" applyBorder="1" applyAlignment="1">
      <alignment vertical="center" shrinkToFit="1"/>
    </xf>
    <xf numFmtId="176" fontId="4" fillId="0" borderId="44" xfId="0" applyNumberFormat="1" applyFont="1" applyFill="1" applyBorder="1" applyAlignment="1">
      <alignment vertical="center" shrinkToFit="1"/>
    </xf>
    <xf numFmtId="176" fontId="4" fillId="0" borderId="44" xfId="0" applyNumberFormat="1" applyFont="1" applyBorder="1" applyAlignment="1">
      <alignment vertical="center" shrinkToFit="1"/>
    </xf>
    <xf numFmtId="176" fontId="4" fillId="0" borderId="8" xfId="0" applyNumberFormat="1" applyFont="1" applyFill="1" applyBorder="1" applyAlignment="1">
      <alignment vertical="center" shrinkToFit="1"/>
    </xf>
    <xf numFmtId="176" fontId="4" fillId="0" borderId="8" xfId="0" applyNumberFormat="1" applyFont="1" applyBorder="1" applyAlignment="1">
      <alignment vertical="center" shrinkToFit="1"/>
    </xf>
    <xf numFmtId="176" fontId="4" fillId="0" borderId="1" xfId="0" applyNumberFormat="1" applyFont="1" applyFill="1" applyBorder="1" applyAlignment="1">
      <alignment vertical="center" shrinkToFit="1"/>
    </xf>
    <xf numFmtId="176" fontId="4" fillId="0" borderId="1" xfId="0" applyNumberFormat="1" applyFont="1" applyBorder="1" applyAlignment="1">
      <alignment vertical="center" shrinkToFit="1"/>
    </xf>
    <xf numFmtId="9" fontId="4" fillId="0" borderId="0" xfId="1" applyNumberFormat="1" applyFont="1" applyFill="1" applyBorder="1" applyAlignment="1">
      <alignment vertical="center"/>
    </xf>
    <xf numFmtId="0" fontId="7" fillId="0" borderId="0" xfId="0" applyFont="1">
      <alignment vertical="center"/>
    </xf>
    <xf numFmtId="0" fontId="7" fillId="0" borderId="0" xfId="0" applyFont="1" applyAlignment="1">
      <alignment horizontal="left" vertical="center"/>
    </xf>
    <xf numFmtId="0" fontId="4" fillId="0" borderId="45" xfId="0" applyFont="1" applyBorder="1">
      <alignment vertical="center"/>
    </xf>
    <xf numFmtId="0" fontId="4" fillId="0" borderId="46" xfId="0" applyFont="1" applyBorder="1">
      <alignment vertical="center"/>
    </xf>
    <xf numFmtId="176" fontId="4" fillId="0" borderId="47" xfId="1" applyNumberFormat="1" applyFont="1" applyBorder="1" applyAlignment="1">
      <alignment vertical="center" shrinkToFit="1"/>
    </xf>
    <xf numFmtId="0" fontId="4" fillId="0" borderId="48" xfId="0" applyNumberFormat="1" applyFont="1" applyBorder="1" applyAlignment="1">
      <alignment vertical="center" shrinkToFit="1"/>
    </xf>
    <xf numFmtId="0" fontId="4" fillId="0" borderId="47" xfId="0" applyNumberFormat="1" applyFont="1" applyBorder="1" applyAlignment="1">
      <alignment vertical="center" shrinkToFit="1"/>
    </xf>
    <xf numFmtId="176" fontId="4" fillId="0" borderId="27" xfId="1" applyNumberFormat="1" applyFont="1" applyBorder="1" applyAlignment="1">
      <alignment vertical="center" shrinkToFit="1"/>
    </xf>
    <xf numFmtId="0" fontId="4" fillId="0" borderId="14" xfId="0" applyNumberFormat="1" applyFont="1" applyBorder="1" applyAlignment="1">
      <alignment vertical="center" shrinkToFit="1"/>
    </xf>
    <xf numFmtId="0" fontId="4" fillId="0" borderId="49" xfId="0" applyNumberFormat="1" applyFont="1" applyBorder="1" applyAlignment="1">
      <alignment vertical="center" shrinkToFit="1"/>
    </xf>
    <xf numFmtId="0" fontId="7" fillId="0" borderId="0" xfId="0" applyFont="1" applyFill="1" applyBorder="1" applyAlignment="1">
      <alignment vertical="center"/>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horizontal="center" vertical="center" shrinkToFit="1"/>
    </xf>
    <xf numFmtId="0" fontId="11" fillId="0" borderId="0" xfId="0" applyFont="1" applyFill="1" applyBorder="1">
      <alignment vertical="center"/>
    </xf>
    <xf numFmtId="0" fontId="0" fillId="0" borderId="0" xfId="0" applyBorder="1">
      <alignment vertical="center"/>
    </xf>
    <xf numFmtId="0" fontId="4" fillId="2" borderId="1"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3" fillId="0" borderId="0" xfId="0" applyFont="1" applyAlignment="1">
      <alignment vertical="center" shrinkToFit="1"/>
    </xf>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3" fillId="0" borderId="14" xfId="0" applyFont="1" applyBorder="1" applyAlignment="1">
      <alignment horizontal="left" vertical="top" wrapText="1"/>
    </xf>
    <xf numFmtId="0" fontId="4" fillId="0" borderId="8" xfId="0" applyFont="1" applyFill="1" applyBorder="1" applyAlignment="1">
      <alignment horizontal="left" vertical="center" shrinkToFit="1"/>
    </xf>
    <xf numFmtId="0" fontId="3" fillId="0" borderId="8" xfId="0" applyFont="1" applyBorder="1" applyAlignment="1">
      <alignment horizontal="left" vertical="top" wrapText="1"/>
    </xf>
    <xf numFmtId="49" fontId="3" fillId="0" borderId="8" xfId="0" applyNumberFormat="1" applyFont="1" applyBorder="1" applyAlignment="1">
      <alignment horizontal="left" vertical="top" wrapText="1"/>
    </xf>
    <xf numFmtId="0" fontId="4" fillId="0" borderId="8" xfId="0" applyFont="1" applyBorder="1" applyAlignment="1">
      <alignment horizontal="left" vertical="center" shrinkToFit="1"/>
    </xf>
    <xf numFmtId="0" fontId="12" fillId="0" borderId="8" xfId="0" applyFont="1" applyBorder="1" applyAlignment="1">
      <alignment horizontal="left" vertical="top" wrapText="1"/>
    </xf>
    <xf numFmtId="0" fontId="4" fillId="0" borderId="15" xfId="0" applyFont="1" applyFill="1" applyBorder="1" applyAlignment="1">
      <alignment horizontal="left" vertical="center" shrinkToFit="1"/>
    </xf>
    <xf numFmtId="0" fontId="3" fillId="0" borderId="15" xfId="0" applyFont="1" applyBorder="1" applyAlignment="1">
      <alignment horizontal="left" vertical="top" wrapText="1"/>
    </xf>
    <xf numFmtId="0" fontId="4" fillId="2" borderId="1" xfId="0" applyFont="1" applyFill="1" applyBorder="1" applyAlignment="1">
      <alignment horizontal="center" vertical="center" wrapText="1"/>
    </xf>
    <xf numFmtId="0" fontId="4" fillId="0" borderId="6" xfId="0" applyNumberFormat="1" applyFont="1" applyBorder="1">
      <alignment vertical="center"/>
    </xf>
    <xf numFmtId="9" fontId="4" fillId="0" borderId="6" xfId="1" applyFont="1" applyBorder="1">
      <alignment vertical="center"/>
    </xf>
    <xf numFmtId="0" fontId="4" fillId="0" borderId="7" xfId="0" applyNumberFormat="1" applyFont="1" applyBorder="1">
      <alignment vertical="center"/>
    </xf>
    <xf numFmtId="9" fontId="4" fillId="0" borderId="7" xfId="1" applyFont="1" applyBorder="1">
      <alignment vertical="center"/>
    </xf>
    <xf numFmtId="9" fontId="4" fillId="0" borderId="8" xfId="1" applyFont="1" applyBorder="1">
      <alignment vertical="center"/>
    </xf>
    <xf numFmtId="0" fontId="4" fillId="0" borderId="63" xfId="0" applyNumberFormat="1" applyFont="1" applyFill="1" applyBorder="1" applyAlignment="1">
      <alignment vertical="center" shrinkToFit="1"/>
    </xf>
    <xf numFmtId="0" fontId="4" fillId="0" borderId="15" xfId="0" applyNumberFormat="1" applyFont="1" applyFill="1" applyBorder="1" applyAlignment="1">
      <alignment vertical="center" shrinkToFit="1"/>
    </xf>
    <xf numFmtId="9" fontId="4" fillId="0" borderId="63" xfId="1" applyNumberFormat="1" applyFont="1" applyFill="1" applyBorder="1" applyAlignment="1">
      <alignment vertical="center" shrinkToFit="1"/>
    </xf>
    <xf numFmtId="9" fontId="4" fillId="0" borderId="15" xfId="1" applyNumberFormat="1" applyFont="1" applyFill="1" applyBorder="1" applyAlignment="1">
      <alignment vertical="center" shrinkToFit="1"/>
    </xf>
    <xf numFmtId="176" fontId="4" fillId="0" borderId="63" xfId="1" applyNumberFormat="1" applyFont="1" applyFill="1" applyBorder="1" applyAlignment="1">
      <alignment vertical="center" shrinkToFit="1"/>
    </xf>
    <xf numFmtId="9" fontId="4" fillId="0" borderId="14" xfId="1" applyNumberFormat="1" applyFont="1" applyFill="1" applyBorder="1" applyAlignment="1">
      <alignment vertical="center" shrinkToFit="1"/>
    </xf>
    <xf numFmtId="176" fontId="4" fillId="0" borderId="14" xfId="1" applyNumberFormat="1" applyFont="1" applyFill="1" applyBorder="1" applyAlignment="1">
      <alignment vertical="center" shrinkToFit="1"/>
    </xf>
    <xf numFmtId="38" fontId="4" fillId="0" borderId="8" xfId="2" applyFont="1" applyBorder="1">
      <alignment vertical="center"/>
    </xf>
    <xf numFmtId="38" fontId="4" fillId="0" borderId="1" xfId="2" applyFont="1" applyBorder="1">
      <alignment vertical="center"/>
    </xf>
    <xf numFmtId="9" fontId="4" fillId="0" borderId="44" xfId="0" applyNumberFormat="1" applyFont="1" applyBorder="1" applyAlignment="1">
      <alignment vertical="center" shrinkToFit="1"/>
    </xf>
    <xf numFmtId="9" fontId="4" fillId="0" borderId="8" xfId="0" applyNumberFormat="1" applyFont="1" applyBorder="1" applyAlignment="1">
      <alignment vertical="center" shrinkToFit="1"/>
    </xf>
    <xf numFmtId="9" fontId="4" fillId="0" borderId="1" xfId="0" applyNumberFormat="1" applyFont="1" applyBorder="1" applyAlignment="1">
      <alignment vertical="center" shrinkToFit="1"/>
    </xf>
    <xf numFmtId="176" fontId="4" fillId="0" borderId="15" xfId="1" applyNumberFormat="1" applyFont="1" applyBorder="1" applyAlignment="1">
      <alignment vertical="center" shrinkToFit="1"/>
    </xf>
    <xf numFmtId="38" fontId="4" fillId="0" borderId="29" xfId="2" applyFont="1" applyBorder="1" applyAlignment="1">
      <alignment vertical="center" shrinkToFit="1"/>
    </xf>
    <xf numFmtId="38" fontId="4" fillId="0" borderId="37" xfId="2" applyFont="1" applyBorder="1" applyAlignment="1">
      <alignment vertical="center" shrinkToFit="1"/>
    </xf>
    <xf numFmtId="38" fontId="4" fillId="0" borderId="1" xfId="2" applyFont="1" applyBorder="1" applyAlignment="1">
      <alignment vertical="center" shrinkToFit="1"/>
    </xf>
    <xf numFmtId="0" fontId="4" fillId="2" borderId="42" xfId="0" applyFont="1" applyFill="1" applyBorder="1" applyAlignment="1">
      <alignment horizontal="center" vertical="center"/>
    </xf>
    <xf numFmtId="0" fontId="4" fillId="0" borderId="64" xfId="0" applyNumberFormat="1" applyFont="1" applyBorder="1" applyAlignment="1">
      <alignment vertical="center" shrinkToFit="1"/>
    </xf>
    <xf numFmtId="176" fontId="4" fillId="0" borderId="65" xfId="1" applyNumberFormat="1" applyFont="1" applyBorder="1" applyAlignment="1">
      <alignment vertical="center" shrinkToFit="1"/>
    </xf>
    <xf numFmtId="9" fontId="4" fillId="0" borderId="65" xfId="1" applyNumberFormat="1" applyFont="1" applyBorder="1" applyAlignment="1">
      <alignment vertical="center" shrinkToFit="1"/>
    </xf>
    <xf numFmtId="0" fontId="4" fillId="0" borderId="66" xfId="0" applyNumberFormat="1" applyFont="1" applyBorder="1" applyAlignment="1">
      <alignment vertical="center" shrinkToFit="1"/>
    </xf>
    <xf numFmtId="176" fontId="4" fillId="0" borderId="67" xfId="1" applyNumberFormat="1" applyFont="1" applyBorder="1" applyAlignment="1">
      <alignment vertical="center" shrinkToFit="1"/>
    </xf>
    <xf numFmtId="0" fontId="4" fillId="0" borderId="68" xfId="0" applyNumberFormat="1" applyFont="1" applyBorder="1" applyAlignment="1">
      <alignment vertical="center" shrinkToFit="1"/>
    </xf>
    <xf numFmtId="9" fontId="4" fillId="0" borderId="67" xfId="1" applyNumberFormat="1" applyFont="1" applyBorder="1" applyAlignment="1">
      <alignment vertical="center" shrinkToFit="1"/>
    </xf>
    <xf numFmtId="0" fontId="4" fillId="0" borderId="69" xfId="0" applyNumberFormat="1" applyFont="1" applyBorder="1" applyAlignment="1">
      <alignment vertical="center" shrinkToFit="1"/>
    </xf>
    <xf numFmtId="176" fontId="4" fillId="0" borderId="60" xfId="1" applyNumberFormat="1" applyFont="1" applyBorder="1" applyAlignment="1">
      <alignment vertical="center" shrinkToFit="1"/>
    </xf>
    <xf numFmtId="0" fontId="4" fillId="0" borderId="59" xfId="0" applyNumberFormat="1" applyFont="1" applyBorder="1" applyAlignment="1">
      <alignment vertical="center" shrinkToFit="1"/>
    </xf>
    <xf numFmtId="9" fontId="4" fillId="0" borderId="60" xfId="1" applyNumberFormat="1" applyFont="1" applyBorder="1" applyAlignment="1">
      <alignment vertical="center" shrinkToFit="1"/>
    </xf>
    <xf numFmtId="176" fontId="4" fillId="0" borderId="70" xfId="1" applyNumberFormat="1" applyFont="1" applyBorder="1" applyAlignment="1">
      <alignment vertical="center" shrinkToFit="1"/>
    </xf>
    <xf numFmtId="38" fontId="4" fillId="0" borderId="4" xfId="2" applyFont="1" applyFill="1" applyBorder="1" applyAlignment="1">
      <alignment vertical="center"/>
    </xf>
    <xf numFmtId="0" fontId="4" fillId="2" borderId="42" xfId="0" applyFont="1" applyFill="1" applyBorder="1" applyAlignment="1">
      <alignment horizontal="center" vertical="center" wrapText="1"/>
    </xf>
    <xf numFmtId="0" fontId="0" fillId="0" borderId="26" xfId="0" applyFont="1" applyBorder="1" applyAlignment="1">
      <alignment vertical="center" wrapText="1"/>
    </xf>
    <xf numFmtId="0" fontId="5" fillId="0" borderId="0" xfId="0" applyFont="1" applyFill="1" applyAlignment="1">
      <alignment horizontal="center" vertical="center"/>
    </xf>
    <xf numFmtId="0" fontId="4" fillId="2" borderId="43"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2" xfId="0" applyFont="1" applyFill="1" applyBorder="1" applyAlignment="1">
      <alignment vertical="center" wrapText="1"/>
    </xf>
    <xf numFmtId="0" fontId="4" fillId="0" borderId="53" xfId="0" applyFont="1" applyFill="1" applyBorder="1" applyAlignment="1">
      <alignment vertical="center" wrapText="1"/>
    </xf>
    <xf numFmtId="0" fontId="4" fillId="0" borderId="42" xfId="0" applyFont="1" applyFill="1" applyBorder="1" applyAlignment="1">
      <alignment horizontal="left" vertical="center"/>
    </xf>
    <xf numFmtId="0" fontId="4" fillId="0" borderId="54"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2" borderId="43"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43"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0" borderId="45" xfId="0" applyFont="1" applyFill="1" applyBorder="1" applyAlignment="1">
      <alignment horizontal="left" vertical="center"/>
    </xf>
    <xf numFmtId="0" fontId="4" fillId="0" borderId="37" xfId="0" applyFont="1" applyFill="1" applyBorder="1" applyAlignment="1">
      <alignment horizontal="left" vertical="center"/>
    </xf>
    <xf numFmtId="0" fontId="4" fillId="2" borderId="71" xfId="0" applyFont="1" applyFill="1" applyBorder="1" applyAlignment="1">
      <alignment horizontal="center" vertical="center" wrapText="1" shrinkToFit="1"/>
    </xf>
    <xf numFmtId="0" fontId="4" fillId="2" borderId="72" xfId="0" applyFont="1" applyFill="1" applyBorder="1" applyAlignment="1">
      <alignment horizontal="center" vertical="center" wrapText="1" shrinkToFit="1"/>
    </xf>
    <xf numFmtId="0" fontId="4" fillId="0" borderId="57" xfId="0" applyFont="1" applyFill="1" applyBorder="1" applyAlignment="1">
      <alignment horizontal="left" vertical="center"/>
    </xf>
    <xf numFmtId="0" fontId="4" fillId="0" borderId="58" xfId="0" applyFont="1" applyFill="1" applyBorder="1" applyAlignment="1">
      <alignment horizontal="left" vertical="center"/>
    </xf>
    <xf numFmtId="0" fontId="4" fillId="2" borderId="59"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7" fillId="0" borderId="0" xfId="0" applyFont="1" applyAlignment="1">
      <alignment horizontal="left" vertical="center" wrapText="1"/>
    </xf>
    <xf numFmtId="0" fontId="4" fillId="0" borderId="1" xfId="0" applyFont="1" applyFill="1" applyBorder="1" applyAlignment="1">
      <alignment horizontal="left" vertical="center"/>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horizontal="left" vertical="center"/>
    </xf>
    <xf numFmtId="0" fontId="4" fillId="2" borderId="55"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0" fontId="5" fillId="0" borderId="0" xfId="0" applyFont="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W469"/>
  <sheetViews>
    <sheetView showGridLines="0" tabSelected="1" view="pageBreakPreview" zoomScaleNormal="100" zoomScaleSheetLayoutView="100" workbookViewId="0">
      <selection activeCell="B2" sqref="B2"/>
    </sheetView>
  </sheetViews>
  <sheetFormatPr defaultColWidth="11.625" defaultRowHeight="11.25"/>
  <cols>
    <col min="1" max="1" width="9.125" style="1" customWidth="1"/>
    <col min="2" max="27" width="5.125" style="1" customWidth="1"/>
    <col min="28" max="36" width="9.375" style="1" customWidth="1"/>
    <col min="37" max="37" width="5.5" style="1" customWidth="1"/>
    <col min="38" max="38" width="11.625" style="1" customWidth="1"/>
    <col min="39" max="44" width="12.75" style="1" customWidth="1"/>
    <col min="45" max="45" width="10.5" style="1" customWidth="1"/>
    <col min="46" max="47" width="12.75" style="1" customWidth="1"/>
    <col min="48" max="48" width="11.625" style="1" customWidth="1"/>
    <col min="49" max="55" width="12.75" style="1" customWidth="1"/>
    <col min="56" max="56" width="10.5" style="1" customWidth="1"/>
    <col min="57" max="61" width="12.75" style="1" customWidth="1"/>
    <col min="62" max="62" width="8.5" style="1" customWidth="1"/>
    <col min="63" max="77" width="12.75" style="1" customWidth="1"/>
    <col min="78" max="79" width="11.625" style="1" customWidth="1"/>
    <col min="80" max="84" width="12.75" style="1" customWidth="1"/>
    <col min="85" max="85" width="10.5" style="1" customWidth="1"/>
    <col min="86" max="91" width="12.75" style="1" customWidth="1"/>
    <col min="92" max="93" width="11.625" style="1" customWidth="1"/>
    <col min="94" max="97" width="12.75" style="1" customWidth="1"/>
    <col min="98" max="98" width="11.625" style="1" customWidth="1"/>
    <col min="99" max="106" width="12.75" style="1" customWidth="1"/>
    <col min="107" max="107" width="9.5" style="1" customWidth="1"/>
    <col min="108" max="108" width="12.75" style="1" customWidth="1"/>
    <col min="109" max="109" width="12.75" style="1" bestFit="1" customWidth="1"/>
    <col min="110" max="110" width="12.75" style="1" customWidth="1"/>
    <col min="111" max="111" width="12.75" style="1" bestFit="1" customWidth="1"/>
    <col min="112" max="112" width="11.625" style="1" bestFit="1" customWidth="1"/>
    <col min="113" max="131" width="12.75" style="1" bestFit="1" customWidth="1"/>
    <col min="132" max="132" width="10.5" style="1" bestFit="1" customWidth="1"/>
    <col min="133" max="140" width="12.75" style="1" bestFit="1" customWidth="1"/>
    <col min="141" max="141" width="11.625" style="1" bestFit="1" customWidth="1"/>
    <col min="142" max="145" width="12.75" style="1" bestFit="1" customWidth="1"/>
    <col min="146" max="146" width="10.5" style="1" bestFit="1" customWidth="1"/>
    <col min="147" max="147" width="12.75" style="1" bestFit="1" customWidth="1"/>
    <col min="148" max="148" width="11.625" style="1" bestFit="1" customWidth="1"/>
    <col min="149" max="149" width="12.75" style="1" bestFit="1" customWidth="1"/>
    <col min="150" max="150" width="11.625" style="1" bestFit="1" customWidth="1"/>
    <col min="151" max="164" width="12.75" style="1" bestFit="1" customWidth="1"/>
    <col min="165" max="165" width="6.5" style="1" customWidth="1"/>
    <col min="166" max="166" width="11.625" style="1" bestFit="1" customWidth="1"/>
    <col min="167" max="167" width="12.75" style="1" bestFit="1" customWidth="1"/>
    <col min="168" max="168" width="11.625" style="1" bestFit="1" customWidth="1"/>
    <col min="169" max="195" width="12.75" style="1" bestFit="1" customWidth="1"/>
    <col min="196" max="196" width="10.5" style="1" bestFit="1" customWidth="1"/>
    <col min="197" max="223" width="12.75" style="1" bestFit="1" customWidth="1"/>
    <col min="224" max="224" width="11.625" style="1" bestFit="1" customWidth="1"/>
    <col min="225" max="231" width="12.75" style="1" bestFit="1" customWidth="1"/>
    <col min="232" max="232" width="11.625" style="1" bestFit="1" customWidth="1"/>
    <col min="233" max="233" width="9.5" style="1" bestFit="1" customWidth="1"/>
    <col min="234" max="242" width="12.75" style="1" bestFit="1" customWidth="1"/>
    <col min="243" max="243" width="10.5" style="1" bestFit="1" customWidth="1"/>
    <col min="244" max="245" width="12.75" style="1" bestFit="1" customWidth="1"/>
    <col min="246" max="246" width="11.625" style="1" bestFit="1" customWidth="1"/>
    <col min="247" max="255" width="12.75" style="1" bestFit="1" customWidth="1"/>
    <col min="256" max="256" width="11.625" style="1" bestFit="1"/>
    <col min="257" max="16384" width="11.625" style="1"/>
  </cols>
  <sheetData>
    <row r="1" spans="1:19" ht="18.75" customHeight="1">
      <c r="A1" s="267" t="s">
        <v>816</v>
      </c>
      <c r="B1" s="267"/>
      <c r="C1" s="267"/>
      <c r="D1" s="267"/>
      <c r="E1" s="267"/>
      <c r="F1" s="267"/>
      <c r="G1" s="267"/>
      <c r="H1" s="267"/>
      <c r="I1" s="267"/>
      <c r="J1" s="267"/>
      <c r="K1" s="267"/>
      <c r="L1" s="267"/>
      <c r="M1" s="267"/>
      <c r="N1" s="267"/>
      <c r="O1" s="267"/>
      <c r="P1" s="267"/>
      <c r="Q1" s="267"/>
      <c r="R1" s="267"/>
      <c r="S1" s="267"/>
    </row>
    <row r="2" spans="1:19" ht="15" customHeight="1"/>
    <row r="3" spans="1:19" s="10" customFormat="1" ht="22.5" customHeight="1">
      <c r="A3" s="36" t="s">
        <v>214</v>
      </c>
    </row>
    <row r="4" spans="1:19" s="13" customFormat="1" ht="15" customHeight="1">
      <c r="A4" s="11" t="s">
        <v>254</v>
      </c>
      <c r="B4" s="270" t="s">
        <v>216</v>
      </c>
      <c r="C4" s="270"/>
      <c r="D4" s="270" t="s">
        <v>218</v>
      </c>
      <c r="E4" s="270"/>
      <c r="F4" s="270" t="s">
        <v>220</v>
      </c>
      <c r="G4" s="270"/>
      <c r="H4" s="270" t="s">
        <v>222</v>
      </c>
      <c r="I4" s="270"/>
      <c r="J4" s="270" t="s">
        <v>224</v>
      </c>
      <c r="K4" s="270"/>
      <c r="L4" s="270" t="s">
        <v>226</v>
      </c>
      <c r="M4" s="270"/>
      <c r="N4" s="270" t="s">
        <v>228</v>
      </c>
      <c r="O4" s="270"/>
      <c r="P4" s="270" t="s">
        <v>230</v>
      </c>
      <c r="Q4" s="270"/>
      <c r="R4" s="285"/>
      <c r="S4" s="286"/>
    </row>
    <row r="5" spans="1:19" s="10" customFormat="1" ht="15" customHeight="1">
      <c r="A5" s="38" t="s">
        <v>255</v>
      </c>
      <c r="B5" s="39">
        <v>32</v>
      </c>
      <c r="C5" s="40">
        <f>B5/H11</f>
        <v>6.5173116089613028E-2</v>
      </c>
      <c r="D5" s="39">
        <v>24</v>
      </c>
      <c r="E5" s="40">
        <f>D5/H11</f>
        <v>4.8879837067209775E-2</v>
      </c>
      <c r="F5" s="39">
        <v>30</v>
      </c>
      <c r="G5" s="40">
        <f>F5/H11</f>
        <v>6.1099796334012219E-2</v>
      </c>
      <c r="H5" s="39">
        <v>95</v>
      </c>
      <c r="I5" s="40">
        <f>H5/H11</f>
        <v>0.19348268839103869</v>
      </c>
      <c r="J5" s="39">
        <v>30</v>
      </c>
      <c r="K5" s="40">
        <f>J5/H11</f>
        <v>6.1099796334012219E-2</v>
      </c>
      <c r="L5" s="39">
        <v>74</v>
      </c>
      <c r="M5" s="40">
        <f>L5/H11</f>
        <v>0.15071283095723015</v>
      </c>
      <c r="N5" s="39">
        <v>70</v>
      </c>
      <c r="O5" s="40">
        <f>N5/H11</f>
        <v>0.1425661914460285</v>
      </c>
      <c r="P5" s="39">
        <v>25</v>
      </c>
      <c r="Q5" s="40">
        <f>P5/H11</f>
        <v>5.0916496945010187E-2</v>
      </c>
      <c r="R5" s="21"/>
      <c r="S5" s="22"/>
    </row>
    <row r="6" spans="1:19" s="10" customFormat="1" ht="15" customHeight="1">
      <c r="A6" s="44" t="s">
        <v>256</v>
      </c>
      <c r="B6" s="45">
        <v>44</v>
      </c>
      <c r="C6" s="46">
        <f>B6/H12</f>
        <v>3.1294452347083924E-2</v>
      </c>
      <c r="D6" s="45">
        <v>81</v>
      </c>
      <c r="E6" s="46">
        <f>D6/H12</f>
        <v>5.7610241820768134E-2</v>
      </c>
      <c r="F6" s="45">
        <v>139</v>
      </c>
      <c r="G6" s="46">
        <f>F6/H12</f>
        <v>9.8862019914651489E-2</v>
      </c>
      <c r="H6" s="45">
        <v>130</v>
      </c>
      <c r="I6" s="46">
        <f>H6/H12</f>
        <v>9.2460881934566141E-2</v>
      </c>
      <c r="J6" s="45">
        <v>132</v>
      </c>
      <c r="K6" s="46">
        <f>J6/H12</f>
        <v>9.388335704125178E-2</v>
      </c>
      <c r="L6" s="45">
        <v>192</v>
      </c>
      <c r="M6" s="46">
        <f>L6/H12</f>
        <v>0.13655761024182078</v>
      </c>
      <c r="N6" s="45">
        <v>261</v>
      </c>
      <c r="O6" s="46">
        <f>N6/H12</f>
        <v>0.1856330014224751</v>
      </c>
      <c r="P6" s="45">
        <v>174</v>
      </c>
      <c r="Q6" s="46">
        <f>P6/H12</f>
        <v>0.12375533428165007</v>
      </c>
      <c r="R6" s="21"/>
      <c r="S6" s="22"/>
    </row>
    <row r="7" spans="1:19" s="10" customFormat="1" ht="15" customHeight="1">
      <c r="A7" s="41" t="s">
        <v>205</v>
      </c>
      <c r="B7" s="42"/>
      <c r="C7" s="43">
        <f>B7/H13</f>
        <v>0</v>
      </c>
      <c r="D7" s="42"/>
      <c r="E7" s="43">
        <f>D7/H13</f>
        <v>0</v>
      </c>
      <c r="F7" s="42">
        <v>4</v>
      </c>
      <c r="G7" s="43">
        <f>F7/H13</f>
        <v>0.26666666666666666</v>
      </c>
      <c r="H7" s="42"/>
      <c r="I7" s="43">
        <f>H7/H13</f>
        <v>0</v>
      </c>
      <c r="J7" s="42">
        <v>1</v>
      </c>
      <c r="K7" s="43">
        <f>J7/H13</f>
        <v>6.6666666666666666E-2</v>
      </c>
      <c r="L7" s="42">
        <v>1</v>
      </c>
      <c r="M7" s="43">
        <f>L7/H13</f>
        <v>6.6666666666666666E-2</v>
      </c>
      <c r="N7" s="42">
        <v>1</v>
      </c>
      <c r="O7" s="43">
        <f>N7/H13</f>
        <v>6.6666666666666666E-2</v>
      </c>
      <c r="P7" s="42"/>
      <c r="Q7" s="43">
        <f>P7/H13</f>
        <v>0</v>
      </c>
      <c r="R7" s="21"/>
      <c r="S7" s="22"/>
    </row>
    <row r="8" spans="1:19" s="10" customFormat="1" ht="15" customHeight="1">
      <c r="A8" s="14" t="s">
        <v>257</v>
      </c>
      <c r="B8" s="8">
        <f>SUM(B5:B7)</f>
        <v>76</v>
      </c>
      <c r="C8" s="20">
        <f>B8/H14</f>
        <v>3.9748953974895397E-2</v>
      </c>
      <c r="D8" s="8">
        <f>SUM(D5:D7)</f>
        <v>105</v>
      </c>
      <c r="E8" s="20">
        <f>D8/H14</f>
        <v>5.4916317991631797E-2</v>
      </c>
      <c r="F8" s="8">
        <f>SUM(F5:F7)</f>
        <v>173</v>
      </c>
      <c r="G8" s="20">
        <f>F8/H14</f>
        <v>9.0481171548117148E-2</v>
      </c>
      <c r="H8" s="8">
        <f>SUM(H5:H7)</f>
        <v>225</v>
      </c>
      <c r="I8" s="20">
        <f>H8/H14</f>
        <v>0.11767782426778242</v>
      </c>
      <c r="J8" s="8">
        <f>SUM(J5:J7)</f>
        <v>163</v>
      </c>
      <c r="K8" s="20">
        <f>J8/H14</f>
        <v>8.5251046025104596E-2</v>
      </c>
      <c r="L8" s="8">
        <f>SUM(L5:L7)</f>
        <v>267</v>
      </c>
      <c r="M8" s="20">
        <f>L8/H14</f>
        <v>0.13964435146443516</v>
      </c>
      <c r="N8" s="8">
        <f>SUM(N5:N7)</f>
        <v>332</v>
      </c>
      <c r="O8" s="20">
        <f>N8/H14</f>
        <v>0.17364016736401675</v>
      </c>
      <c r="P8" s="8">
        <f>SUM(P5:P7)</f>
        <v>199</v>
      </c>
      <c r="Q8" s="20">
        <f>P8/H14</f>
        <v>0.10407949790794979</v>
      </c>
      <c r="R8" s="21"/>
      <c r="S8" s="22"/>
    </row>
    <row r="9" spans="1:19" s="10" customFormat="1" ht="15" customHeight="1"/>
    <row r="10" spans="1:19" s="13" customFormat="1" ht="15" customHeight="1">
      <c r="A10" s="11" t="s">
        <v>254</v>
      </c>
      <c r="B10" s="270" t="s">
        <v>232</v>
      </c>
      <c r="C10" s="270"/>
      <c r="D10" s="270" t="s">
        <v>234</v>
      </c>
      <c r="E10" s="270"/>
      <c r="F10" s="268" t="s">
        <v>1250</v>
      </c>
      <c r="G10" s="269"/>
      <c r="H10" s="270" t="s">
        <v>257</v>
      </c>
      <c r="I10" s="270"/>
    </row>
    <row r="11" spans="1:19" s="10" customFormat="1" ht="15" customHeight="1">
      <c r="A11" s="38" t="s">
        <v>255</v>
      </c>
      <c r="B11" s="39">
        <v>59</v>
      </c>
      <c r="C11" s="40">
        <f>B11/H11</f>
        <v>0.12016293279022404</v>
      </c>
      <c r="D11" s="39">
        <v>14</v>
      </c>
      <c r="E11" s="40">
        <f>D11/H11</f>
        <v>2.8513238289205704E-2</v>
      </c>
      <c r="F11" s="39">
        <v>38</v>
      </c>
      <c r="G11" s="40">
        <f>F11/H11</f>
        <v>7.7393075356415472E-2</v>
      </c>
      <c r="H11" s="47">
        <f t="shared" ref="H11:I13" si="0">B5+D5+F5+H5+J5+L5+N5+P5+B11+D11+F11</f>
        <v>491</v>
      </c>
      <c r="I11" s="48">
        <f t="shared" si="0"/>
        <v>1</v>
      </c>
    </row>
    <row r="12" spans="1:19" s="10" customFormat="1" ht="15" customHeight="1">
      <c r="A12" s="44" t="s">
        <v>256</v>
      </c>
      <c r="B12" s="45">
        <v>103</v>
      </c>
      <c r="C12" s="46">
        <f>B12/H12</f>
        <v>7.3257467994310099E-2</v>
      </c>
      <c r="D12" s="45">
        <v>92</v>
      </c>
      <c r="E12" s="46">
        <f>D12/H12</f>
        <v>6.5433854907539113E-2</v>
      </c>
      <c r="F12" s="45">
        <v>58</v>
      </c>
      <c r="G12" s="46">
        <f>F12/H12</f>
        <v>4.1251778093883355E-2</v>
      </c>
      <c r="H12" s="51">
        <f t="shared" si="0"/>
        <v>1406</v>
      </c>
      <c r="I12" s="52">
        <f t="shared" si="0"/>
        <v>0.99999999999999989</v>
      </c>
    </row>
    <row r="13" spans="1:19" s="10" customFormat="1" ht="15" customHeight="1">
      <c r="A13" s="41" t="s">
        <v>205</v>
      </c>
      <c r="B13" s="42">
        <v>2</v>
      </c>
      <c r="C13" s="43">
        <f>B13/H13</f>
        <v>0.13333333333333333</v>
      </c>
      <c r="D13" s="42"/>
      <c r="E13" s="43">
        <f>D13/H13</f>
        <v>0</v>
      </c>
      <c r="F13" s="42">
        <v>6</v>
      </c>
      <c r="G13" s="43">
        <f>F13/H13</f>
        <v>0.4</v>
      </c>
      <c r="H13" s="49">
        <f t="shared" si="0"/>
        <v>15</v>
      </c>
      <c r="I13" s="50">
        <f t="shared" si="0"/>
        <v>1</v>
      </c>
    </row>
    <row r="14" spans="1:19" s="10" customFormat="1" ht="15" customHeight="1">
      <c r="A14" s="14" t="s">
        <v>257</v>
      </c>
      <c r="B14" s="8">
        <f>SUM(B11:B13)</f>
        <v>164</v>
      </c>
      <c r="C14" s="20">
        <f>B14/H14</f>
        <v>8.5774058577405859E-2</v>
      </c>
      <c r="D14" s="8">
        <f>SUM(D11:D13)</f>
        <v>106</v>
      </c>
      <c r="E14" s="20">
        <f>D14/H14</f>
        <v>5.5439330543933053E-2</v>
      </c>
      <c r="F14" s="8">
        <f>SUM(F11:F13)</f>
        <v>102</v>
      </c>
      <c r="G14" s="20">
        <f>F14/H14</f>
        <v>5.3347280334728034E-2</v>
      </c>
      <c r="H14" s="35">
        <f>SUM(H11:H13)</f>
        <v>1912</v>
      </c>
      <c r="I14" s="23">
        <f>C8+E8+G8+I8+K8+M8+O8+Q8+C14+E14+G14</f>
        <v>0.99999999999999989</v>
      </c>
    </row>
    <row r="15" spans="1:19" s="10" customFormat="1" ht="15" customHeight="1"/>
    <row r="16" spans="1:19" s="10" customFormat="1" ht="22.5" customHeight="1">
      <c r="A16" s="36" t="s">
        <v>235</v>
      </c>
    </row>
    <row r="17" spans="1:19" s="13" customFormat="1" ht="15" customHeight="1">
      <c r="A17" s="11" t="s">
        <v>254</v>
      </c>
      <c r="B17" s="272" t="s">
        <v>258</v>
      </c>
      <c r="C17" s="272"/>
      <c r="D17" s="272" t="s">
        <v>259</v>
      </c>
      <c r="E17" s="270"/>
      <c r="F17" s="272" t="s">
        <v>207</v>
      </c>
      <c r="G17" s="272"/>
      <c r="H17" s="272" t="s">
        <v>208</v>
      </c>
      <c r="I17" s="272"/>
      <c r="J17" s="272" t="s">
        <v>209</v>
      </c>
      <c r="K17" s="272"/>
      <c r="L17" s="272" t="s">
        <v>210</v>
      </c>
      <c r="M17" s="272"/>
      <c r="N17" s="272" t="s">
        <v>211</v>
      </c>
      <c r="O17" s="272"/>
      <c r="P17" s="272" t="s">
        <v>205</v>
      </c>
      <c r="Q17" s="270"/>
      <c r="R17" s="270" t="s">
        <v>257</v>
      </c>
      <c r="S17" s="270"/>
    </row>
    <row r="18" spans="1:19" s="10" customFormat="1" ht="15" customHeight="1">
      <c r="A18" s="38" t="s">
        <v>255</v>
      </c>
      <c r="B18" s="53">
        <v>18</v>
      </c>
      <c r="C18" s="40">
        <f>B18/$R18</f>
        <v>3.6659877800407331E-2</v>
      </c>
      <c r="D18" s="38">
        <v>51</v>
      </c>
      <c r="E18" s="40">
        <f>D18/$R18</f>
        <v>0.10386965376782077</v>
      </c>
      <c r="F18" s="53">
        <v>46</v>
      </c>
      <c r="G18" s="40">
        <f>F18/$R18</f>
        <v>9.368635437881874E-2</v>
      </c>
      <c r="H18" s="53">
        <v>58</v>
      </c>
      <c r="I18" s="40">
        <f>H18/$R18</f>
        <v>0.11812627291242363</v>
      </c>
      <c r="J18" s="53">
        <v>50</v>
      </c>
      <c r="K18" s="40">
        <f>J18/$R18</f>
        <v>0.10183299389002037</v>
      </c>
      <c r="L18" s="53">
        <v>150</v>
      </c>
      <c r="M18" s="40">
        <f>L18/$R18</f>
        <v>0.30549898167006112</v>
      </c>
      <c r="N18" s="53">
        <v>117</v>
      </c>
      <c r="O18" s="40">
        <f>N18/$R18</f>
        <v>0.23828920570264767</v>
      </c>
      <c r="P18" s="53">
        <v>1</v>
      </c>
      <c r="Q18" s="40">
        <f>P18/$R18</f>
        <v>2.0366598778004071E-3</v>
      </c>
      <c r="R18" s="54">
        <f t="shared" ref="R18:S20" si="1">B18+D18+F18+H18+J18+L18+N18+P18</f>
        <v>491</v>
      </c>
      <c r="S18" s="55">
        <f t="shared" si="1"/>
        <v>1</v>
      </c>
    </row>
    <row r="19" spans="1:19" s="10" customFormat="1" ht="15" customHeight="1">
      <c r="A19" s="44" t="s">
        <v>256</v>
      </c>
      <c r="B19" s="59">
        <v>45</v>
      </c>
      <c r="C19" s="46">
        <f>B19/$R19</f>
        <v>3.2005689900426744E-2</v>
      </c>
      <c r="D19" s="44">
        <v>141</v>
      </c>
      <c r="E19" s="46">
        <f>D19/$R19</f>
        <v>0.10028449502133713</v>
      </c>
      <c r="F19" s="59">
        <v>245</v>
      </c>
      <c r="G19" s="46">
        <f>F19/$R19</f>
        <v>0.17425320056899005</v>
      </c>
      <c r="H19" s="59">
        <v>191</v>
      </c>
      <c r="I19" s="46">
        <f>H19/$R19</f>
        <v>0.13584637268847796</v>
      </c>
      <c r="J19" s="59">
        <v>182</v>
      </c>
      <c r="K19" s="46">
        <f>J19/$R19</f>
        <v>0.12944523470839261</v>
      </c>
      <c r="L19" s="59">
        <v>392</v>
      </c>
      <c r="M19" s="46">
        <f>L19/$R19</f>
        <v>0.27880512091038406</v>
      </c>
      <c r="N19" s="59">
        <v>204</v>
      </c>
      <c r="O19" s="46">
        <f>N19/$R19</f>
        <v>0.14509246088193456</v>
      </c>
      <c r="P19" s="59">
        <v>6</v>
      </c>
      <c r="Q19" s="46">
        <f>P19/$R19</f>
        <v>4.2674253200568994E-3</v>
      </c>
      <c r="R19" s="60">
        <f t="shared" si="1"/>
        <v>1406</v>
      </c>
      <c r="S19" s="61">
        <f t="shared" si="1"/>
        <v>1.0000000000000002</v>
      </c>
    </row>
    <row r="20" spans="1:19" s="10" customFormat="1" ht="15" customHeight="1">
      <c r="A20" s="41" t="s">
        <v>205</v>
      </c>
      <c r="B20" s="56">
        <v>1</v>
      </c>
      <c r="C20" s="43">
        <f>B20/$R20</f>
        <v>6.6666666666666666E-2</v>
      </c>
      <c r="D20" s="41"/>
      <c r="E20" s="43">
        <f>D20/$R20</f>
        <v>0</v>
      </c>
      <c r="F20" s="56">
        <v>1</v>
      </c>
      <c r="G20" s="43">
        <f>F20/$R20</f>
        <v>6.6666666666666666E-2</v>
      </c>
      <c r="H20" s="56">
        <v>1</v>
      </c>
      <c r="I20" s="43">
        <f>H20/$R20</f>
        <v>6.6666666666666666E-2</v>
      </c>
      <c r="J20" s="56">
        <v>3</v>
      </c>
      <c r="K20" s="43">
        <f>J20/$R20</f>
        <v>0.2</v>
      </c>
      <c r="L20" s="56">
        <v>3</v>
      </c>
      <c r="M20" s="43">
        <f>L20/$R20</f>
        <v>0.2</v>
      </c>
      <c r="N20" s="56">
        <v>5</v>
      </c>
      <c r="O20" s="43">
        <f>N20/$R20</f>
        <v>0.33333333333333331</v>
      </c>
      <c r="P20" s="56">
        <v>1</v>
      </c>
      <c r="Q20" s="43">
        <f>P20/$R20</f>
        <v>6.6666666666666666E-2</v>
      </c>
      <c r="R20" s="57">
        <f t="shared" si="1"/>
        <v>15</v>
      </c>
      <c r="S20" s="58">
        <f t="shared" si="1"/>
        <v>1</v>
      </c>
    </row>
    <row r="21" spans="1:19" s="10" customFormat="1" ht="15" customHeight="1">
      <c r="A21" s="14" t="s">
        <v>257</v>
      </c>
      <c r="B21" s="24">
        <f>SUM(B18:B20)</f>
        <v>64</v>
      </c>
      <c r="C21" s="20">
        <f>B21/$R21</f>
        <v>3.3472803347280332E-2</v>
      </c>
      <c r="D21" s="14">
        <f>SUM(D18:D20)</f>
        <v>192</v>
      </c>
      <c r="E21" s="20">
        <f>D21/$R21</f>
        <v>0.100418410041841</v>
      </c>
      <c r="F21" s="24">
        <f>SUM(F18:F20)</f>
        <v>292</v>
      </c>
      <c r="G21" s="20">
        <f>F21/$R21</f>
        <v>0.15271966527196654</v>
      </c>
      <c r="H21" s="24">
        <f>SUM(H18:H20)</f>
        <v>250</v>
      </c>
      <c r="I21" s="20">
        <f>H21/$R21</f>
        <v>0.1307531380753138</v>
      </c>
      <c r="J21" s="24">
        <f>SUM(J18:J20)</f>
        <v>235</v>
      </c>
      <c r="K21" s="20">
        <f>J21/$R21</f>
        <v>0.12290794979079497</v>
      </c>
      <c r="L21" s="24">
        <f>SUM(L18:L20)</f>
        <v>545</v>
      </c>
      <c r="M21" s="20">
        <f>L21/$R21</f>
        <v>0.28504184100418412</v>
      </c>
      <c r="N21" s="24">
        <f>SUM(N18:N20)</f>
        <v>326</v>
      </c>
      <c r="O21" s="20">
        <f>N21/$R21</f>
        <v>0.17050209205020919</v>
      </c>
      <c r="P21" s="24">
        <f>SUM(P18:P20)</f>
        <v>8</v>
      </c>
      <c r="Q21" s="20">
        <f>P21/$R21</f>
        <v>4.1841004184100415E-3</v>
      </c>
      <c r="R21" s="37">
        <f>SUM(R18:R20)</f>
        <v>1912</v>
      </c>
      <c r="S21" s="25">
        <f>C21+E21+G21+I21+K21+M21+O21+Q21</f>
        <v>1</v>
      </c>
    </row>
    <row r="22" spans="1:19" s="10" customFormat="1" ht="15" customHeight="1">
      <c r="G22" s="26"/>
    </row>
    <row r="23" spans="1:19" s="13" customFormat="1" ht="15" customHeight="1">
      <c r="A23" s="11" t="s">
        <v>260</v>
      </c>
      <c r="B23" s="272" t="s">
        <v>258</v>
      </c>
      <c r="C23" s="272"/>
      <c r="D23" s="272" t="s">
        <v>259</v>
      </c>
      <c r="E23" s="270"/>
      <c r="F23" s="272" t="s">
        <v>207</v>
      </c>
      <c r="G23" s="272"/>
      <c r="H23" s="272" t="s">
        <v>208</v>
      </c>
      <c r="I23" s="272"/>
      <c r="J23" s="272" t="s">
        <v>209</v>
      </c>
      <c r="K23" s="272"/>
      <c r="L23" s="272" t="s">
        <v>210</v>
      </c>
      <c r="M23" s="272"/>
      <c r="N23" s="272" t="s">
        <v>211</v>
      </c>
      <c r="O23" s="272"/>
      <c r="P23" s="272" t="s">
        <v>205</v>
      </c>
      <c r="Q23" s="270"/>
      <c r="R23" s="270" t="s">
        <v>257</v>
      </c>
      <c r="S23" s="270"/>
    </row>
    <row r="24" spans="1:19" s="10" customFormat="1" ht="15" customHeight="1">
      <c r="A24" s="38" t="s">
        <v>236</v>
      </c>
      <c r="B24" s="38">
        <v>1</v>
      </c>
      <c r="C24" s="40">
        <f t="shared" ref="C24:C35" si="2">B24/$R24</f>
        <v>1.3157894736842105E-2</v>
      </c>
      <c r="D24" s="39">
        <v>14</v>
      </c>
      <c r="E24" s="40">
        <f t="shared" ref="E24:E35" si="3">D24/$R24</f>
        <v>0.18421052631578946</v>
      </c>
      <c r="F24" s="39">
        <v>8</v>
      </c>
      <c r="G24" s="40">
        <f t="shared" ref="G24:G35" si="4">F24/$R24</f>
        <v>0.10526315789473684</v>
      </c>
      <c r="H24" s="39">
        <v>11</v>
      </c>
      <c r="I24" s="40">
        <f t="shared" ref="I24:I35" si="5">H24/$R24</f>
        <v>0.14473684210526316</v>
      </c>
      <c r="J24" s="39">
        <v>14</v>
      </c>
      <c r="K24" s="40">
        <f t="shared" ref="K24:K35" si="6">J24/$R24</f>
        <v>0.18421052631578946</v>
      </c>
      <c r="L24" s="39">
        <v>18</v>
      </c>
      <c r="M24" s="40">
        <f t="shared" ref="M24:M35" si="7">L24/$R24</f>
        <v>0.23684210526315788</v>
      </c>
      <c r="N24" s="39">
        <v>10</v>
      </c>
      <c r="O24" s="40">
        <f t="shared" ref="O24:O35" si="8">N24/$R24</f>
        <v>0.13157894736842105</v>
      </c>
      <c r="P24" s="38"/>
      <c r="Q24" s="40">
        <f t="shared" ref="Q24:Q35" si="9">P24/$R24</f>
        <v>0</v>
      </c>
      <c r="R24" s="39">
        <f t="shared" ref="R24:R34" si="10">B24+D24+F24+H24+J24+L24+N24+P24</f>
        <v>76</v>
      </c>
      <c r="S24" s="55">
        <f t="shared" ref="S24:S33" si="11">R24/$R24</f>
        <v>1</v>
      </c>
    </row>
    <row r="25" spans="1:19" s="10" customFormat="1" ht="15" customHeight="1">
      <c r="A25" s="44" t="s">
        <v>237</v>
      </c>
      <c r="B25" s="44">
        <v>1</v>
      </c>
      <c r="C25" s="46">
        <f t="shared" si="2"/>
        <v>9.5238095238095247E-3</v>
      </c>
      <c r="D25" s="45">
        <v>8</v>
      </c>
      <c r="E25" s="46">
        <f t="shared" si="3"/>
        <v>7.6190476190476197E-2</v>
      </c>
      <c r="F25" s="45">
        <v>10</v>
      </c>
      <c r="G25" s="46">
        <f t="shared" si="4"/>
        <v>9.5238095238095233E-2</v>
      </c>
      <c r="H25" s="45">
        <v>24</v>
      </c>
      <c r="I25" s="46">
        <f t="shared" si="5"/>
        <v>0.22857142857142856</v>
      </c>
      <c r="J25" s="45">
        <v>17</v>
      </c>
      <c r="K25" s="46">
        <f t="shared" si="6"/>
        <v>0.16190476190476191</v>
      </c>
      <c r="L25" s="45">
        <v>26</v>
      </c>
      <c r="M25" s="46">
        <f t="shared" si="7"/>
        <v>0.24761904761904763</v>
      </c>
      <c r="N25" s="45">
        <v>19</v>
      </c>
      <c r="O25" s="46">
        <f t="shared" si="8"/>
        <v>0.18095238095238095</v>
      </c>
      <c r="P25" s="44"/>
      <c r="Q25" s="46">
        <f t="shared" si="9"/>
        <v>0</v>
      </c>
      <c r="R25" s="45">
        <f t="shared" si="10"/>
        <v>105</v>
      </c>
      <c r="S25" s="61">
        <f t="shared" si="11"/>
        <v>1</v>
      </c>
    </row>
    <row r="26" spans="1:19" s="10" customFormat="1" ht="15" customHeight="1">
      <c r="A26" s="44" t="s">
        <v>238</v>
      </c>
      <c r="B26" s="44"/>
      <c r="C26" s="46">
        <f t="shared" si="2"/>
        <v>0</v>
      </c>
      <c r="D26" s="45">
        <v>15</v>
      </c>
      <c r="E26" s="46">
        <f t="shared" si="3"/>
        <v>8.6705202312138727E-2</v>
      </c>
      <c r="F26" s="45">
        <v>48</v>
      </c>
      <c r="G26" s="46">
        <f t="shared" si="4"/>
        <v>0.2774566473988439</v>
      </c>
      <c r="H26" s="45">
        <v>38</v>
      </c>
      <c r="I26" s="46">
        <f t="shared" si="5"/>
        <v>0.21965317919075145</v>
      </c>
      <c r="J26" s="45">
        <v>27</v>
      </c>
      <c r="K26" s="46">
        <f t="shared" si="6"/>
        <v>0.15606936416184972</v>
      </c>
      <c r="L26" s="45">
        <v>19</v>
      </c>
      <c r="M26" s="46">
        <f t="shared" si="7"/>
        <v>0.10982658959537572</v>
      </c>
      <c r="N26" s="45">
        <v>26</v>
      </c>
      <c r="O26" s="46">
        <f t="shared" si="8"/>
        <v>0.15028901734104047</v>
      </c>
      <c r="P26" s="44"/>
      <c r="Q26" s="46">
        <f t="shared" si="9"/>
        <v>0</v>
      </c>
      <c r="R26" s="45">
        <f t="shared" si="10"/>
        <v>173</v>
      </c>
      <c r="S26" s="61">
        <f t="shared" si="11"/>
        <v>1</v>
      </c>
    </row>
    <row r="27" spans="1:19" s="10" customFormat="1" ht="15" customHeight="1">
      <c r="A27" s="44" t="s">
        <v>239</v>
      </c>
      <c r="B27" s="44">
        <v>6</v>
      </c>
      <c r="C27" s="46">
        <f t="shared" si="2"/>
        <v>2.6666666666666668E-2</v>
      </c>
      <c r="D27" s="45">
        <v>31</v>
      </c>
      <c r="E27" s="46">
        <f t="shared" si="3"/>
        <v>0.13777777777777778</v>
      </c>
      <c r="F27" s="45">
        <v>51</v>
      </c>
      <c r="G27" s="46">
        <f t="shared" si="4"/>
        <v>0.22666666666666666</v>
      </c>
      <c r="H27" s="45">
        <v>50</v>
      </c>
      <c r="I27" s="46">
        <f t="shared" si="5"/>
        <v>0.22222222222222221</v>
      </c>
      <c r="J27" s="45">
        <v>48</v>
      </c>
      <c r="K27" s="46">
        <f t="shared" si="6"/>
        <v>0.21333333333333335</v>
      </c>
      <c r="L27" s="45">
        <v>25</v>
      </c>
      <c r="M27" s="46">
        <f t="shared" si="7"/>
        <v>0.1111111111111111</v>
      </c>
      <c r="N27" s="45">
        <v>14</v>
      </c>
      <c r="O27" s="46">
        <f t="shared" si="8"/>
        <v>6.222222222222222E-2</v>
      </c>
      <c r="P27" s="44"/>
      <c r="Q27" s="46">
        <f t="shared" si="9"/>
        <v>0</v>
      </c>
      <c r="R27" s="45">
        <f t="shared" si="10"/>
        <v>225</v>
      </c>
      <c r="S27" s="61">
        <f>R27/$R27</f>
        <v>1</v>
      </c>
    </row>
    <row r="28" spans="1:19" s="10" customFormat="1" ht="15" customHeight="1">
      <c r="A28" s="44" t="s">
        <v>240</v>
      </c>
      <c r="B28" s="44">
        <v>1</v>
      </c>
      <c r="C28" s="46">
        <f t="shared" si="2"/>
        <v>6.1349693251533744E-3</v>
      </c>
      <c r="D28" s="45">
        <v>9</v>
      </c>
      <c r="E28" s="46">
        <f t="shared" si="3"/>
        <v>5.5214723926380369E-2</v>
      </c>
      <c r="F28" s="45">
        <v>13</v>
      </c>
      <c r="G28" s="46">
        <f t="shared" si="4"/>
        <v>7.9754601226993863E-2</v>
      </c>
      <c r="H28" s="45">
        <v>25</v>
      </c>
      <c r="I28" s="46">
        <f t="shared" si="5"/>
        <v>0.15337423312883436</v>
      </c>
      <c r="J28" s="45">
        <v>19</v>
      </c>
      <c r="K28" s="46">
        <f t="shared" si="6"/>
        <v>0.1165644171779141</v>
      </c>
      <c r="L28" s="45">
        <v>51</v>
      </c>
      <c r="M28" s="46">
        <f t="shared" si="7"/>
        <v>0.31288343558282211</v>
      </c>
      <c r="N28" s="45">
        <v>45</v>
      </c>
      <c r="O28" s="46">
        <f t="shared" si="8"/>
        <v>0.27607361963190186</v>
      </c>
      <c r="P28" s="44"/>
      <c r="Q28" s="46">
        <f t="shared" si="9"/>
        <v>0</v>
      </c>
      <c r="R28" s="45">
        <f t="shared" si="10"/>
        <v>163</v>
      </c>
      <c r="S28" s="61">
        <f t="shared" si="11"/>
        <v>1</v>
      </c>
    </row>
    <row r="29" spans="1:19" s="10" customFormat="1" ht="15" customHeight="1">
      <c r="A29" s="44" t="s">
        <v>241</v>
      </c>
      <c r="B29" s="44">
        <v>12</v>
      </c>
      <c r="C29" s="46">
        <f t="shared" si="2"/>
        <v>4.49438202247191E-2</v>
      </c>
      <c r="D29" s="45">
        <v>47</v>
      </c>
      <c r="E29" s="46">
        <f t="shared" si="3"/>
        <v>0.17602996254681649</v>
      </c>
      <c r="F29" s="45">
        <v>28</v>
      </c>
      <c r="G29" s="46">
        <f t="shared" si="4"/>
        <v>0.10486891385767791</v>
      </c>
      <c r="H29" s="45">
        <v>21</v>
      </c>
      <c r="I29" s="46">
        <f t="shared" si="5"/>
        <v>7.8651685393258425E-2</v>
      </c>
      <c r="J29" s="45">
        <v>40</v>
      </c>
      <c r="K29" s="46">
        <f t="shared" si="6"/>
        <v>0.14981273408239701</v>
      </c>
      <c r="L29" s="45">
        <v>69</v>
      </c>
      <c r="M29" s="46">
        <f t="shared" si="7"/>
        <v>0.25842696629213485</v>
      </c>
      <c r="N29" s="45">
        <v>50</v>
      </c>
      <c r="O29" s="46">
        <f t="shared" si="8"/>
        <v>0.18726591760299627</v>
      </c>
      <c r="P29" s="44"/>
      <c r="Q29" s="46">
        <f t="shared" si="9"/>
        <v>0</v>
      </c>
      <c r="R29" s="45">
        <f t="shared" si="10"/>
        <v>267</v>
      </c>
      <c r="S29" s="61">
        <f t="shared" si="11"/>
        <v>1</v>
      </c>
    </row>
    <row r="30" spans="1:19" s="10" customFormat="1" ht="15" customHeight="1">
      <c r="A30" s="44" t="s">
        <v>242</v>
      </c>
      <c r="B30" s="44">
        <v>2</v>
      </c>
      <c r="C30" s="46">
        <f t="shared" si="2"/>
        <v>6.024096385542169E-3</v>
      </c>
      <c r="D30" s="45">
        <v>28</v>
      </c>
      <c r="E30" s="46">
        <f t="shared" si="3"/>
        <v>8.4337349397590355E-2</v>
      </c>
      <c r="F30" s="45">
        <v>48</v>
      </c>
      <c r="G30" s="46">
        <f t="shared" si="4"/>
        <v>0.14457831325301204</v>
      </c>
      <c r="H30" s="45">
        <v>20</v>
      </c>
      <c r="I30" s="46">
        <f t="shared" si="5"/>
        <v>6.0240963855421686E-2</v>
      </c>
      <c r="J30" s="45">
        <v>29</v>
      </c>
      <c r="K30" s="46">
        <f t="shared" si="6"/>
        <v>8.7349397590361449E-2</v>
      </c>
      <c r="L30" s="45">
        <v>137</v>
      </c>
      <c r="M30" s="46">
        <f t="shared" si="7"/>
        <v>0.41265060240963858</v>
      </c>
      <c r="N30" s="45">
        <v>64</v>
      </c>
      <c r="O30" s="46">
        <f t="shared" si="8"/>
        <v>0.19277108433734941</v>
      </c>
      <c r="P30" s="44">
        <v>4</v>
      </c>
      <c r="Q30" s="46">
        <f t="shared" si="9"/>
        <v>1.2048192771084338E-2</v>
      </c>
      <c r="R30" s="45">
        <f t="shared" si="10"/>
        <v>332</v>
      </c>
      <c r="S30" s="61">
        <f t="shared" si="11"/>
        <v>1</v>
      </c>
    </row>
    <row r="31" spans="1:19" s="10" customFormat="1" ht="15" customHeight="1">
      <c r="A31" s="44" t="s">
        <v>243</v>
      </c>
      <c r="B31" s="44">
        <v>2</v>
      </c>
      <c r="C31" s="46">
        <f t="shared" si="2"/>
        <v>1.0050251256281407E-2</v>
      </c>
      <c r="D31" s="45">
        <v>20</v>
      </c>
      <c r="E31" s="46">
        <f t="shared" si="3"/>
        <v>0.10050251256281408</v>
      </c>
      <c r="F31" s="45">
        <v>55</v>
      </c>
      <c r="G31" s="46">
        <f t="shared" si="4"/>
        <v>0.27638190954773867</v>
      </c>
      <c r="H31" s="45">
        <v>30</v>
      </c>
      <c r="I31" s="46">
        <f t="shared" si="5"/>
        <v>0.15075376884422109</v>
      </c>
      <c r="J31" s="45">
        <v>25</v>
      </c>
      <c r="K31" s="46">
        <f t="shared" si="6"/>
        <v>0.12562814070351758</v>
      </c>
      <c r="L31" s="45">
        <v>37</v>
      </c>
      <c r="M31" s="46">
        <f t="shared" si="7"/>
        <v>0.18592964824120603</v>
      </c>
      <c r="N31" s="45">
        <v>29</v>
      </c>
      <c r="O31" s="46">
        <f t="shared" si="8"/>
        <v>0.14572864321608039</v>
      </c>
      <c r="P31" s="44">
        <v>1</v>
      </c>
      <c r="Q31" s="46">
        <f t="shared" si="9"/>
        <v>5.0251256281407036E-3</v>
      </c>
      <c r="R31" s="45">
        <f t="shared" si="10"/>
        <v>199</v>
      </c>
      <c r="S31" s="61">
        <f t="shared" si="11"/>
        <v>1</v>
      </c>
    </row>
    <row r="32" spans="1:19" s="10" customFormat="1" ht="15" customHeight="1">
      <c r="A32" s="44" t="s">
        <v>244</v>
      </c>
      <c r="B32" s="44"/>
      <c r="C32" s="46">
        <f t="shared" si="2"/>
        <v>0</v>
      </c>
      <c r="D32" s="45">
        <v>1</v>
      </c>
      <c r="E32" s="46">
        <f t="shared" si="3"/>
        <v>6.0975609756097563E-3</v>
      </c>
      <c r="F32" s="45">
        <v>2</v>
      </c>
      <c r="G32" s="46">
        <f t="shared" si="4"/>
        <v>1.2195121951219513E-2</v>
      </c>
      <c r="H32" s="45"/>
      <c r="I32" s="46">
        <f t="shared" si="5"/>
        <v>0</v>
      </c>
      <c r="J32" s="45">
        <v>1</v>
      </c>
      <c r="K32" s="46">
        <f t="shared" si="6"/>
        <v>6.0975609756097563E-3</v>
      </c>
      <c r="L32" s="45">
        <v>114</v>
      </c>
      <c r="M32" s="46">
        <f t="shared" si="7"/>
        <v>0.69512195121951215</v>
      </c>
      <c r="N32" s="45">
        <v>44</v>
      </c>
      <c r="O32" s="46">
        <f t="shared" si="8"/>
        <v>0.26829268292682928</v>
      </c>
      <c r="P32" s="44">
        <v>2</v>
      </c>
      <c r="Q32" s="46">
        <f t="shared" si="9"/>
        <v>1.2195121951219513E-2</v>
      </c>
      <c r="R32" s="45">
        <f t="shared" si="10"/>
        <v>164</v>
      </c>
      <c r="S32" s="61">
        <f t="shared" si="11"/>
        <v>1</v>
      </c>
    </row>
    <row r="33" spans="1:19" s="10" customFormat="1" ht="15" customHeight="1">
      <c r="A33" s="44" t="s">
        <v>245</v>
      </c>
      <c r="B33" s="44">
        <v>33</v>
      </c>
      <c r="C33" s="46">
        <f t="shared" si="2"/>
        <v>0.31132075471698112</v>
      </c>
      <c r="D33" s="45"/>
      <c r="E33" s="46">
        <f t="shared" si="3"/>
        <v>0</v>
      </c>
      <c r="F33" s="45">
        <v>10</v>
      </c>
      <c r="G33" s="46">
        <f t="shared" si="4"/>
        <v>9.4339622641509441E-2</v>
      </c>
      <c r="H33" s="45">
        <v>10</v>
      </c>
      <c r="I33" s="46">
        <f t="shared" si="5"/>
        <v>9.4339622641509441E-2</v>
      </c>
      <c r="J33" s="45">
        <v>5</v>
      </c>
      <c r="K33" s="46">
        <f t="shared" si="6"/>
        <v>4.716981132075472E-2</v>
      </c>
      <c r="L33" s="45">
        <v>36</v>
      </c>
      <c r="M33" s="46">
        <f t="shared" si="7"/>
        <v>0.33962264150943394</v>
      </c>
      <c r="N33" s="45">
        <v>12</v>
      </c>
      <c r="O33" s="46">
        <f t="shared" si="8"/>
        <v>0.11320754716981132</v>
      </c>
      <c r="P33" s="44"/>
      <c r="Q33" s="46">
        <f t="shared" si="9"/>
        <v>0</v>
      </c>
      <c r="R33" s="45">
        <f t="shared" si="10"/>
        <v>106</v>
      </c>
      <c r="S33" s="61">
        <f t="shared" si="11"/>
        <v>1</v>
      </c>
    </row>
    <row r="34" spans="1:19" s="10" customFormat="1" ht="15" customHeight="1">
      <c r="A34" s="44" t="s">
        <v>205</v>
      </c>
      <c r="B34" s="44">
        <v>6</v>
      </c>
      <c r="C34" s="46">
        <f t="shared" si="2"/>
        <v>5.8823529411764705E-2</v>
      </c>
      <c r="D34" s="45">
        <v>19</v>
      </c>
      <c r="E34" s="46">
        <f t="shared" si="3"/>
        <v>0.18627450980392157</v>
      </c>
      <c r="F34" s="45">
        <v>19</v>
      </c>
      <c r="G34" s="46">
        <f t="shared" si="4"/>
        <v>0.18627450980392157</v>
      </c>
      <c r="H34" s="45">
        <v>21</v>
      </c>
      <c r="I34" s="46">
        <f t="shared" si="5"/>
        <v>0.20588235294117646</v>
      </c>
      <c r="J34" s="45">
        <v>10</v>
      </c>
      <c r="K34" s="46">
        <f t="shared" si="6"/>
        <v>9.8039215686274508E-2</v>
      </c>
      <c r="L34" s="45">
        <v>13</v>
      </c>
      <c r="M34" s="46">
        <f t="shared" si="7"/>
        <v>0.12745098039215685</v>
      </c>
      <c r="N34" s="45">
        <v>13</v>
      </c>
      <c r="O34" s="46">
        <f t="shared" si="8"/>
        <v>0.12745098039215685</v>
      </c>
      <c r="P34" s="44">
        <v>1</v>
      </c>
      <c r="Q34" s="46">
        <f t="shared" si="9"/>
        <v>9.8039215686274508E-3</v>
      </c>
      <c r="R34" s="45">
        <f t="shared" si="10"/>
        <v>102</v>
      </c>
      <c r="S34" s="61">
        <f>R34/$R34</f>
        <v>1</v>
      </c>
    </row>
    <row r="35" spans="1:19" s="10" customFormat="1" ht="15" customHeight="1">
      <c r="A35" s="14" t="s">
        <v>257</v>
      </c>
      <c r="B35" s="14">
        <f>SUM(B24:B34)</f>
        <v>64</v>
      </c>
      <c r="C35" s="20">
        <f t="shared" si="2"/>
        <v>3.3472803347280332E-2</v>
      </c>
      <c r="D35" s="8">
        <f>SUM(D24:D34)</f>
        <v>192</v>
      </c>
      <c r="E35" s="20">
        <f t="shared" si="3"/>
        <v>0.100418410041841</v>
      </c>
      <c r="F35" s="8">
        <f>SUM(F24:F34)</f>
        <v>292</v>
      </c>
      <c r="G35" s="20">
        <f t="shared" si="4"/>
        <v>0.15271966527196654</v>
      </c>
      <c r="H35" s="8">
        <f>SUM(H24:H34)</f>
        <v>250</v>
      </c>
      <c r="I35" s="20">
        <f t="shared" si="5"/>
        <v>0.1307531380753138</v>
      </c>
      <c r="J35" s="8">
        <f>SUM(J24:J34)</f>
        <v>235</v>
      </c>
      <c r="K35" s="20">
        <f t="shared" si="6"/>
        <v>0.12290794979079497</v>
      </c>
      <c r="L35" s="8">
        <f>SUM(L24:L34)</f>
        <v>545</v>
      </c>
      <c r="M35" s="20">
        <f t="shared" si="7"/>
        <v>0.28504184100418412</v>
      </c>
      <c r="N35" s="8">
        <f>SUM(N24:N34)</f>
        <v>326</v>
      </c>
      <c r="O35" s="20">
        <f t="shared" si="8"/>
        <v>0.17050209205020919</v>
      </c>
      <c r="P35" s="14">
        <f>SUM(P24:P34)</f>
        <v>8</v>
      </c>
      <c r="Q35" s="20">
        <f t="shared" si="9"/>
        <v>4.1841004184100415E-3</v>
      </c>
      <c r="R35" s="35">
        <f>SUM(R24:R34)</f>
        <v>1912</v>
      </c>
      <c r="S35" s="25">
        <f>R35/$R35</f>
        <v>1</v>
      </c>
    </row>
    <row r="36" spans="1:19" s="10" customFormat="1" ht="15" customHeight="1"/>
    <row r="37" spans="1:19" s="10" customFormat="1" ht="22.5" customHeight="1">
      <c r="A37" s="36" t="s">
        <v>246</v>
      </c>
    </row>
    <row r="38" spans="1:19" s="13" customFormat="1" ht="15" customHeight="1">
      <c r="A38" s="11" t="s">
        <v>254</v>
      </c>
      <c r="B38" s="270" t="s">
        <v>261</v>
      </c>
      <c r="C38" s="270"/>
      <c r="D38" s="270" t="s">
        <v>262</v>
      </c>
      <c r="E38" s="270"/>
      <c r="F38" s="270" t="s">
        <v>263</v>
      </c>
      <c r="G38" s="270"/>
      <c r="H38" s="270" t="s">
        <v>205</v>
      </c>
      <c r="I38" s="270"/>
      <c r="J38" s="270" t="s">
        <v>257</v>
      </c>
      <c r="K38" s="270"/>
    </row>
    <row r="39" spans="1:19" s="10" customFormat="1" ht="15" customHeight="1">
      <c r="A39" s="38" t="s">
        <v>255</v>
      </c>
      <c r="B39" s="39">
        <v>25</v>
      </c>
      <c r="C39" s="40">
        <f>B39/$J39</f>
        <v>5.0916496945010187E-2</v>
      </c>
      <c r="D39" s="39">
        <v>354</v>
      </c>
      <c r="E39" s="40">
        <f>D39/$J39</f>
        <v>0.72097759674134421</v>
      </c>
      <c r="F39" s="39">
        <v>103</v>
      </c>
      <c r="G39" s="40">
        <f>F39/$J39</f>
        <v>0.20977596741344195</v>
      </c>
      <c r="H39" s="39">
        <v>9</v>
      </c>
      <c r="I39" s="40">
        <f>H39/$J39</f>
        <v>1.8329938900203666E-2</v>
      </c>
      <c r="J39" s="39">
        <f>B39+D39+F39+H39</f>
        <v>491</v>
      </c>
      <c r="K39" s="55">
        <f>J39/$J39</f>
        <v>1</v>
      </c>
    </row>
    <row r="40" spans="1:19" s="10" customFormat="1" ht="15" customHeight="1">
      <c r="A40" s="44" t="s">
        <v>256</v>
      </c>
      <c r="B40" s="45">
        <v>148</v>
      </c>
      <c r="C40" s="46">
        <f>B40/$J40</f>
        <v>0.10526315789473684</v>
      </c>
      <c r="D40" s="45">
        <v>927</v>
      </c>
      <c r="E40" s="46">
        <f>D40/$J40</f>
        <v>0.65931721194879089</v>
      </c>
      <c r="F40" s="45">
        <v>134</v>
      </c>
      <c r="G40" s="46">
        <f>F40/$J40</f>
        <v>9.5305832147937405E-2</v>
      </c>
      <c r="H40" s="45">
        <v>197</v>
      </c>
      <c r="I40" s="46">
        <f>H40/$J40</f>
        <v>0.14011379800853485</v>
      </c>
      <c r="J40" s="51">
        <f>B40+D40+F40+H40</f>
        <v>1406</v>
      </c>
      <c r="K40" s="61">
        <f>J40/$J40</f>
        <v>1</v>
      </c>
    </row>
    <row r="41" spans="1:19" s="10" customFormat="1" ht="15" customHeight="1">
      <c r="A41" s="41" t="s">
        <v>205</v>
      </c>
      <c r="B41" s="42">
        <v>1</v>
      </c>
      <c r="C41" s="43">
        <f>B41/$J41</f>
        <v>6.6666666666666666E-2</v>
      </c>
      <c r="D41" s="42">
        <v>7</v>
      </c>
      <c r="E41" s="43">
        <f>D41/$J41</f>
        <v>0.46666666666666667</v>
      </c>
      <c r="F41" s="42">
        <v>2</v>
      </c>
      <c r="G41" s="43">
        <f>F41/$J41</f>
        <v>0.13333333333333333</v>
      </c>
      <c r="H41" s="42">
        <v>5</v>
      </c>
      <c r="I41" s="43">
        <f>H41/$J41</f>
        <v>0.33333333333333331</v>
      </c>
      <c r="J41" s="42">
        <f>B41+D41+F41+H41</f>
        <v>15</v>
      </c>
      <c r="K41" s="58">
        <f>J41/$J41</f>
        <v>1</v>
      </c>
    </row>
    <row r="42" spans="1:19" s="10" customFormat="1" ht="15" customHeight="1">
      <c r="A42" s="14" t="s">
        <v>257</v>
      </c>
      <c r="B42" s="8">
        <f>SUM(B39:B41)</f>
        <v>174</v>
      </c>
      <c r="C42" s="20">
        <f>B42/$J42</f>
        <v>9.1004184100418412E-2</v>
      </c>
      <c r="D42" s="35">
        <f>SUM(D39:D41)</f>
        <v>1288</v>
      </c>
      <c r="E42" s="20">
        <f>D42/$J42</f>
        <v>0.67364016736401677</v>
      </c>
      <c r="F42" s="8">
        <f>SUM(F39:F41)</f>
        <v>239</v>
      </c>
      <c r="G42" s="20">
        <f>F42/$J42</f>
        <v>0.125</v>
      </c>
      <c r="H42" s="8">
        <f>SUM(H39:H41)</f>
        <v>211</v>
      </c>
      <c r="I42" s="20">
        <f>H42/$J42</f>
        <v>0.11035564853556486</v>
      </c>
      <c r="J42" s="35">
        <f>SUM(J39:J41)</f>
        <v>1912</v>
      </c>
      <c r="K42" s="25">
        <f>J42/$J42</f>
        <v>1</v>
      </c>
    </row>
    <row r="43" spans="1:19" s="10" customFormat="1" ht="15" customHeight="1">
      <c r="A43" s="15"/>
      <c r="B43" s="27"/>
      <c r="C43" s="27"/>
      <c r="D43" s="27"/>
      <c r="E43" s="27"/>
      <c r="F43" s="27"/>
      <c r="G43" s="27"/>
      <c r="H43" s="27"/>
      <c r="I43" s="27"/>
      <c r="J43" s="27"/>
      <c r="K43" s="27"/>
    </row>
    <row r="44" spans="1:19" s="13" customFormat="1" ht="15" customHeight="1">
      <c r="A44" s="11" t="s">
        <v>260</v>
      </c>
      <c r="B44" s="270" t="s">
        <v>261</v>
      </c>
      <c r="C44" s="270"/>
      <c r="D44" s="270" t="s">
        <v>262</v>
      </c>
      <c r="E44" s="270"/>
      <c r="F44" s="270" t="s">
        <v>263</v>
      </c>
      <c r="G44" s="270"/>
      <c r="H44" s="270" t="s">
        <v>205</v>
      </c>
      <c r="I44" s="270"/>
      <c r="J44" s="270" t="s">
        <v>257</v>
      </c>
      <c r="K44" s="270"/>
    </row>
    <row r="45" spans="1:19" s="10" customFormat="1" ht="15" customHeight="1">
      <c r="A45" s="38" t="s">
        <v>215</v>
      </c>
      <c r="B45" s="39">
        <v>10</v>
      </c>
      <c r="C45" s="40">
        <f t="shared" ref="C45:C56" si="12">B45/$J45</f>
        <v>0.13157894736842105</v>
      </c>
      <c r="D45" s="39">
        <v>50</v>
      </c>
      <c r="E45" s="40">
        <f t="shared" ref="E45:E56" si="13">D45/$J45</f>
        <v>0.65789473684210531</v>
      </c>
      <c r="F45" s="39">
        <v>9</v>
      </c>
      <c r="G45" s="40">
        <f>F45/$J45</f>
        <v>0.11842105263157894</v>
      </c>
      <c r="H45" s="39">
        <v>7</v>
      </c>
      <c r="I45" s="40">
        <f t="shared" ref="I45:I56" si="14">H45/$J45</f>
        <v>9.2105263157894732E-2</v>
      </c>
      <c r="J45" s="39">
        <f>B45+D45+F45+H45</f>
        <v>76</v>
      </c>
      <c r="K45" s="55">
        <f t="shared" ref="K45:K55" si="15">J45/$J45</f>
        <v>1</v>
      </c>
    </row>
    <row r="46" spans="1:19" s="10" customFormat="1" ht="15" customHeight="1">
      <c r="A46" s="44" t="s">
        <v>217</v>
      </c>
      <c r="B46" s="45">
        <v>18</v>
      </c>
      <c r="C46" s="46">
        <f t="shared" si="12"/>
        <v>0.17142857142857143</v>
      </c>
      <c r="D46" s="45">
        <v>65</v>
      </c>
      <c r="E46" s="46">
        <f t="shared" si="13"/>
        <v>0.61904761904761907</v>
      </c>
      <c r="F46" s="45">
        <v>13</v>
      </c>
      <c r="G46" s="46">
        <f t="shared" ref="G46:G56" si="16">F46/$J46</f>
        <v>0.12380952380952381</v>
      </c>
      <c r="H46" s="45">
        <v>9</v>
      </c>
      <c r="I46" s="46">
        <f t="shared" si="14"/>
        <v>8.5714285714285715E-2</v>
      </c>
      <c r="J46" s="45">
        <f t="shared" ref="J46:J55" si="17">B46+D46+F46+H46</f>
        <v>105</v>
      </c>
      <c r="K46" s="61">
        <f t="shared" si="15"/>
        <v>1</v>
      </c>
    </row>
    <row r="47" spans="1:19" s="10" customFormat="1" ht="15" customHeight="1">
      <c r="A47" s="44" t="s">
        <v>219</v>
      </c>
      <c r="B47" s="45">
        <v>16</v>
      </c>
      <c r="C47" s="46">
        <f t="shared" si="12"/>
        <v>9.2485549132947972E-2</v>
      </c>
      <c r="D47" s="45">
        <v>107</v>
      </c>
      <c r="E47" s="46">
        <f t="shared" si="13"/>
        <v>0.61849710982658956</v>
      </c>
      <c r="F47" s="45">
        <v>19</v>
      </c>
      <c r="G47" s="46">
        <f t="shared" si="16"/>
        <v>0.10982658959537572</v>
      </c>
      <c r="H47" s="45">
        <v>31</v>
      </c>
      <c r="I47" s="46">
        <f t="shared" si="14"/>
        <v>0.1791907514450867</v>
      </c>
      <c r="J47" s="45">
        <f t="shared" si="17"/>
        <v>173</v>
      </c>
      <c r="K47" s="61">
        <f t="shared" si="15"/>
        <v>1</v>
      </c>
    </row>
    <row r="48" spans="1:19" s="10" customFormat="1" ht="15" customHeight="1">
      <c r="A48" s="44" t="s">
        <v>221</v>
      </c>
      <c r="B48" s="45">
        <v>25</v>
      </c>
      <c r="C48" s="46">
        <f t="shared" si="12"/>
        <v>0.1111111111111111</v>
      </c>
      <c r="D48" s="45">
        <v>149</v>
      </c>
      <c r="E48" s="46">
        <f t="shared" si="13"/>
        <v>0.66222222222222227</v>
      </c>
      <c r="F48" s="45">
        <v>27</v>
      </c>
      <c r="G48" s="46">
        <f t="shared" si="16"/>
        <v>0.12</v>
      </c>
      <c r="H48" s="45">
        <v>24</v>
      </c>
      <c r="I48" s="46">
        <f t="shared" si="14"/>
        <v>0.10666666666666667</v>
      </c>
      <c r="J48" s="45">
        <f t="shared" si="17"/>
        <v>225</v>
      </c>
      <c r="K48" s="61">
        <f>J48/$J48</f>
        <v>1</v>
      </c>
    </row>
    <row r="49" spans="1:18" s="10" customFormat="1" ht="15" customHeight="1">
      <c r="A49" s="44" t="s">
        <v>223</v>
      </c>
      <c r="B49" s="45">
        <v>12</v>
      </c>
      <c r="C49" s="46">
        <f t="shared" si="12"/>
        <v>7.3619631901840496E-2</v>
      </c>
      <c r="D49" s="45">
        <v>117</v>
      </c>
      <c r="E49" s="46">
        <f t="shared" si="13"/>
        <v>0.71779141104294475</v>
      </c>
      <c r="F49" s="45">
        <v>23</v>
      </c>
      <c r="G49" s="46">
        <f t="shared" si="16"/>
        <v>0.1411042944785276</v>
      </c>
      <c r="H49" s="45">
        <v>11</v>
      </c>
      <c r="I49" s="46">
        <f t="shared" si="14"/>
        <v>6.7484662576687116E-2</v>
      </c>
      <c r="J49" s="45">
        <f t="shared" si="17"/>
        <v>163</v>
      </c>
      <c r="K49" s="61">
        <f t="shared" si="15"/>
        <v>1</v>
      </c>
    </row>
    <row r="50" spans="1:18" s="10" customFormat="1" ht="15" customHeight="1">
      <c r="A50" s="44" t="s">
        <v>225</v>
      </c>
      <c r="B50" s="45">
        <v>21</v>
      </c>
      <c r="C50" s="46">
        <f t="shared" si="12"/>
        <v>7.8651685393258425E-2</v>
      </c>
      <c r="D50" s="45">
        <v>178</v>
      </c>
      <c r="E50" s="46">
        <f t="shared" si="13"/>
        <v>0.66666666666666663</v>
      </c>
      <c r="F50" s="45">
        <v>38</v>
      </c>
      <c r="G50" s="46">
        <f t="shared" si="16"/>
        <v>0.14232209737827714</v>
      </c>
      <c r="H50" s="45">
        <v>30</v>
      </c>
      <c r="I50" s="46">
        <f t="shared" si="14"/>
        <v>0.11235955056179775</v>
      </c>
      <c r="J50" s="45">
        <f t="shared" si="17"/>
        <v>267</v>
      </c>
      <c r="K50" s="61">
        <f t="shared" si="15"/>
        <v>1</v>
      </c>
    </row>
    <row r="51" spans="1:18" s="10" customFormat="1" ht="15" customHeight="1">
      <c r="A51" s="44" t="s">
        <v>227</v>
      </c>
      <c r="B51" s="45">
        <v>26</v>
      </c>
      <c r="C51" s="46">
        <f t="shared" si="12"/>
        <v>7.8313253012048195E-2</v>
      </c>
      <c r="D51" s="45">
        <v>237</v>
      </c>
      <c r="E51" s="46">
        <f t="shared" si="13"/>
        <v>0.71385542168674698</v>
      </c>
      <c r="F51" s="45">
        <v>48</v>
      </c>
      <c r="G51" s="46">
        <f t="shared" si="16"/>
        <v>0.14457831325301204</v>
      </c>
      <c r="H51" s="45">
        <v>21</v>
      </c>
      <c r="I51" s="46">
        <f t="shared" si="14"/>
        <v>6.3253012048192767E-2</v>
      </c>
      <c r="J51" s="45">
        <f t="shared" si="17"/>
        <v>332</v>
      </c>
      <c r="K51" s="61">
        <f t="shared" si="15"/>
        <v>1</v>
      </c>
    </row>
    <row r="52" spans="1:18" s="10" customFormat="1" ht="15" customHeight="1">
      <c r="A52" s="44" t="s">
        <v>229</v>
      </c>
      <c r="B52" s="45">
        <v>17</v>
      </c>
      <c r="C52" s="46">
        <f t="shared" si="12"/>
        <v>8.5427135678391955E-2</v>
      </c>
      <c r="D52" s="45">
        <v>129</v>
      </c>
      <c r="E52" s="46">
        <f t="shared" si="13"/>
        <v>0.64824120603015079</v>
      </c>
      <c r="F52" s="45">
        <v>17</v>
      </c>
      <c r="G52" s="46">
        <f t="shared" si="16"/>
        <v>8.5427135678391955E-2</v>
      </c>
      <c r="H52" s="45">
        <v>36</v>
      </c>
      <c r="I52" s="46">
        <f t="shared" si="14"/>
        <v>0.18090452261306533</v>
      </c>
      <c r="J52" s="45">
        <f t="shared" si="17"/>
        <v>199</v>
      </c>
      <c r="K52" s="61">
        <f t="shared" si="15"/>
        <v>1</v>
      </c>
    </row>
    <row r="53" spans="1:18" s="10" customFormat="1" ht="15" customHeight="1">
      <c r="A53" s="44" t="s">
        <v>231</v>
      </c>
      <c r="B53" s="45">
        <v>8</v>
      </c>
      <c r="C53" s="46">
        <f t="shared" si="12"/>
        <v>4.878048780487805E-2</v>
      </c>
      <c r="D53" s="45">
        <v>123</v>
      </c>
      <c r="E53" s="46">
        <f t="shared" si="13"/>
        <v>0.75</v>
      </c>
      <c r="F53" s="45">
        <v>21</v>
      </c>
      <c r="G53" s="46">
        <f t="shared" si="16"/>
        <v>0.12804878048780488</v>
      </c>
      <c r="H53" s="45">
        <v>12</v>
      </c>
      <c r="I53" s="46">
        <f t="shared" si="14"/>
        <v>7.3170731707317069E-2</v>
      </c>
      <c r="J53" s="45">
        <f t="shared" si="17"/>
        <v>164</v>
      </c>
      <c r="K53" s="61">
        <f t="shared" si="15"/>
        <v>1</v>
      </c>
    </row>
    <row r="54" spans="1:18" s="10" customFormat="1" ht="15" customHeight="1">
      <c r="A54" s="44" t="s">
        <v>233</v>
      </c>
      <c r="B54" s="45">
        <v>14</v>
      </c>
      <c r="C54" s="46">
        <f t="shared" si="12"/>
        <v>0.13207547169811321</v>
      </c>
      <c r="D54" s="45">
        <v>73</v>
      </c>
      <c r="E54" s="46">
        <f t="shared" si="13"/>
        <v>0.68867924528301883</v>
      </c>
      <c r="F54" s="45">
        <v>10</v>
      </c>
      <c r="G54" s="46">
        <f t="shared" si="16"/>
        <v>9.4339622641509441E-2</v>
      </c>
      <c r="H54" s="45">
        <v>9</v>
      </c>
      <c r="I54" s="46">
        <f t="shared" si="14"/>
        <v>8.4905660377358486E-2</v>
      </c>
      <c r="J54" s="45">
        <f t="shared" si="17"/>
        <v>106</v>
      </c>
      <c r="K54" s="61">
        <f t="shared" si="15"/>
        <v>1</v>
      </c>
    </row>
    <row r="55" spans="1:18" s="10" customFormat="1" ht="15" customHeight="1">
      <c r="A55" s="44" t="s">
        <v>205</v>
      </c>
      <c r="B55" s="45">
        <v>7</v>
      </c>
      <c r="C55" s="46">
        <f t="shared" si="12"/>
        <v>6.8627450980392163E-2</v>
      </c>
      <c r="D55" s="45">
        <v>60</v>
      </c>
      <c r="E55" s="46">
        <f t="shared" si="13"/>
        <v>0.58823529411764708</v>
      </c>
      <c r="F55" s="45">
        <v>14</v>
      </c>
      <c r="G55" s="46">
        <f t="shared" si="16"/>
        <v>0.13725490196078433</v>
      </c>
      <c r="H55" s="45">
        <v>21</v>
      </c>
      <c r="I55" s="46">
        <f t="shared" si="14"/>
        <v>0.20588235294117646</v>
      </c>
      <c r="J55" s="45">
        <f t="shared" si="17"/>
        <v>102</v>
      </c>
      <c r="K55" s="61">
        <f t="shared" si="15"/>
        <v>1</v>
      </c>
    </row>
    <row r="56" spans="1:18" s="10" customFormat="1" ht="15" customHeight="1">
      <c r="A56" s="14" t="s">
        <v>257</v>
      </c>
      <c r="B56" s="8">
        <f>SUM(B45:B55)</f>
        <v>174</v>
      </c>
      <c r="C56" s="20">
        <f t="shared" si="12"/>
        <v>9.1004184100418412E-2</v>
      </c>
      <c r="D56" s="35">
        <f>SUM(D45:D55)</f>
        <v>1288</v>
      </c>
      <c r="E56" s="20">
        <f t="shared" si="13"/>
        <v>0.67364016736401677</v>
      </c>
      <c r="F56" s="8">
        <f>SUM(F45:F55)</f>
        <v>239</v>
      </c>
      <c r="G56" s="20">
        <f t="shared" si="16"/>
        <v>0.125</v>
      </c>
      <c r="H56" s="8">
        <f>SUM(H45:H55)</f>
        <v>211</v>
      </c>
      <c r="I56" s="20">
        <f t="shared" si="14"/>
        <v>0.11035564853556486</v>
      </c>
      <c r="J56" s="35">
        <f>SUM(J45:J55)</f>
        <v>1912</v>
      </c>
      <c r="K56" s="25">
        <f>J56/$J56</f>
        <v>1</v>
      </c>
    </row>
    <row r="57" spans="1:18" s="10" customFormat="1" ht="11.25" customHeight="1"/>
    <row r="58" spans="1:18" s="10" customFormat="1" ht="22.5" customHeight="1">
      <c r="A58" s="36" t="s">
        <v>177</v>
      </c>
    </row>
    <row r="59" spans="1:18" s="10" customFormat="1" ht="27" customHeight="1">
      <c r="A59" s="11" t="s">
        <v>254</v>
      </c>
      <c r="B59" s="272" t="s">
        <v>807</v>
      </c>
      <c r="C59" s="272"/>
      <c r="D59" s="272" t="s">
        <v>808</v>
      </c>
      <c r="E59" s="272"/>
      <c r="F59" s="272" t="s">
        <v>809</v>
      </c>
      <c r="G59" s="272"/>
      <c r="H59" s="283" t="s">
        <v>810</v>
      </c>
      <c r="I59" s="284"/>
      <c r="J59" s="272" t="s">
        <v>205</v>
      </c>
      <c r="K59" s="270"/>
      <c r="L59" s="270" t="s">
        <v>257</v>
      </c>
      <c r="M59" s="270"/>
      <c r="N59" s="15"/>
      <c r="O59" s="15"/>
      <c r="P59" s="15"/>
      <c r="R59" s="15"/>
    </row>
    <row r="60" spans="1:18" s="10" customFormat="1" ht="15" customHeight="1">
      <c r="A60" s="38" t="s">
        <v>255</v>
      </c>
      <c r="B60" s="39">
        <v>424</v>
      </c>
      <c r="C60" s="40">
        <f>B60/$L60</f>
        <v>0.86354378818737276</v>
      </c>
      <c r="D60" s="39">
        <v>21</v>
      </c>
      <c r="E60" s="40">
        <f>D60/$L60</f>
        <v>4.2769857433808553E-2</v>
      </c>
      <c r="F60" s="39">
        <v>10</v>
      </c>
      <c r="G60" s="40">
        <f>F60/$L60</f>
        <v>2.0366598778004074E-2</v>
      </c>
      <c r="H60" s="39">
        <v>35</v>
      </c>
      <c r="I60" s="40">
        <f>H60/$L60</f>
        <v>7.128309572301425E-2</v>
      </c>
      <c r="J60" s="39">
        <v>1</v>
      </c>
      <c r="K60" s="40">
        <f>J60/$L60</f>
        <v>2.0366598778004071E-3</v>
      </c>
      <c r="L60" s="39">
        <f>B60+D60+F60+H60+J60</f>
        <v>491</v>
      </c>
      <c r="M60" s="55">
        <f>L60/$L60</f>
        <v>1</v>
      </c>
    </row>
    <row r="61" spans="1:18" s="10" customFormat="1" ht="15" customHeight="1">
      <c r="A61" s="44" t="s">
        <v>256</v>
      </c>
      <c r="B61" s="51">
        <v>1294</v>
      </c>
      <c r="C61" s="46">
        <f>B61/$L61</f>
        <v>0.92034139402560455</v>
      </c>
      <c r="D61" s="45">
        <v>29</v>
      </c>
      <c r="E61" s="46">
        <f>D61/$L61</f>
        <v>2.0625889046941678E-2</v>
      </c>
      <c r="F61" s="45">
        <v>37</v>
      </c>
      <c r="G61" s="46">
        <f>F61/$L61</f>
        <v>2.6315789473684209E-2</v>
      </c>
      <c r="H61" s="45">
        <v>37</v>
      </c>
      <c r="I61" s="46">
        <f>H61/$L61</f>
        <v>2.6315789473684209E-2</v>
      </c>
      <c r="J61" s="45">
        <v>9</v>
      </c>
      <c r="K61" s="46">
        <f>J61/$L61</f>
        <v>6.4011379800853483E-3</v>
      </c>
      <c r="L61" s="51">
        <f>B61+D61+F61+H61+J61</f>
        <v>1406</v>
      </c>
      <c r="M61" s="61">
        <f>L61/$L61</f>
        <v>1</v>
      </c>
    </row>
    <row r="62" spans="1:18" s="10" customFormat="1" ht="15" customHeight="1">
      <c r="A62" s="41" t="s">
        <v>205</v>
      </c>
      <c r="B62" s="42">
        <v>14</v>
      </c>
      <c r="C62" s="43">
        <f>B62/$L62</f>
        <v>0.93333333333333335</v>
      </c>
      <c r="D62" s="42"/>
      <c r="E62" s="43">
        <f>D62/$L62</f>
        <v>0</v>
      </c>
      <c r="F62" s="42"/>
      <c r="G62" s="43">
        <f>F62/$L62</f>
        <v>0</v>
      </c>
      <c r="H62" s="42">
        <v>1</v>
      </c>
      <c r="I62" s="43">
        <f>H62/$L62</f>
        <v>6.6666666666666666E-2</v>
      </c>
      <c r="J62" s="42"/>
      <c r="K62" s="43">
        <f>J62/$L62</f>
        <v>0</v>
      </c>
      <c r="L62" s="42">
        <f>B62+D62+F62+H62+J62</f>
        <v>15</v>
      </c>
      <c r="M62" s="58">
        <f>L62/$L62</f>
        <v>1</v>
      </c>
    </row>
    <row r="63" spans="1:18" s="10" customFormat="1" ht="15" customHeight="1">
      <c r="A63" s="14" t="s">
        <v>257</v>
      </c>
      <c r="B63" s="35">
        <f>SUM(B60:B62)</f>
        <v>1732</v>
      </c>
      <c r="C63" s="20">
        <f>B63/$L63</f>
        <v>0.90585774058577406</v>
      </c>
      <c r="D63" s="8">
        <f>SUM(D60:D62)</f>
        <v>50</v>
      </c>
      <c r="E63" s="20">
        <f>D63/$L63</f>
        <v>2.615062761506276E-2</v>
      </c>
      <c r="F63" s="8">
        <f>SUM(F60:F62)</f>
        <v>47</v>
      </c>
      <c r="G63" s="20">
        <f>F63/$L63</f>
        <v>2.4581589958158997E-2</v>
      </c>
      <c r="H63" s="8">
        <f>SUM(H60:H62)</f>
        <v>73</v>
      </c>
      <c r="I63" s="20">
        <f>H63/$L63</f>
        <v>3.8179916317991634E-2</v>
      </c>
      <c r="J63" s="8">
        <f>SUM(J60:J62)</f>
        <v>10</v>
      </c>
      <c r="K63" s="20">
        <f>J63/$L63</f>
        <v>5.2301255230125521E-3</v>
      </c>
      <c r="L63" s="35">
        <f>SUM(L60:L62)</f>
        <v>1912</v>
      </c>
      <c r="M63" s="25">
        <f>L63/$L63</f>
        <v>1</v>
      </c>
    </row>
    <row r="64" spans="1:18" s="10" customFormat="1" ht="15" customHeight="1"/>
    <row r="65" spans="1:18" s="10" customFormat="1" ht="27" customHeight="1">
      <c r="A65" s="11" t="s">
        <v>260</v>
      </c>
      <c r="B65" s="272" t="s">
        <v>807</v>
      </c>
      <c r="C65" s="272"/>
      <c r="D65" s="272" t="s">
        <v>808</v>
      </c>
      <c r="E65" s="272"/>
      <c r="F65" s="272" t="s">
        <v>809</v>
      </c>
      <c r="G65" s="272"/>
      <c r="H65" s="283" t="s">
        <v>810</v>
      </c>
      <c r="I65" s="284"/>
      <c r="J65" s="272" t="s">
        <v>205</v>
      </c>
      <c r="K65" s="270"/>
      <c r="L65" s="270" t="s">
        <v>257</v>
      </c>
      <c r="M65" s="270"/>
      <c r="N65" s="15"/>
      <c r="O65" s="15"/>
      <c r="P65" s="15"/>
      <c r="R65" s="15"/>
    </row>
    <row r="66" spans="1:18" s="10" customFormat="1" ht="15" customHeight="1">
      <c r="A66" s="38" t="s">
        <v>215</v>
      </c>
      <c r="B66" s="39">
        <v>70</v>
      </c>
      <c r="C66" s="40">
        <f t="shared" ref="C66:C77" si="18">B66/$L66</f>
        <v>0.92105263157894735</v>
      </c>
      <c r="D66" s="39">
        <v>2</v>
      </c>
      <c r="E66" s="40">
        <f t="shared" ref="E66:E77" si="19">D66/$L66</f>
        <v>2.6315789473684209E-2</v>
      </c>
      <c r="F66" s="39"/>
      <c r="G66" s="40">
        <f t="shared" ref="G66:G76" si="20">F66/$L66</f>
        <v>0</v>
      </c>
      <c r="H66" s="39">
        <v>4</v>
      </c>
      <c r="I66" s="40">
        <f t="shared" ref="I66:I77" si="21">H66/$L66</f>
        <v>5.2631578947368418E-2</v>
      </c>
      <c r="J66" s="39"/>
      <c r="K66" s="40">
        <f t="shared" ref="K66:K77" si="22">J66/$L66</f>
        <v>0</v>
      </c>
      <c r="L66" s="39">
        <f>B66+D66+F66+H66+J66</f>
        <v>76</v>
      </c>
      <c r="M66" s="55">
        <f t="shared" ref="M66:M77" si="23">L66/$L66</f>
        <v>1</v>
      </c>
    </row>
    <row r="67" spans="1:18" s="10" customFormat="1" ht="15" customHeight="1">
      <c r="A67" s="44" t="s">
        <v>217</v>
      </c>
      <c r="B67" s="45">
        <v>94</v>
      </c>
      <c r="C67" s="46">
        <f t="shared" si="18"/>
        <v>0.89523809523809528</v>
      </c>
      <c r="D67" s="45">
        <v>5</v>
      </c>
      <c r="E67" s="46">
        <f t="shared" si="19"/>
        <v>4.7619047619047616E-2</v>
      </c>
      <c r="F67" s="45">
        <v>4</v>
      </c>
      <c r="G67" s="46">
        <f t="shared" si="20"/>
        <v>3.8095238095238099E-2</v>
      </c>
      <c r="H67" s="45">
        <v>2</v>
      </c>
      <c r="I67" s="46">
        <f t="shared" si="21"/>
        <v>1.9047619047619049E-2</v>
      </c>
      <c r="J67" s="45"/>
      <c r="K67" s="46">
        <f t="shared" si="22"/>
        <v>0</v>
      </c>
      <c r="L67" s="45">
        <f t="shared" ref="L67:L76" si="24">B67+D67+F67+H67+J67</f>
        <v>105</v>
      </c>
      <c r="M67" s="61">
        <f t="shared" si="23"/>
        <v>1</v>
      </c>
    </row>
    <row r="68" spans="1:18" s="10" customFormat="1" ht="15" customHeight="1">
      <c r="A68" s="44" t="s">
        <v>219</v>
      </c>
      <c r="B68" s="45">
        <v>154</v>
      </c>
      <c r="C68" s="46">
        <f t="shared" si="18"/>
        <v>0.89017341040462428</v>
      </c>
      <c r="D68" s="45">
        <v>2</v>
      </c>
      <c r="E68" s="46">
        <f t="shared" si="19"/>
        <v>1.1560693641618497E-2</v>
      </c>
      <c r="F68" s="45">
        <v>12</v>
      </c>
      <c r="G68" s="46">
        <f t="shared" si="20"/>
        <v>6.9364161849710976E-2</v>
      </c>
      <c r="H68" s="45">
        <v>4</v>
      </c>
      <c r="I68" s="46">
        <f t="shared" si="21"/>
        <v>2.3121387283236993E-2</v>
      </c>
      <c r="J68" s="45">
        <v>1</v>
      </c>
      <c r="K68" s="46">
        <f t="shared" si="22"/>
        <v>5.7803468208092483E-3</v>
      </c>
      <c r="L68" s="45">
        <f t="shared" si="24"/>
        <v>173</v>
      </c>
      <c r="M68" s="61">
        <f t="shared" si="23"/>
        <v>1</v>
      </c>
    </row>
    <row r="69" spans="1:18" s="10" customFormat="1" ht="15" customHeight="1">
      <c r="A69" s="44" t="s">
        <v>221</v>
      </c>
      <c r="B69" s="45">
        <v>200</v>
      </c>
      <c r="C69" s="46">
        <f t="shared" si="18"/>
        <v>0.88888888888888884</v>
      </c>
      <c r="D69" s="45">
        <v>8</v>
      </c>
      <c r="E69" s="46">
        <f t="shared" si="19"/>
        <v>3.5555555555555556E-2</v>
      </c>
      <c r="F69" s="45">
        <v>6</v>
      </c>
      <c r="G69" s="46">
        <f t="shared" si="20"/>
        <v>2.6666666666666668E-2</v>
      </c>
      <c r="H69" s="45">
        <v>11</v>
      </c>
      <c r="I69" s="46">
        <f t="shared" si="21"/>
        <v>4.8888888888888891E-2</v>
      </c>
      <c r="J69" s="45"/>
      <c r="K69" s="46">
        <f t="shared" si="22"/>
        <v>0</v>
      </c>
      <c r="L69" s="45">
        <f t="shared" si="24"/>
        <v>225</v>
      </c>
      <c r="M69" s="61">
        <f t="shared" si="23"/>
        <v>1</v>
      </c>
    </row>
    <row r="70" spans="1:18" s="10" customFormat="1" ht="15" customHeight="1">
      <c r="A70" s="44" t="s">
        <v>223</v>
      </c>
      <c r="B70" s="45">
        <v>154</v>
      </c>
      <c r="C70" s="46">
        <f t="shared" si="18"/>
        <v>0.94478527607361962</v>
      </c>
      <c r="D70" s="45">
        <v>1</v>
      </c>
      <c r="E70" s="46">
        <f t="shared" si="19"/>
        <v>6.1349693251533744E-3</v>
      </c>
      <c r="F70" s="45">
        <v>2</v>
      </c>
      <c r="G70" s="46">
        <f t="shared" si="20"/>
        <v>1.2269938650306749E-2</v>
      </c>
      <c r="H70" s="45">
        <v>3</v>
      </c>
      <c r="I70" s="46">
        <f t="shared" si="21"/>
        <v>1.8404907975460124E-2</v>
      </c>
      <c r="J70" s="45">
        <v>3</v>
      </c>
      <c r="K70" s="46">
        <f t="shared" si="22"/>
        <v>1.8404907975460124E-2</v>
      </c>
      <c r="L70" s="45">
        <f t="shared" si="24"/>
        <v>163</v>
      </c>
      <c r="M70" s="61">
        <f t="shared" si="23"/>
        <v>1</v>
      </c>
    </row>
    <row r="71" spans="1:18" s="10" customFormat="1" ht="15" customHeight="1">
      <c r="A71" s="44" t="s">
        <v>225</v>
      </c>
      <c r="B71" s="45">
        <v>234</v>
      </c>
      <c r="C71" s="46">
        <f t="shared" si="18"/>
        <v>0.8764044943820225</v>
      </c>
      <c r="D71" s="45">
        <v>5</v>
      </c>
      <c r="E71" s="46">
        <f t="shared" si="19"/>
        <v>1.8726591760299626E-2</v>
      </c>
      <c r="F71" s="45">
        <v>7</v>
      </c>
      <c r="G71" s="46">
        <f t="shared" si="20"/>
        <v>2.6217228464419477E-2</v>
      </c>
      <c r="H71" s="45">
        <v>20</v>
      </c>
      <c r="I71" s="46">
        <f t="shared" si="21"/>
        <v>7.4906367041198504E-2</v>
      </c>
      <c r="J71" s="45">
        <v>1</v>
      </c>
      <c r="K71" s="46">
        <f t="shared" si="22"/>
        <v>3.7453183520599251E-3</v>
      </c>
      <c r="L71" s="45">
        <f t="shared" si="24"/>
        <v>267</v>
      </c>
      <c r="M71" s="61">
        <f t="shared" si="23"/>
        <v>1</v>
      </c>
    </row>
    <row r="72" spans="1:18" s="10" customFormat="1" ht="15" customHeight="1">
      <c r="A72" s="44" t="s">
        <v>227</v>
      </c>
      <c r="B72" s="45">
        <v>309</v>
      </c>
      <c r="C72" s="46">
        <f t="shared" si="18"/>
        <v>0.93072289156626509</v>
      </c>
      <c r="D72" s="45">
        <v>7</v>
      </c>
      <c r="E72" s="46">
        <f t="shared" si="19"/>
        <v>2.1084337349397589E-2</v>
      </c>
      <c r="F72" s="45">
        <v>8</v>
      </c>
      <c r="G72" s="46">
        <f t="shared" si="20"/>
        <v>2.4096385542168676E-2</v>
      </c>
      <c r="H72" s="45">
        <v>7</v>
      </c>
      <c r="I72" s="46">
        <f t="shared" si="21"/>
        <v>2.1084337349397589E-2</v>
      </c>
      <c r="J72" s="45">
        <v>1</v>
      </c>
      <c r="K72" s="46">
        <f t="shared" si="22"/>
        <v>3.0120481927710845E-3</v>
      </c>
      <c r="L72" s="45">
        <f t="shared" si="24"/>
        <v>332</v>
      </c>
      <c r="M72" s="61">
        <f t="shared" si="23"/>
        <v>1</v>
      </c>
    </row>
    <row r="73" spans="1:18" s="10" customFormat="1" ht="15" customHeight="1">
      <c r="A73" s="44" t="s">
        <v>229</v>
      </c>
      <c r="B73" s="45">
        <v>183</v>
      </c>
      <c r="C73" s="46">
        <f t="shared" si="18"/>
        <v>0.91959798994974873</v>
      </c>
      <c r="D73" s="45">
        <v>9</v>
      </c>
      <c r="E73" s="46">
        <f t="shared" si="19"/>
        <v>4.5226130653266333E-2</v>
      </c>
      <c r="F73" s="45">
        <v>1</v>
      </c>
      <c r="G73" s="46">
        <f t="shared" si="20"/>
        <v>5.0251256281407036E-3</v>
      </c>
      <c r="H73" s="45">
        <v>6</v>
      </c>
      <c r="I73" s="46">
        <f t="shared" si="21"/>
        <v>3.015075376884422E-2</v>
      </c>
      <c r="J73" s="45"/>
      <c r="K73" s="46">
        <f t="shared" si="22"/>
        <v>0</v>
      </c>
      <c r="L73" s="45">
        <f t="shared" si="24"/>
        <v>199</v>
      </c>
      <c r="M73" s="61">
        <f t="shared" si="23"/>
        <v>1</v>
      </c>
    </row>
    <row r="74" spans="1:18" s="10" customFormat="1" ht="15" customHeight="1">
      <c r="A74" s="44" t="s">
        <v>231</v>
      </c>
      <c r="B74" s="45">
        <v>159</v>
      </c>
      <c r="C74" s="46">
        <f t="shared" si="18"/>
        <v>0.96951219512195119</v>
      </c>
      <c r="D74" s="45">
        <v>2</v>
      </c>
      <c r="E74" s="46">
        <f t="shared" si="19"/>
        <v>1.2195121951219513E-2</v>
      </c>
      <c r="F74" s="45"/>
      <c r="G74" s="46">
        <f t="shared" si="20"/>
        <v>0</v>
      </c>
      <c r="H74" s="45"/>
      <c r="I74" s="46">
        <f t="shared" si="21"/>
        <v>0</v>
      </c>
      <c r="J74" s="45">
        <v>3</v>
      </c>
      <c r="K74" s="46">
        <f t="shared" si="22"/>
        <v>1.8292682926829267E-2</v>
      </c>
      <c r="L74" s="45">
        <f t="shared" si="24"/>
        <v>164</v>
      </c>
      <c r="M74" s="61">
        <f t="shared" si="23"/>
        <v>1</v>
      </c>
    </row>
    <row r="75" spans="1:18" s="10" customFormat="1" ht="15" customHeight="1">
      <c r="A75" s="44" t="s">
        <v>233</v>
      </c>
      <c r="B75" s="45">
        <v>92</v>
      </c>
      <c r="C75" s="46">
        <f t="shared" si="18"/>
        <v>0.86792452830188682</v>
      </c>
      <c r="D75" s="45">
        <v>5</v>
      </c>
      <c r="E75" s="46">
        <f t="shared" si="19"/>
        <v>4.716981132075472E-2</v>
      </c>
      <c r="F75" s="45">
        <v>3</v>
      </c>
      <c r="G75" s="46">
        <f t="shared" si="20"/>
        <v>2.8301886792452831E-2</v>
      </c>
      <c r="H75" s="45">
        <v>5</v>
      </c>
      <c r="I75" s="46">
        <f t="shared" si="21"/>
        <v>4.716981132075472E-2</v>
      </c>
      <c r="J75" s="45">
        <v>1</v>
      </c>
      <c r="K75" s="46">
        <f t="shared" si="22"/>
        <v>9.433962264150943E-3</v>
      </c>
      <c r="L75" s="45">
        <f t="shared" si="24"/>
        <v>106</v>
      </c>
      <c r="M75" s="61">
        <f t="shared" si="23"/>
        <v>1</v>
      </c>
    </row>
    <row r="76" spans="1:18" s="10" customFormat="1" ht="15" customHeight="1">
      <c r="A76" s="44" t="s">
        <v>205</v>
      </c>
      <c r="B76" s="45">
        <v>83</v>
      </c>
      <c r="C76" s="46">
        <f t="shared" si="18"/>
        <v>0.81372549019607843</v>
      </c>
      <c r="D76" s="45">
        <v>4</v>
      </c>
      <c r="E76" s="46">
        <f t="shared" si="19"/>
        <v>3.9215686274509803E-2</v>
      </c>
      <c r="F76" s="45">
        <v>4</v>
      </c>
      <c r="G76" s="46">
        <f t="shared" si="20"/>
        <v>3.9215686274509803E-2</v>
      </c>
      <c r="H76" s="45">
        <v>11</v>
      </c>
      <c r="I76" s="46">
        <f t="shared" si="21"/>
        <v>0.10784313725490197</v>
      </c>
      <c r="J76" s="45"/>
      <c r="K76" s="46">
        <f t="shared" si="22"/>
        <v>0</v>
      </c>
      <c r="L76" s="45">
        <f t="shared" si="24"/>
        <v>102</v>
      </c>
      <c r="M76" s="61">
        <f t="shared" si="23"/>
        <v>1</v>
      </c>
    </row>
    <row r="77" spans="1:18" s="10" customFormat="1" ht="15" customHeight="1">
      <c r="A77" s="14" t="s">
        <v>257</v>
      </c>
      <c r="B77" s="35">
        <f>SUM(B66:B76)</f>
        <v>1732</v>
      </c>
      <c r="C77" s="20">
        <f t="shared" si="18"/>
        <v>0.90585774058577406</v>
      </c>
      <c r="D77" s="8">
        <f>SUM(D66:D76)</f>
        <v>50</v>
      </c>
      <c r="E77" s="20">
        <f t="shared" si="19"/>
        <v>2.615062761506276E-2</v>
      </c>
      <c r="F77" s="8">
        <f>SUM(F66:F76)</f>
        <v>47</v>
      </c>
      <c r="G77" s="20">
        <f>F77/$L77</f>
        <v>2.4581589958158997E-2</v>
      </c>
      <c r="H77" s="8">
        <f>SUM(H66:H76)</f>
        <v>73</v>
      </c>
      <c r="I77" s="20">
        <f t="shared" si="21"/>
        <v>3.8179916317991634E-2</v>
      </c>
      <c r="J77" s="8">
        <f>SUM(J66:J76)</f>
        <v>10</v>
      </c>
      <c r="K77" s="20">
        <f t="shared" si="22"/>
        <v>5.2301255230125521E-3</v>
      </c>
      <c r="L77" s="35">
        <f>SUM(L66:L76)</f>
        <v>1912</v>
      </c>
      <c r="M77" s="25">
        <f t="shared" si="23"/>
        <v>1</v>
      </c>
    </row>
    <row r="78" spans="1:18" s="10" customFormat="1" ht="15" customHeight="1"/>
    <row r="79" spans="1:18" s="10" customFormat="1" ht="27" customHeight="1">
      <c r="A79" s="11" t="s">
        <v>249</v>
      </c>
      <c r="B79" s="11" t="s">
        <v>254</v>
      </c>
      <c r="C79" s="283" t="s">
        <v>807</v>
      </c>
      <c r="D79" s="284"/>
      <c r="E79" s="283" t="s">
        <v>808</v>
      </c>
      <c r="F79" s="284"/>
      <c r="G79" s="283" t="s">
        <v>809</v>
      </c>
      <c r="H79" s="284"/>
      <c r="I79" s="283" t="s">
        <v>810</v>
      </c>
      <c r="J79" s="284"/>
      <c r="K79" s="283" t="s">
        <v>205</v>
      </c>
      <c r="L79" s="284"/>
      <c r="M79" s="268" t="s">
        <v>257</v>
      </c>
      <c r="N79" s="269"/>
      <c r="O79" s="15"/>
      <c r="P79" s="15"/>
      <c r="R79" s="15"/>
    </row>
    <row r="80" spans="1:18" s="10" customFormat="1" ht="15" customHeight="1">
      <c r="A80" s="301" t="s">
        <v>258</v>
      </c>
      <c r="B80" s="38" t="s">
        <v>255</v>
      </c>
      <c r="C80" s="39">
        <v>14</v>
      </c>
      <c r="D80" s="67">
        <f>C80/$M80</f>
        <v>0.77777777777777779</v>
      </c>
      <c r="E80" s="39">
        <v>2</v>
      </c>
      <c r="F80" s="67">
        <f>E80/$M80</f>
        <v>0.1111111111111111</v>
      </c>
      <c r="G80" s="39">
        <v>1</v>
      </c>
      <c r="H80" s="67">
        <f>G80/$M80</f>
        <v>5.5555555555555552E-2</v>
      </c>
      <c r="I80" s="39">
        <v>1</v>
      </c>
      <c r="J80" s="67">
        <f>I80/$M80</f>
        <v>5.5555555555555552E-2</v>
      </c>
      <c r="K80" s="39"/>
      <c r="L80" s="67">
        <f>K80/$M80</f>
        <v>0</v>
      </c>
      <c r="M80" s="39">
        <f>C80+E80+G80+I80+K80</f>
        <v>18</v>
      </c>
      <c r="N80" s="136">
        <f>M80/$M80</f>
        <v>1</v>
      </c>
    </row>
    <row r="81" spans="1:14" s="10" customFormat="1" ht="15" customHeight="1">
      <c r="A81" s="302"/>
      <c r="B81" s="44" t="s">
        <v>256</v>
      </c>
      <c r="C81" s="45">
        <v>37</v>
      </c>
      <c r="D81" s="71">
        <f t="shared" ref="D81:D102" si="25">C81/$M81</f>
        <v>0.82222222222222219</v>
      </c>
      <c r="E81" s="45">
        <v>4</v>
      </c>
      <c r="F81" s="71">
        <f t="shared" ref="F81:F102" si="26">E81/$M81</f>
        <v>8.8888888888888892E-2</v>
      </c>
      <c r="G81" s="45">
        <v>1</v>
      </c>
      <c r="H81" s="71">
        <f t="shared" ref="H81:H102" si="27">G81/$M81</f>
        <v>2.2222222222222223E-2</v>
      </c>
      <c r="I81" s="45">
        <v>2</v>
      </c>
      <c r="J81" s="239">
        <f>I81/$M81</f>
        <v>4.4444444444444446E-2</v>
      </c>
      <c r="K81" s="45">
        <v>1</v>
      </c>
      <c r="L81" s="71">
        <f t="shared" ref="L81:L102" si="28">K81/$M81</f>
        <v>2.2222222222222223E-2</v>
      </c>
      <c r="M81" s="235">
        <f>C81+E81+G81+I81+K81</f>
        <v>45</v>
      </c>
      <c r="N81" s="237">
        <f>M81/$M81</f>
        <v>1</v>
      </c>
    </row>
    <row r="82" spans="1:14" s="10" customFormat="1" ht="15" customHeight="1">
      <c r="A82" s="303"/>
      <c r="B82" s="103" t="s">
        <v>281</v>
      </c>
      <c r="C82" s="62"/>
      <c r="D82" s="71">
        <f t="shared" si="25"/>
        <v>0</v>
      </c>
      <c r="E82" s="62"/>
      <c r="F82" s="71">
        <f t="shared" si="26"/>
        <v>0</v>
      </c>
      <c r="G82" s="62"/>
      <c r="H82" s="71">
        <f t="shared" si="27"/>
        <v>0</v>
      </c>
      <c r="I82" s="62">
        <v>1</v>
      </c>
      <c r="J82" s="238">
        <f>I82/$M82</f>
        <v>1</v>
      </c>
      <c r="K82" s="62"/>
      <c r="L82" s="71">
        <f t="shared" si="28"/>
        <v>0</v>
      </c>
      <c r="M82" s="236">
        <f>C82+E82+G82+I82+K82</f>
        <v>1</v>
      </c>
      <c r="N82" s="238">
        <f>M82/$M82</f>
        <v>1</v>
      </c>
    </row>
    <row r="83" spans="1:14" s="10" customFormat="1" ht="15" customHeight="1">
      <c r="A83" s="300" t="s">
        <v>259</v>
      </c>
      <c r="B83" s="38" t="s">
        <v>255</v>
      </c>
      <c r="C83" s="39">
        <v>24</v>
      </c>
      <c r="D83" s="67">
        <f t="shared" si="25"/>
        <v>0.47058823529411764</v>
      </c>
      <c r="E83" s="39">
        <v>7</v>
      </c>
      <c r="F83" s="67">
        <f t="shared" si="26"/>
        <v>0.13725490196078433</v>
      </c>
      <c r="G83" s="39">
        <v>3</v>
      </c>
      <c r="H83" s="67">
        <f t="shared" si="27"/>
        <v>5.8823529411764705E-2</v>
      </c>
      <c r="I83" s="39">
        <v>17</v>
      </c>
      <c r="J83" s="67">
        <f t="shared" ref="J83:J102" si="29">I83/$M83</f>
        <v>0.33333333333333331</v>
      </c>
      <c r="K83" s="39"/>
      <c r="L83" s="67">
        <f t="shared" si="28"/>
        <v>0</v>
      </c>
      <c r="M83" s="39">
        <f t="shared" ref="M83:M102" si="30">C83+E83+G83+I83+K83</f>
        <v>51</v>
      </c>
      <c r="N83" s="136">
        <f t="shared" ref="N83:N102" si="31">M83/$M83</f>
        <v>1</v>
      </c>
    </row>
    <row r="84" spans="1:14" s="10" customFormat="1" ht="15" customHeight="1">
      <c r="A84" s="300"/>
      <c r="B84" s="44" t="s">
        <v>256</v>
      </c>
      <c r="C84" s="45">
        <v>98</v>
      </c>
      <c r="D84" s="71">
        <f t="shared" si="25"/>
        <v>0.69503546099290781</v>
      </c>
      <c r="E84" s="45">
        <v>15</v>
      </c>
      <c r="F84" s="71">
        <f t="shared" si="26"/>
        <v>0.10638297872340426</v>
      </c>
      <c r="G84" s="45">
        <v>10</v>
      </c>
      <c r="H84" s="71">
        <f t="shared" si="27"/>
        <v>7.0921985815602842E-2</v>
      </c>
      <c r="I84" s="45">
        <v>18</v>
      </c>
      <c r="J84" s="71">
        <f t="shared" si="29"/>
        <v>0.1276595744680851</v>
      </c>
      <c r="K84" s="45"/>
      <c r="L84" s="71">
        <f t="shared" si="28"/>
        <v>0</v>
      </c>
      <c r="M84" s="45">
        <f t="shared" si="30"/>
        <v>141</v>
      </c>
      <c r="N84" s="137">
        <f t="shared" si="31"/>
        <v>1</v>
      </c>
    </row>
    <row r="85" spans="1:14" s="10" customFormat="1" ht="15" customHeight="1">
      <c r="A85" s="300" t="s">
        <v>276</v>
      </c>
      <c r="B85" s="38" t="s">
        <v>255</v>
      </c>
      <c r="C85" s="39">
        <v>37</v>
      </c>
      <c r="D85" s="67">
        <f t="shared" si="25"/>
        <v>0.80434782608695654</v>
      </c>
      <c r="E85" s="39">
        <v>2</v>
      </c>
      <c r="F85" s="67">
        <f t="shared" si="26"/>
        <v>4.3478260869565216E-2</v>
      </c>
      <c r="G85" s="39">
        <v>2</v>
      </c>
      <c r="H85" s="67">
        <f t="shared" si="27"/>
        <v>4.3478260869565216E-2</v>
      </c>
      <c r="I85" s="39">
        <v>5</v>
      </c>
      <c r="J85" s="67">
        <f t="shared" si="29"/>
        <v>0.10869565217391304</v>
      </c>
      <c r="K85" s="39"/>
      <c r="L85" s="67">
        <f t="shared" si="28"/>
        <v>0</v>
      </c>
      <c r="M85" s="39">
        <f t="shared" si="30"/>
        <v>46</v>
      </c>
      <c r="N85" s="136">
        <f t="shared" si="31"/>
        <v>1</v>
      </c>
    </row>
    <row r="86" spans="1:14" s="10" customFormat="1" ht="15" customHeight="1">
      <c r="A86" s="300"/>
      <c r="B86" s="44" t="s">
        <v>256</v>
      </c>
      <c r="C86" s="45">
        <v>227</v>
      </c>
      <c r="D86" s="71">
        <f t="shared" si="25"/>
        <v>0.92653061224489797</v>
      </c>
      <c r="E86" s="45">
        <v>4</v>
      </c>
      <c r="F86" s="71">
        <f t="shared" si="26"/>
        <v>1.6326530612244899E-2</v>
      </c>
      <c r="G86" s="45">
        <v>9</v>
      </c>
      <c r="H86" s="71">
        <f t="shared" si="27"/>
        <v>3.6734693877551024E-2</v>
      </c>
      <c r="I86" s="45">
        <v>5</v>
      </c>
      <c r="J86" s="71">
        <f t="shared" si="29"/>
        <v>2.0408163265306121E-2</v>
      </c>
      <c r="K86" s="45"/>
      <c r="L86" s="71">
        <f t="shared" si="28"/>
        <v>0</v>
      </c>
      <c r="M86" s="45">
        <f t="shared" si="30"/>
        <v>245</v>
      </c>
      <c r="N86" s="137">
        <f t="shared" si="31"/>
        <v>1</v>
      </c>
    </row>
    <row r="87" spans="1:14" s="10" customFormat="1" ht="15" customHeight="1">
      <c r="A87" s="300"/>
      <c r="B87" s="41" t="s">
        <v>280</v>
      </c>
      <c r="C87" s="42">
        <v>1</v>
      </c>
      <c r="D87" s="139">
        <f t="shared" si="25"/>
        <v>1</v>
      </c>
      <c r="E87" s="42"/>
      <c r="F87" s="138">
        <f>E87/$M87</f>
        <v>0</v>
      </c>
      <c r="G87" s="42"/>
      <c r="H87" s="138">
        <f t="shared" si="27"/>
        <v>0</v>
      </c>
      <c r="I87" s="42"/>
      <c r="J87" s="138">
        <f t="shared" si="29"/>
        <v>0</v>
      </c>
      <c r="K87" s="42"/>
      <c r="L87" s="138">
        <f t="shared" si="28"/>
        <v>0</v>
      </c>
      <c r="M87" s="62">
        <f t="shared" si="30"/>
        <v>1</v>
      </c>
      <c r="N87" s="139">
        <f t="shared" si="31"/>
        <v>1</v>
      </c>
    </row>
    <row r="88" spans="1:14" s="10" customFormat="1" ht="15" customHeight="1">
      <c r="A88" s="300" t="s">
        <v>277</v>
      </c>
      <c r="B88" s="38" t="s">
        <v>255</v>
      </c>
      <c r="C88" s="39">
        <v>48</v>
      </c>
      <c r="D88" s="67">
        <f t="shared" si="25"/>
        <v>0.82758620689655171</v>
      </c>
      <c r="E88" s="39">
        <v>4</v>
      </c>
      <c r="F88" s="67">
        <f t="shared" si="26"/>
        <v>6.8965517241379309E-2</v>
      </c>
      <c r="G88" s="39">
        <v>1</v>
      </c>
      <c r="H88" s="67">
        <f t="shared" si="27"/>
        <v>1.7241379310344827E-2</v>
      </c>
      <c r="I88" s="39">
        <v>5</v>
      </c>
      <c r="J88" s="67">
        <f t="shared" si="29"/>
        <v>8.6206896551724144E-2</v>
      </c>
      <c r="K88" s="39"/>
      <c r="L88" s="67">
        <f t="shared" si="28"/>
        <v>0</v>
      </c>
      <c r="M88" s="39">
        <f t="shared" si="30"/>
        <v>58</v>
      </c>
      <c r="N88" s="136">
        <f t="shared" si="31"/>
        <v>1</v>
      </c>
    </row>
    <row r="89" spans="1:14" s="10" customFormat="1" ht="15" customHeight="1">
      <c r="A89" s="300"/>
      <c r="B89" s="44" t="s">
        <v>256</v>
      </c>
      <c r="C89" s="45">
        <v>178</v>
      </c>
      <c r="D89" s="71">
        <f t="shared" si="25"/>
        <v>0.93193717277486909</v>
      </c>
      <c r="E89" s="45">
        <v>1</v>
      </c>
      <c r="F89" s="71">
        <f t="shared" si="26"/>
        <v>5.235602094240838E-3</v>
      </c>
      <c r="G89" s="45">
        <v>7</v>
      </c>
      <c r="H89" s="71">
        <f t="shared" si="27"/>
        <v>3.6649214659685861E-2</v>
      </c>
      <c r="I89" s="45">
        <v>3</v>
      </c>
      <c r="J89" s="71">
        <f t="shared" si="29"/>
        <v>1.5706806282722512E-2</v>
      </c>
      <c r="K89" s="45">
        <v>2</v>
      </c>
      <c r="L89" s="71">
        <f t="shared" si="28"/>
        <v>1.0471204188481676E-2</v>
      </c>
      <c r="M89" s="45">
        <f t="shared" si="30"/>
        <v>191</v>
      </c>
      <c r="N89" s="137">
        <f t="shared" si="31"/>
        <v>1</v>
      </c>
    </row>
    <row r="90" spans="1:14" s="10" customFormat="1" ht="15" customHeight="1">
      <c r="A90" s="300"/>
      <c r="B90" s="41" t="s">
        <v>280</v>
      </c>
      <c r="C90" s="42">
        <v>1</v>
      </c>
      <c r="D90" s="139">
        <f t="shared" si="25"/>
        <v>1</v>
      </c>
      <c r="E90" s="42"/>
      <c r="F90" s="138">
        <f t="shared" si="26"/>
        <v>0</v>
      </c>
      <c r="G90" s="42"/>
      <c r="H90" s="138">
        <f t="shared" si="27"/>
        <v>0</v>
      </c>
      <c r="I90" s="42"/>
      <c r="J90" s="138">
        <f t="shared" si="29"/>
        <v>0</v>
      </c>
      <c r="K90" s="42"/>
      <c r="L90" s="138">
        <f t="shared" si="28"/>
        <v>0</v>
      </c>
      <c r="M90" s="62">
        <f t="shared" si="30"/>
        <v>1</v>
      </c>
      <c r="N90" s="139">
        <f t="shared" si="31"/>
        <v>1</v>
      </c>
    </row>
    <row r="91" spans="1:14" s="10" customFormat="1" ht="15" customHeight="1">
      <c r="A91" s="300" t="s">
        <v>274</v>
      </c>
      <c r="B91" s="38" t="s">
        <v>255</v>
      </c>
      <c r="C91" s="39">
        <v>47</v>
      </c>
      <c r="D91" s="67">
        <f t="shared" si="25"/>
        <v>0.94</v>
      </c>
      <c r="E91" s="39"/>
      <c r="F91" s="67">
        <f t="shared" si="26"/>
        <v>0</v>
      </c>
      <c r="G91" s="39">
        <v>1</v>
      </c>
      <c r="H91" s="67">
        <f t="shared" si="27"/>
        <v>0.02</v>
      </c>
      <c r="I91" s="39">
        <v>2</v>
      </c>
      <c r="J91" s="67">
        <f t="shared" si="29"/>
        <v>0.04</v>
      </c>
      <c r="K91" s="39"/>
      <c r="L91" s="67">
        <f t="shared" si="28"/>
        <v>0</v>
      </c>
      <c r="M91" s="39">
        <f t="shared" si="30"/>
        <v>50</v>
      </c>
      <c r="N91" s="136">
        <f t="shared" si="31"/>
        <v>1</v>
      </c>
    </row>
    <row r="92" spans="1:14" s="10" customFormat="1" ht="15" customHeight="1">
      <c r="A92" s="300"/>
      <c r="B92" s="44" t="s">
        <v>256</v>
      </c>
      <c r="C92" s="45">
        <v>169</v>
      </c>
      <c r="D92" s="71">
        <f t="shared" si="25"/>
        <v>0.9285714285714286</v>
      </c>
      <c r="E92" s="45">
        <v>2</v>
      </c>
      <c r="F92" s="71">
        <f t="shared" si="26"/>
        <v>1.098901098901099E-2</v>
      </c>
      <c r="G92" s="45">
        <v>4</v>
      </c>
      <c r="H92" s="71">
        <f t="shared" si="27"/>
        <v>2.197802197802198E-2</v>
      </c>
      <c r="I92" s="45">
        <v>7</v>
      </c>
      <c r="J92" s="71">
        <f t="shared" si="29"/>
        <v>3.8461538461538464E-2</v>
      </c>
      <c r="K92" s="45"/>
      <c r="L92" s="71">
        <f t="shared" si="28"/>
        <v>0</v>
      </c>
      <c r="M92" s="45">
        <f t="shared" si="30"/>
        <v>182</v>
      </c>
      <c r="N92" s="137">
        <f t="shared" si="31"/>
        <v>1</v>
      </c>
    </row>
    <row r="93" spans="1:14" s="10" customFormat="1" ht="15" customHeight="1">
      <c r="A93" s="300"/>
      <c r="B93" s="41" t="s">
        <v>280</v>
      </c>
      <c r="C93" s="42">
        <v>3</v>
      </c>
      <c r="D93" s="139">
        <f t="shared" si="25"/>
        <v>1</v>
      </c>
      <c r="E93" s="42"/>
      <c r="F93" s="138">
        <f t="shared" si="26"/>
        <v>0</v>
      </c>
      <c r="G93" s="42"/>
      <c r="H93" s="138">
        <f t="shared" si="27"/>
        <v>0</v>
      </c>
      <c r="I93" s="42"/>
      <c r="J93" s="138">
        <f t="shared" si="29"/>
        <v>0</v>
      </c>
      <c r="K93" s="42"/>
      <c r="L93" s="138">
        <f t="shared" si="28"/>
        <v>0</v>
      </c>
      <c r="M93" s="62">
        <f t="shared" si="30"/>
        <v>3</v>
      </c>
      <c r="N93" s="139">
        <f t="shared" si="31"/>
        <v>1</v>
      </c>
    </row>
    <row r="94" spans="1:14" s="10" customFormat="1" ht="15" customHeight="1">
      <c r="A94" s="300" t="s">
        <v>278</v>
      </c>
      <c r="B94" s="38" t="s">
        <v>255</v>
      </c>
      <c r="C94" s="39">
        <v>141</v>
      </c>
      <c r="D94" s="67">
        <f t="shared" si="25"/>
        <v>0.94</v>
      </c>
      <c r="E94" s="39">
        <v>4</v>
      </c>
      <c r="F94" s="67">
        <f t="shared" si="26"/>
        <v>2.6666666666666668E-2</v>
      </c>
      <c r="G94" s="39"/>
      <c r="H94" s="67">
        <f t="shared" si="27"/>
        <v>0</v>
      </c>
      <c r="I94" s="39">
        <v>4</v>
      </c>
      <c r="J94" s="67">
        <f t="shared" si="29"/>
        <v>2.6666666666666668E-2</v>
      </c>
      <c r="K94" s="39">
        <v>1</v>
      </c>
      <c r="L94" s="67">
        <f t="shared" si="28"/>
        <v>6.6666666666666671E-3</v>
      </c>
      <c r="M94" s="39">
        <f t="shared" si="30"/>
        <v>150</v>
      </c>
      <c r="N94" s="136">
        <f t="shared" si="31"/>
        <v>1</v>
      </c>
    </row>
    <row r="95" spans="1:14" s="10" customFormat="1" ht="15" customHeight="1">
      <c r="A95" s="300"/>
      <c r="B95" s="44" t="s">
        <v>256</v>
      </c>
      <c r="C95" s="45">
        <v>380</v>
      </c>
      <c r="D95" s="71">
        <f t="shared" si="25"/>
        <v>0.96938775510204078</v>
      </c>
      <c r="E95" s="45">
        <v>3</v>
      </c>
      <c r="F95" s="71">
        <f t="shared" si="26"/>
        <v>7.6530612244897957E-3</v>
      </c>
      <c r="G95" s="45">
        <v>4</v>
      </c>
      <c r="H95" s="71">
        <f t="shared" si="27"/>
        <v>1.020408163265306E-2</v>
      </c>
      <c r="I95" s="45">
        <v>2</v>
      </c>
      <c r="J95" s="71">
        <f t="shared" si="29"/>
        <v>5.1020408163265302E-3</v>
      </c>
      <c r="K95" s="45">
        <v>3</v>
      </c>
      <c r="L95" s="71">
        <f t="shared" si="28"/>
        <v>7.6530612244897957E-3</v>
      </c>
      <c r="M95" s="45">
        <f t="shared" si="30"/>
        <v>392</v>
      </c>
      <c r="N95" s="137">
        <f t="shared" si="31"/>
        <v>1</v>
      </c>
    </row>
    <row r="96" spans="1:14" s="10" customFormat="1" ht="15" customHeight="1">
      <c r="A96" s="300"/>
      <c r="B96" s="41" t="s">
        <v>280</v>
      </c>
      <c r="C96" s="42">
        <v>3</v>
      </c>
      <c r="D96" s="139">
        <f t="shared" si="25"/>
        <v>1</v>
      </c>
      <c r="E96" s="42"/>
      <c r="F96" s="138">
        <f t="shared" si="26"/>
        <v>0</v>
      </c>
      <c r="G96" s="42"/>
      <c r="H96" s="138">
        <f t="shared" si="27"/>
        <v>0</v>
      </c>
      <c r="I96" s="42"/>
      <c r="J96" s="138">
        <f t="shared" si="29"/>
        <v>0</v>
      </c>
      <c r="K96" s="42"/>
      <c r="L96" s="138">
        <f t="shared" si="28"/>
        <v>0</v>
      </c>
      <c r="M96" s="62">
        <f t="shared" si="30"/>
        <v>3</v>
      </c>
      <c r="N96" s="139">
        <f t="shared" si="31"/>
        <v>1</v>
      </c>
    </row>
    <row r="97" spans="1:23" s="10" customFormat="1" ht="15" customHeight="1">
      <c r="A97" s="300" t="s">
        <v>279</v>
      </c>
      <c r="B97" s="38" t="s">
        <v>255</v>
      </c>
      <c r="C97" s="39">
        <v>112</v>
      </c>
      <c r="D97" s="67">
        <f t="shared" si="25"/>
        <v>0.95726495726495731</v>
      </c>
      <c r="E97" s="39">
        <v>2</v>
      </c>
      <c r="F97" s="67">
        <f t="shared" si="26"/>
        <v>1.7094017094017096E-2</v>
      </c>
      <c r="G97" s="39">
        <v>2</v>
      </c>
      <c r="H97" s="67">
        <f t="shared" si="27"/>
        <v>1.7094017094017096E-2</v>
      </c>
      <c r="I97" s="39">
        <v>1</v>
      </c>
      <c r="J97" s="67">
        <f t="shared" si="29"/>
        <v>8.5470085470085479E-3</v>
      </c>
      <c r="K97" s="39"/>
      <c r="L97" s="67">
        <f t="shared" si="28"/>
        <v>0</v>
      </c>
      <c r="M97" s="39">
        <f t="shared" si="30"/>
        <v>117</v>
      </c>
      <c r="N97" s="136">
        <f t="shared" si="31"/>
        <v>1</v>
      </c>
    </row>
    <row r="98" spans="1:23" s="10" customFormat="1" ht="15" customHeight="1">
      <c r="A98" s="300"/>
      <c r="B98" s="44" t="s">
        <v>256</v>
      </c>
      <c r="C98" s="45">
        <v>199</v>
      </c>
      <c r="D98" s="71">
        <f t="shared" si="25"/>
        <v>0.97549019607843135</v>
      </c>
      <c r="E98" s="45"/>
      <c r="F98" s="71">
        <f t="shared" si="26"/>
        <v>0</v>
      </c>
      <c r="G98" s="45">
        <v>2</v>
      </c>
      <c r="H98" s="71">
        <f t="shared" si="27"/>
        <v>9.8039215686274508E-3</v>
      </c>
      <c r="I98" s="45"/>
      <c r="J98" s="71">
        <f t="shared" si="29"/>
        <v>0</v>
      </c>
      <c r="K98" s="45">
        <v>3</v>
      </c>
      <c r="L98" s="71">
        <f t="shared" si="28"/>
        <v>1.4705882352941176E-2</v>
      </c>
      <c r="M98" s="45">
        <f t="shared" si="30"/>
        <v>204</v>
      </c>
      <c r="N98" s="137">
        <f t="shared" si="31"/>
        <v>1</v>
      </c>
    </row>
    <row r="99" spans="1:23" s="10" customFormat="1" ht="15" customHeight="1">
      <c r="A99" s="300"/>
      <c r="B99" s="41" t="s">
        <v>280</v>
      </c>
      <c r="C99" s="42">
        <v>5</v>
      </c>
      <c r="D99" s="139">
        <f>C99/$M99</f>
        <v>1</v>
      </c>
      <c r="E99" s="62"/>
      <c r="F99" s="138">
        <f t="shared" si="26"/>
        <v>0</v>
      </c>
      <c r="G99" s="62"/>
      <c r="H99" s="138">
        <f t="shared" si="27"/>
        <v>0</v>
      </c>
      <c r="I99" s="62"/>
      <c r="J99" s="138">
        <f t="shared" si="29"/>
        <v>0</v>
      </c>
      <c r="K99" s="62"/>
      <c r="L99" s="138">
        <f t="shared" si="28"/>
        <v>0</v>
      </c>
      <c r="M99" s="62">
        <f t="shared" si="30"/>
        <v>5</v>
      </c>
      <c r="N99" s="139">
        <f t="shared" si="31"/>
        <v>1</v>
      </c>
    </row>
    <row r="100" spans="1:23" s="10" customFormat="1" ht="15" customHeight="1">
      <c r="A100" s="301" t="s">
        <v>280</v>
      </c>
      <c r="B100" s="103" t="s">
        <v>255</v>
      </c>
      <c r="C100" s="62">
        <v>1</v>
      </c>
      <c r="D100" s="240">
        <f>C100/$M100</f>
        <v>1</v>
      </c>
      <c r="E100" s="39"/>
      <c r="F100" s="241">
        <f t="shared" si="26"/>
        <v>0</v>
      </c>
      <c r="G100" s="39"/>
      <c r="H100" s="241">
        <f>G100/$M100</f>
        <v>0</v>
      </c>
      <c r="I100" s="39"/>
      <c r="J100" s="241">
        <f t="shared" si="29"/>
        <v>0</v>
      </c>
      <c r="K100" s="39"/>
      <c r="L100" s="241">
        <f t="shared" si="28"/>
        <v>0</v>
      </c>
      <c r="M100" s="39">
        <f t="shared" si="30"/>
        <v>1</v>
      </c>
      <c r="N100" s="240">
        <f>M100/$M100</f>
        <v>1</v>
      </c>
    </row>
    <row r="101" spans="1:23" s="10" customFormat="1" ht="15" customHeight="1">
      <c r="A101" s="302"/>
      <c r="B101" s="44" t="s">
        <v>256</v>
      </c>
      <c r="C101" s="45">
        <v>6</v>
      </c>
      <c r="D101" s="137">
        <f t="shared" si="25"/>
        <v>1</v>
      </c>
      <c r="E101" s="45"/>
      <c r="F101" s="71">
        <f t="shared" si="26"/>
        <v>0</v>
      </c>
      <c r="G101" s="45"/>
      <c r="H101" s="71">
        <f>G101/$M101</f>
        <v>0</v>
      </c>
      <c r="I101" s="45"/>
      <c r="J101" s="71">
        <f t="shared" si="29"/>
        <v>0</v>
      </c>
      <c r="K101" s="45"/>
      <c r="L101" s="71">
        <f t="shared" si="28"/>
        <v>0</v>
      </c>
      <c r="M101" s="45">
        <f t="shared" si="30"/>
        <v>6</v>
      </c>
      <c r="N101" s="137">
        <f t="shared" si="31"/>
        <v>1</v>
      </c>
    </row>
    <row r="102" spans="1:23" s="10" customFormat="1" ht="15" customHeight="1">
      <c r="A102" s="303"/>
      <c r="B102" s="41" t="s">
        <v>280</v>
      </c>
      <c r="C102" s="42">
        <v>1</v>
      </c>
      <c r="D102" s="139">
        <f t="shared" si="25"/>
        <v>1</v>
      </c>
      <c r="E102" s="42"/>
      <c r="F102" s="138">
        <f t="shared" si="26"/>
        <v>0</v>
      </c>
      <c r="G102" s="42"/>
      <c r="H102" s="138">
        <f t="shared" si="27"/>
        <v>0</v>
      </c>
      <c r="I102" s="42"/>
      <c r="J102" s="138">
        <f t="shared" si="29"/>
        <v>0</v>
      </c>
      <c r="K102" s="42"/>
      <c r="L102" s="138">
        <f t="shared" si="28"/>
        <v>0</v>
      </c>
      <c r="M102" s="62">
        <f t="shared" si="30"/>
        <v>1</v>
      </c>
      <c r="N102" s="139">
        <f t="shared" si="31"/>
        <v>1</v>
      </c>
    </row>
    <row r="103" spans="1:23" s="10" customFormat="1" ht="15" customHeight="1">
      <c r="A103" s="14" t="s">
        <v>257</v>
      </c>
      <c r="B103" s="14"/>
      <c r="C103" s="35">
        <f>SUM(C80:C102)</f>
        <v>1732</v>
      </c>
      <c r="D103" s="17">
        <f>C103/$M103</f>
        <v>0.90585774058577406</v>
      </c>
      <c r="E103" s="8">
        <f>SUM(E80:E102)</f>
        <v>50</v>
      </c>
      <c r="F103" s="17">
        <f>E103/$M103</f>
        <v>2.615062761506276E-2</v>
      </c>
      <c r="G103" s="8">
        <f>SUM(G80:G102)</f>
        <v>47</v>
      </c>
      <c r="H103" s="17">
        <f>G103/$M103</f>
        <v>2.4581589958158997E-2</v>
      </c>
      <c r="I103" s="8">
        <f>SUM(I80:I102)</f>
        <v>73</v>
      </c>
      <c r="J103" s="17">
        <f>I103/$M103</f>
        <v>3.8179916317991634E-2</v>
      </c>
      <c r="K103" s="8">
        <f>SUM(K80:K102)</f>
        <v>10</v>
      </c>
      <c r="L103" s="17">
        <f>K103/$M103</f>
        <v>5.2301255230125521E-3</v>
      </c>
      <c r="M103" s="35">
        <f>SUM(M80:M102)</f>
        <v>1912</v>
      </c>
      <c r="N103" s="140">
        <f>M103/$M103</f>
        <v>1</v>
      </c>
    </row>
    <row r="104" spans="1:23" s="10" customFormat="1" ht="15" customHeight="1">
      <c r="A104" s="101"/>
      <c r="B104" s="102"/>
      <c r="C104" s="102"/>
      <c r="D104" s="27"/>
      <c r="E104" s="29"/>
      <c r="F104" s="27"/>
      <c r="G104" s="29"/>
      <c r="H104" s="27"/>
      <c r="I104" s="29"/>
      <c r="J104" s="27"/>
      <c r="K104" s="29"/>
      <c r="L104" s="27"/>
      <c r="M104" s="184"/>
      <c r="N104" s="27"/>
      <c r="O104" s="29"/>
    </row>
    <row r="105" spans="1:23" s="10" customFormat="1" ht="15" customHeight="1">
      <c r="A105" s="101"/>
      <c r="B105" s="102"/>
      <c r="C105" s="102"/>
      <c r="D105" s="27"/>
      <c r="E105" s="29"/>
      <c r="F105" s="27"/>
      <c r="G105" s="29"/>
      <c r="H105" s="27"/>
      <c r="I105" s="29"/>
      <c r="J105" s="27"/>
      <c r="K105" s="29"/>
      <c r="L105" s="27"/>
      <c r="M105" s="29"/>
      <c r="N105" s="27"/>
      <c r="O105" s="29"/>
    </row>
    <row r="106" spans="1:23" s="10" customFormat="1" ht="15" customHeight="1">
      <c r="A106" s="101"/>
      <c r="B106" s="102"/>
      <c r="C106" s="102"/>
      <c r="D106" s="27"/>
      <c r="E106" s="29"/>
      <c r="F106" s="27"/>
      <c r="G106" s="29"/>
      <c r="H106" s="27"/>
      <c r="I106" s="29"/>
      <c r="J106" s="27"/>
      <c r="K106" s="29"/>
      <c r="L106" s="27"/>
      <c r="M106" s="29"/>
      <c r="N106" s="27"/>
      <c r="O106" s="29"/>
      <c r="P106" s="27"/>
      <c r="Q106" s="29"/>
    </row>
    <row r="107" spans="1:23" s="10" customFormat="1" ht="22.5" customHeight="1">
      <c r="A107" s="36" t="s">
        <v>176</v>
      </c>
    </row>
    <row r="108" spans="1:23" s="10" customFormat="1" ht="52.5" customHeight="1">
      <c r="A108" s="11" t="s">
        <v>254</v>
      </c>
      <c r="B108" s="272" t="s">
        <v>811</v>
      </c>
      <c r="C108" s="272"/>
      <c r="D108" s="272" t="s">
        <v>812</v>
      </c>
      <c r="E108" s="272"/>
      <c r="F108" s="272" t="s">
        <v>813</v>
      </c>
      <c r="G108" s="272"/>
      <c r="H108" s="272" t="s">
        <v>814</v>
      </c>
      <c r="I108" s="272"/>
      <c r="J108" s="272" t="s">
        <v>815</v>
      </c>
      <c r="K108" s="272"/>
      <c r="L108" s="272" t="s">
        <v>149</v>
      </c>
      <c r="M108" s="272"/>
      <c r="N108" s="272" t="s">
        <v>151</v>
      </c>
      <c r="O108" s="272"/>
      <c r="P108" s="272" t="s">
        <v>150</v>
      </c>
      <c r="Q108" s="270"/>
      <c r="R108" s="15"/>
      <c r="S108" s="15"/>
      <c r="T108" s="15"/>
      <c r="U108" s="15"/>
      <c r="V108" s="15"/>
      <c r="W108" s="15"/>
    </row>
    <row r="109" spans="1:23" s="10" customFormat="1" ht="15" customHeight="1">
      <c r="A109" s="38" t="s">
        <v>255</v>
      </c>
      <c r="B109" s="39">
        <v>456</v>
      </c>
      <c r="C109" s="40">
        <f>B109/$R18</f>
        <v>0.92871690427698572</v>
      </c>
      <c r="D109" s="39">
        <v>184</v>
      </c>
      <c r="E109" s="40">
        <f>D109/$R18</f>
        <v>0.37474541751527496</v>
      </c>
      <c r="F109" s="39">
        <v>148</v>
      </c>
      <c r="G109" s="40">
        <f>F109/$R18</f>
        <v>0.3014256619144603</v>
      </c>
      <c r="H109" s="39">
        <v>169</v>
      </c>
      <c r="I109" s="40">
        <f>H109/$R18</f>
        <v>0.34419551934826886</v>
      </c>
      <c r="J109" s="39">
        <v>117</v>
      </c>
      <c r="K109" s="40">
        <f>J109/$R18</f>
        <v>0.23828920570264767</v>
      </c>
      <c r="L109" s="39">
        <v>32</v>
      </c>
      <c r="M109" s="40">
        <f>L109/$R18</f>
        <v>6.5173116089613028E-2</v>
      </c>
      <c r="N109" s="39">
        <v>190</v>
      </c>
      <c r="O109" s="40">
        <f>N109/$R18</f>
        <v>0.38696537678207737</v>
      </c>
      <c r="P109" s="39">
        <v>8</v>
      </c>
      <c r="Q109" s="40">
        <f>P109/$R18</f>
        <v>1.6293279022403257E-2</v>
      </c>
    </row>
    <row r="110" spans="1:23" s="10" customFormat="1" ht="15" customHeight="1">
      <c r="A110" s="44" t="s">
        <v>256</v>
      </c>
      <c r="B110" s="51">
        <v>1318</v>
      </c>
      <c r="C110" s="46">
        <f>B110/$R19</f>
        <v>0.93741109530583211</v>
      </c>
      <c r="D110" s="45">
        <v>638</v>
      </c>
      <c r="E110" s="46">
        <f>D110/$R19</f>
        <v>0.45376955903271693</v>
      </c>
      <c r="F110" s="45">
        <v>539</v>
      </c>
      <c r="G110" s="46">
        <f>F110/$R19</f>
        <v>0.38335704125177811</v>
      </c>
      <c r="H110" s="45">
        <v>685</v>
      </c>
      <c r="I110" s="46">
        <f>H110/$R19</f>
        <v>0.48719772403982931</v>
      </c>
      <c r="J110" s="45">
        <v>562</v>
      </c>
      <c r="K110" s="46">
        <f>J110/$R19</f>
        <v>0.39971550497866287</v>
      </c>
      <c r="L110" s="45">
        <v>125</v>
      </c>
      <c r="M110" s="46">
        <f>L110/$R19</f>
        <v>8.8904694167852058E-2</v>
      </c>
      <c r="N110" s="45">
        <v>703</v>
      </c>
      <c r="O110" s="46">
        <f>N110/$R19</f>
        <v>0.5</v>
      </c>
      <c r="P110" s="45">
        <v>21</v>
      </c>
      <c r="Q110" s="46">
        <f>P110/$R19</f>
        <v>1.4935988620199146E-2</v>
      </c>
    </row>
    <row r="111" spans="1:23" s="10" customFormat="1" ht="15" customHeight="1">
      <c r="A111" s="41" t="s">
        <v>205</v>
      </c>
      <c r="B111" s="42">
        <v>14</v>
      </c>
      <c r="C111" s="43">
        <f>B111/$R20</f>
        <v>0.93333333333333335</v>
      </c>
      <c r="D111" s="42">
        <v>6</v>
      </c>
      <c r="E111" s="43">
        <f>D111/$R20</f>
        <v>0.4</v>
      </c>
      <c r="F111" s="42">
        <v>7</v>
      </c>
      <c r="G111" s="43">
        <f>F111/$R20</f>
        <v>0.46666666666666667</v>
      </c>
      <c r="H111" s="42">
        <v>7</v>
      </c>
      <c r="I111" s="43">
        <f>H111/$R20</f>
        <v>0.46666666666666667</v>
      </c>
      <c r="J111" s="42">
        <v>5</v>
      </c>
      <c r="K111" s="43">
        <f>J111/$R20</f>
        <v>0.33333333333333331</v>
      </c>
      <c r="L111" s="42">
        <v>2</v>
      </c>
      <c r="M111" s="43">
        <f>L111/$R20</f>
        <v>0.13333333333333333</v>
      </c>
      <c r="N111" s="42">
        <v>7</v>
      </c>
      <c r="O111" s="43">
        <f>N111/$R20</f>
        <v>0.46666666666666667</v>
      </c>
      <c r="P111" s="42"/>
      <c r="Q111" s="43">
        <f>P111/$R20</f>
        <v>0</v>
      </c>
    </row>
    <row r="112" spans="1:23" s="10" customFormat="1" ht="15" customHeight="1">
      <c r="A112" s="14" t="s">
        <v>257</v>
      </c>
      <c r="B112" s="35">
        <f>SUM(B109:B111)</f>
        <v>1788</v>
      </c>
      <c r="C112" s="20">
        <f>B112/$R21</f>
        <v>0.93514644351464438</v>
      </c>
      <c r="D112" s="8">
        <f>SUM(D109:D111)</f>
        <v>828</v>
      </c>
      <c r="E112" s="20">
        <f>D112/$R21</f>
        <v>0.43305439330543932</v>
      </c>
      <c r="F112" s="8">
        <f>SUM(F109:F111)</f>
        <v>694</v>
      </c>
      <c r="G112" s="20">
        <f>F112/$R21</f>
        <v>0.36297071129707115</v>
      </c>
      <c r="H112" s="8">
        <f>SUM(H109:H111)</f>
        <v>861</v>
      </c>
      <c r="I112" s="20">
        <f>H112/$R21</f>
        <v>0.45031380753138073</v>
      </c>
      <c r="J112" s="8">
        <f>SUM(J109:J111)</f>
        <v>684</v>
      </c>
      <c r="K112" s="20">
        <f>J112/$R21</f>
        <v>0.35774058577405859</v>
      </c>
      <c r="L112" s="8">
        <f>SUM(L109:L111)</f>
        <v>159</v>
      </c>
      <c r="M112" s="20">
        <f>L112/$R21</f>
        <v>8.3158995815899583E-2</v>
      </c>
      <c r="N112" s="8">
        <f>SUM(N109:N111)</f>
        <v>900</v>
      </c>
      <c r="O112" s="20">
        <f>N112/$R21</f>
        <v>0.47071129707112969</v>
      </c>
      <c r="P112" s="8">
        <f>SUM(P109:P111)</f>
        <v>29</v>
      </c>
      <c r="Q112" s="20">
        <f>P112/$R21</f>
        <v>1.5167364016736401E-2</v>
      </c>
    </row>
    <row r="113" spans="1:23" s="10" customFormat="1" ht="15" customHeight="1"/>
    <row r="114" spans="1:23" s="10" customFormat="1" ht="52.5" customHeight="1">
      <c r="A114" s="11" t="s">
        <v>260</v>
      </c>
      <c r="B114" s="272" t="s">
        <v>811</v>
      </c>
      <c r="C114" s="272"/>
      <c r="D114" s="272" t="s">
        <v>812</v>
      </c>
      <c r="E114" s="272"/>
      <c r="F114" s="272" t="s">
        <v>813</v>
      </c>
      <c r="G114" s="272"/>
      <c r="H114" s="272" t="s">
        <v>814</v>
      </c>
      <c r="I114" s="272"/>
      <c r="J114" s="272" t="s">
        <v>815</v>
      </c>
      <c r="K114" s="272"/>
      <c r="L114" s="272" t="s">
        <v>149</v>
      </c>
      <c r="M114" s="272"/>
      <c r="N114" s="272" t="s">
        <v>151</v>
      </c>
      <c r="O114" s="272"/>
      <c r="P114" s="272" t="s">
        <v>150</v>
      </c>
      <c r="Q114" s="270"/>
      <c r="R114" s="15"/>
      <c r="S114" s="15"/>
      <c r="T114" s="15"/>
      <c r="U114" s="15"/>
      <c r="V114" s="15"/>
      <c r="W114" s="15"/>
    </row>
    <row r="115" spans="1:23" s="10" customFormat="1" ht="15" customHeight="1">
      <c r="A115" s="38" t="s">
        <v>215</v>
      </c>
      <c r="B115" s="39">
        <v>72</v>
      </c>
      <c r="C115" s="40">
        <f t="shared" ref="C115:C126" si="32">B115/$R24</f>
        <v>0.94736842105263153</v>
      </c>
      <c r="D115" s="39">
        <v>31</v>
      </c>
      <c r="E115" s="40">
        <f t="shared" ref="E115:E126" si="33">D115/$R24</f>
        <v>0.40789473684210525</v>
      </c>
      <c r="F115" s="39">
        <v>27</v>
      </c>
      <c r="G115" s="40">
        <f t="shared" ref="G115:G126" si="34">F115/$R24</f>
        <v>0.35526315789473684</v>
      </c>
      <c r="H115" s="39">
        <v>37</v>
      </c>
      <c r="I115" s="40">
        <f t="shared" ref="I115:I126" si="35">H115/$R24</f>
        <v>0.48684210526315791</v>
      </c>
      <c r="J115" s="39">
        <v>28</v>
      </c>
      <c r="K115" s="40">
        <f t="shared" ref="K115:K126" si="36">J115/$R24</f>
        <v>0.36842105263157893</v>
      </c>
      <c r="L115" s="39">
        <v>4</v>
      </c>
      <c r="M115" s="40">
        <f t="shared" ref="M115:M126" si="37">L115/$R24</f>
        <v>5.2631578947368418E-2</v>
      </c>
      <c r="N115" s="39">
        <v>39</v>
      </c>
      <c r="O115" s="40">
        <f t="shared" ref="O115:O126" si="38">N115/$R24</f>
        <v>0.51315789473684215</v>
      </c>
      <c r="P115" s="39">
        <v>2</v>
      </c>
      <c r="Q115" s="40">
        <f t="shared" ref="Q115:Q126" si="39">P115/$R24</f>
        <v>2.6315789473684209E-2</v>
      </c>
    </row>
    <row r="116" spans="1:23" s="10" customFormat="1" ht="15" customHeight="1">
      <c r="A116" s="44" t="s">
        <v>217</v>
      </c>
      <c r="B116" s="45">
        <v>91</v>
      </c>
      <c r="C116" s="46">
        <f t="shared" si="32"/>
        <v>0.8666666666666667</v>
      </c>
      <c r="D116" s="45">
        <v>40</v>
      </c>
      <c r="E116" s="46">
        <f t="shared" si="33"/>
        <v>0.38095238095238093</v>
      </c>
      <c r="F116" s="45">
        <v>39</v>
      </c>
      <c r="G116" s="46">
        <f t="shared" si="34"/>
        <v>0.37142857142857144</v>
      </c>
      <c r="H116" s="45">
        <v>55</v>
      </c>
      <c r="I116" s="46">
        <f t="shared" si="35"/>
        <v>0.52380952380952384</v>
      </c>
      <c r="J116" s="45">
        <v>55</v>
      </c>
      <c r="K116" s="46">
        <f t="shared" si="36"/>
        <v>0.52380952380952384</v>
      </c>
      <c r="L116" s="45">
        <v>12</v>
      </c>
      <c r="M116" s="46">
        <f t="shared" si="37"/>
        <v>0.11428571428571428</v>
      </c>
      <c r="N116" s="45">
        <v>69</v>
      </c>
      <c r="O116" s="46">
        <f t="shared" si="38"/>
        <v>0.65714285714285714</v>
      </c>
      <c r="P116" s="45"/>
      <c r="Q116" s="46">
        <f t="shared" si="39"/>
        <v>0</v>
      </c>
    </row>
    <row r="117" spans="1:23" s="10" customFormat="1" ht="15" customHeight="1">
      <c r="A117" s="44" t="s">
        <v>219</v>
      </c>
      <c r="B117" s="45">
        <v>161</v>
      </c>
      <c r="C117" s="46">
        <f t="shared" si="32"/>
        <v>0.93063583815028905</v>
      </c>
      <c r="D117" s="45">
        <v>59</v>
      </c>
      <c r="E117" s="46">
        <f t="shared" si="33"/>
        <v>0.34104046242774566</v>
      </c>
      <c r="F117" s="45">
        <v>61</v>
      </c>
      <c r="G117" s="46">
        <f t="shared" si="34"/>
        <v>0.35260115606936415</v>
      </c>
      <c r="H117" s="45">
        <v>82</v>
      </c>
      <c r="I117" s="46">
        <f t="shared" si="35"/>
        <v>0.47398843930635837</v>
      </c>
      <c r="J117" s="45">
        <v>57</v>
      </c>
      <c r="K117" s="46">
        <f t="shared" si="36"/>
        <v>0.32947976878612717</v>
      </c>
      <c r="L117" s="45">
        <v>18</v>
      </c>
      <c r="M117" s="46">
        <f t="shared" si="37"/>
        <v>0.10404624277456648</v>
      </c>
      <c r="N117" s="45">
        <v>94</v>
      </c>
      <c r="O117" s="46">
        <f t="shared" si="38"/>
        <v>0.54335260115606931</v>
      </c>
      <c r="P117" s="45">
        <v>4</v>
      </c>
      <c r="Q117" s="46">
        <f t="shared" si="39"/>
        <v>2.3121387283236993E-2</v>
      </c>
    </row>
    <row r="118" spans="1:23" s="10" customFormat="1" ht="15" customHeight="1">
      <c r="A118" s="44" t="s">
        <v>221</v>
      </c>
      <c r="B118" s="45">
        <v>210</v>
      </c>
      <c r="C118" s="46">
        <f t="shared" si="32"/>
        <v>0.93333333333333335</v>
      </c>
      <c r="D118" s="45">
        <v>73</v>
      </c>
      <c r="E118" s="46">
        <f t="shared" si="33"/>
        <v>0.32444444444444442</v>
      </c>
      <c r="F118" s="45">
        <v>74</v>
      </c>
      <c r="G118" s="46">
        <f t="shared" si="34"/>
        <v>0.3288888888888889</v>
      </c>
      <c r="H118" s="45">
        <v>88</v>
      </c>
      <c r="I118" s="46">
        <f t="shared" si="35"/>
        <v>0.39111111111111113</v>
      </c>
      <c r="J118" s="45">
        <v>67</v>
      </c>
      <c r="K118" s="46">
        <f t="shared" si="36"/>
        <v>0.29777777777777775</v>
      </c>
      <c r="L118" s="45">
        <v>12</v>
      </c>
      <c r="M118" s="46">
        <f t="shared" si="37"/>
        <v>5.3333333333333337E-2</v>
      </c>
      <c r="N118" s="45">
        <v>107</v>
      </c>
      <c r="O118" s="46">
        <f t="shared" si="38"/>
        <v>0.47555555555555556</v>
      </c>
      <c r="P118" s="45"/>
      <c r="Q118" s="46">
        <f t="shared" si="39"/>
        <v>0</v>
      </c>
    </row>
    <row r="119" spans="1:23" s="10" customFormat="1" ht="15" customHeight="1">
      <c r="A119" s="44" t="s">
        <v>223</v>
      </c>
      <c r="B119" s="45">
        <v>156</v>
      </c>
      <c r="C119" s="46">
        <f t="shared" si="32"/>
        <v>0.95705521472392641</v>
      </c>
      <c r="D119" s="45">
        <v>82</v>
      </c>
      <c r="E119" s="46">
        <f t="shared" si="33"/>
        <v>0.50306748466257667</v>
      </c>
      <c r="F119" s="45">
        <v>62</v>
      </c>
      <c r="G119" s="46">
        <f t="shared" si="34"/>
        <v>0.38036809815950923</v>
      </c>
      <c r="H119" s="45">
        <v>79</v>
      </c>
      <c r="I119" s="46">
        <f t="shared" si="35"/>
        <v>0.48466257668711654</v>
      </c>
      <c r="J119" s="45">
        <v>76</v>
      </c>
      <c r="K119" s="46">
        <f t="shared" si="36"/>
        <v>0.46625766871165641</v>
      </c>
      <c r="L119" s="45">
        <v>15</v>
      </c>
      <c r="M119" s="46">
        <f t="shared" si="37"/>
        <v>9.202453987730061E-2</v>
      </c>
      <c r="N119" s="45">
        <v>72</v>
      </c>
      <c r="O119" s="46">
        <f t="shared" si="38"/>
        <v>0.44171779141104295</v>
      </c>
      <c r="P119" s="45">
        <v>3</v>
      </c>
      <c r="Q119" s="46">
        <f t="shared" si="39"/>
        <v>1.8404907975460124E-2</v>
      </c>
    </row>
    <row r="120" spans="1:23" s="10" customFormat="1" ht="15" customHeight="1">
      <c r="A120" s="44" t="s">
        <v>225</v>
      </c>
      <c r="B120" s="45">
        <v>245</v>
      </c>
      <c r="C120" s="46">
        <f t="shared" si="32"/>
        <v>0.91760299625468167</v>
      </c>
      <c r="D120" s="45">
        <v>130</v>
      </c>
      <c r="E120" s="46">
        <f t="shared" si="33"/>
        <v>0.48689138576779029</v>
      </c>
      <c r="F120" s="45">
        <v>105</v>
      </c>
      <c r="G120" s="46">
        <f t="shared" si="34"/>
        <v>0.39325842696629215</v>
      </c>
      <c r="H120" s="45">
        <v>116</v>
      </c>
      <c r="I120" s="46">
        <f t="shared" si="35"/>
        <v>0.43445692883895132</v>
      </c>
      <c r="J120" s="45">
        <v>85</v>
      </c>
      <c r="K120" s="46">
        <f t="shared" si="36"/>
        <v>0.31835205992509363</v>
      </c>
      <c r="L120" s="45">
        <v>27</v>
      </c>
      <c r="M120" s="46">
        <f t="shared" si="37"/>
        <v>0.10112359550561797</v>
      </c>
      <c r="N120" s="45">
        <v>119</v>
      </c>
      <c r="O120" s="46">
        <f t="shared" si="38"/>
        <v>0.44569288389513106</v>
      </c>
      <c r="P120" s="45">
        <v>4</v>
      </c>
      <c r="Q120" s="46">
        <f t="shared" si="39"/>
        <v>1.4981273408239701E-2</v>
      </c>
    </row>
    <row r="121" spans="1:23" s="10" customFormat="1" ht="15" customHeight="1">
      <c r="A121" s="44" t="s">
        <v>227</v>
      </c>
      <c r="B121" s="45">
        <v>316</v>
      </c>
      <c r="C121" s="46">
        <f t="shared" si="32"/>
        <v>0.95180722891566261</v>
      </c>
      <c r="D121" s="45">
        <v>157</v>
      </c>
      <c r="E121" s="46">
        <f t="shared" si="33"/>
        <v>0.47289156626506024</v>
      </c>
      <c r="F121" s="45">
        <v>126</v>
      </c>
      <c r="G121" s="46">
        <f t="shared" si="34"/>
        <v>0.37951807228915663</v>
      </c>
      <c r="H121" s="45">
        <v>165</v>
      </c>
      <c r="I121" s="46">
        <f t="shared" si="35"/>
        <v>0.49698795180722893</v>
      </c>
      <c r="J121" s="45">
        <v>125</v>
      </c>
      <c r="K121" s="46">
        <f t="shared" si="36"/>
        <v>0.37650602409638556</v>
      </c>
      <c r="L121" s="45">
        <v>37</v>
      </c>
      <c r="M121" s="46">
        <f t="shared" si="37"/>
        <v>0.11144578313253012</v>
      </c>
      <c r="N121" s="45">
        <v>145</v>
      </c>
      <c r="O121" s="46">
        <f t="shared" si="38"/>
        <v>0.43674698795180722</v>
      </c>
      <c r="P121" s="45">
        <v>4</v>
      </c>
      <c r="Q121" s="46">
        <f t="shared" si="39"/>
        <v>1.2048192771084338E-2</v>
      </c>
    </row>
    <row r="122" spans="1:23" s="10" customFormat="1" ht="15" customHeight="1">
      <c r="A122" s="44" t="s">
        <v>229</v>
      </c>
      <c r="B122" s="45">
        <v>189</v>
      </c>
      <c r="C122" s="46">
        <f t="shared" si="32"/>
        <v>0.94974874371859297</v>
      </c>
      <c r="D122" s="45">
        <v>100</v>
      </c>
      <c r="E122" s="46">
        <f t="shared" si="33"/>
        <v>0.50251256281407031</v>
      </c>
      <c r="F122" s="45">
        <v>89</v>
      </c>
      <c r="G122" s="46">
        <f t="shared" si="34"/>
        <v>0.44723618090452261</v>
      </c>
      <c r="H122" s="45">
        <v>85</v>
      </c>
      <c r="I122" s="46">
        <f t="shared" si="35"/>
        <v>0.42713567839195982</v>
      </c>
      <c r="J122" s="45">
        <v>62</v>
      </c>
      <c r="K122" s="46">
        <f t="shared" si="36"/>
        <v>0.31155778894472363</v>
      </c>
      <c r="L122" s="45">
        <v>17</v>
      </c>
      <c r="M122" s="46">
        <f t="shared" si="37"/>
        <v>8.5427135678391955E-2</v>
      </c>
      <c r="N122" s="45">
        <v>97</v>
      </c>
      <c r="O122" s="46">
        <f t="shared" si="38"/>
        <v>0.48743718592964824</v>
      </c>
      <c r="P122" s="45">
        <v>4</v>
      </c>
      <c r="Q122" s="46">
        <f t="shared" si="39"/>
        <v>2.0100502512562814E-2</v>
      </c>
    </row>
    <row r="123" spans="1:23" s="10" customFormat="1" ht="15" customHeight="1">
      <c r="A123" s="44" t="s">
        <v>231</v>
      </c>
      <c r="B123" s="45">
        <v>160</v>
      </c>
      <c r="C123" s="46">
        <f t="shared" si="32"/>
        <v>0.97560975609756095</v>
      </c>
      <c r="D123" s="45">
        <v>101</v>
      </c>
      <c r="E123" s="46">
        <f t="shared" si="33"/>
        <v>0.61585365853658536</v>
      </c>
      <c r="F123" s="45">
        <v>65</v>
      </c>
      <c r="G123" s="46">
        <f t="shared" si="34"/>
        <v>0.39634146341463417</v>
      </c>
      <c r="H123" s="45">
        <v>81</v>
      </c>
      <c r="I123" s="46">
        <f t="shared" si="35"/>
        <v>0.49390243902439024</v>
      </c>
      <c r="J123" s="45">
        <v>68</v>
      </c>
      <c r="K123" s="46">
        <f t="shared" si="36"/>
        <v>0.41463414634146339</v>
      </c>
      <c r="L123" s="45">
        <v>3</v>
      </c>
      <c r="M123" s="46">
        <f t="shared" si="37"/>
        <v>1.8292682926829267E-2</v>
      </c>
      <c r="N123" s="45">
        <v>70</v>
      </c>
      <c r="O123" s="46">
        <f t="shared" si="38"/>
        <v>0.42682926829268292</v>
      </c>
      <c r="P123" s="45">
        <v>3</v>
      </c>
      <c r="Q123" s="46">
        <f t="shared" si="39"/>
        <v>1.8292682926829267E-2</v>
      </c>
    </row>
    <row r="124" spans="1:23" s="10" customFormat="1" ht="15" customHeight="1">
      <c r="A124" s="44" t="s">
        <v>233</v>
      </c>
      <c r="B124" s="45">
        <v>97</v>
      </c>
      <c r="C124" s="46">
        <f t="shared" si="32"/>
        <v>0.91509433962264153</v>
      </c>
      <c r="D124" s="45">
        <v>25</v>
      </c>
      <c r="E124" s="46">
        <f t="shared" si="33"/>
        <v>0.23584905660377359</v>
      </c>
      <c r="F124" s="45">
        <v>23</v>
      </c>
      <c r="G124" s="46">
        <f t="shared" si="34"/>
        <v>0.21698113207547171</v>
      </c>
      <c r="H124" s="45">
        <v>45</v>
      </c>
      <c r="I124" s="46">
        <f t="shared" si="35"/>
        <v>0.42452830188679247</v>
      </c>
      <c r="J124" s="45">
        <v>35</v>
      </c>
      <c r="K124" s="46">
        <f t="shared" si="36"/>
        <v>0.330188679245283</v>
      </c>
      <c r="L124" s="45">
        <v>6</v>
      </c>
      <c r="M124" s="46">
        <f t="shared" si="37"/>
        <v>5.6603773584905662E-2</v>
      </c>
      <c r="N124" s="45">
        <v>53</v>
      </c>
      <c r="O124" s="46">
        <f t="shared" si="38"/>
        <v>0.5</v>
      </c>
      <c r="P124" s="45">
        <v>3</v>
      </c>
      <c r="Q124" s="46">
        <f t="shared" si="39"/>
        <v>2.8301886792452831E-2</v>
      </c>
    </row>
    <row r="125" spans="1:23" s="10" customFormat="1" ht="15" customHeight="1">
      <c r="A125" s="44" t="s">
        <v>205</v>
      </c>
      <c r="B125" s="45">
        <v>91</v>
      </c>
      <c r="C125" s="46">
        <f t="shared" si="32"/>
        <v>0.89215686274509809</v>
      </c>
      <c r="D125" s="45">
        <v>30</v>
      </c>
      <c r="E125" s="46">
        <f t="shared" si="33"/>
        <v>0.29411764705882354</v>
      </c>
      <c r="F125" s="45">
        <v>23</v>
      </c>
      <c r="G125" s="46">
        <f t="shared" si="34"/>
        <v>0.22549019607843138</v>
      </c>
      <c r="H125" s="45">
        <v>28</v>
      </c>
      <c r="I125" s="46">
        <f t="shared" si="35"/>
        <v>0.27450980392156865</v>
      </c>
      <c r="J125" s="45">
        <v>26</v>
      </c>
      <c r="K125" s="46">
        <f t="shared" si="36"/>
        <v>0.25490196078431371</v>
      </c>
      <c r="L125" s="45">
        <v>8</v>
      </c>
      <c r="M125" s="46">
        <f t="shared" si="37"/>
        <v>7.8431372549019607E-2</v>
      </c>
      <c r="N125" s="45">
        <v>35</v>
      </c>
      <c r="O125" s="46">
        <f t="shared" si="38"/>
        <v>0.34313725490196079</v>
      </c>
      <c r="P125" s="45">
        <v>2</v>
      </c>
      <c r="Q125" s="46">
        <f t="shared" si="39"/>
        <v>1.9607843137254902E-2</v>
      </c>
    </row>
    <row r="126" spans="1:23" s="10" customFormat="1" ht="15" customHeight="1">
      <c r="A126" s="14" t="s">
        <v>257</v>
      </c>
      <c r="B126" s="35">
        <f>SUM(B115:B125)</f>
        <v>1788</v>
      </c>
      <c r="C126" s="20">
        <f t="shared" si="32"/>
        <v>0.93514644351464438</v>
      </c>
      <c r="D126" s="8">
        <f>SUM(D115:D125)</f>
        <v>828</v>
      </c>
      <c r="E126" s="20">
        <f t="shared" si="33"/>
        <v>0.43305439330543932</v>
      </c>
      <c r="F126" s="8">
        <f>SUM(F115:F125)</f>
        <v>694</v>
      </c>
      <c r="G126" s="20">
        <f t="shared" si="34"/>
        <v>0.36297071129707115</v>
      </c>
      <c r="H126" s="8">
        <f>SUM(H115:H125)</f>
        <v>861</v>
      </c>
      <c r="I126" s="20">
        <f t="shared" si="35"/>
        <v>0.45031380753138073</v>
      </c>
      <c r="J126" s="8">
        <f>SUM(J115:J125)</f>
        <v>684</v>
      </c>
      <c r="K126" s="20">
        <f t="shared" si="36"/>
        <v>0.35774058577405859</v>
      </c>
      <c r="L126" s="8">
        <f>SUM(L115:L125)</f>
        <v>159</v>
      </c>
      <c r="M126" s="20">
        <f t="shared" si="37"/>
        <v>8.3158995815899583E-2</v>
      </c>
      <c r="N126" s="8">
        <f>SUM(N115:N125)</f>
        <v>900</v>
      </c>
      <c r="O126" s="20">
        <f t="shared" si="38"/>
        <v>0.47071129707112969</v>
      </c>
      <c r="P126" s="8">
        <f>SUM(P115:P125)</f>
        <v>29</v>
      </c>
      <c r="Q126" s="20">
        <f t="shared" si="39"/>
        <v>1.5167364016736401E-2</v>
      </c>
    </row>
    <row r="127" spans="1:23" s="10" customFormat="1" ht="15" customHeight="1">
      <c r="A127" s="15"/>
      <c r="B127" s="141"/>
      <c r="C127" s="29"/>
      <c r="D127" s="142"/>
      <c r="E127" s="29"/>
      <c r="F127" s="142"/>
      <c r="G127" s="29"/>
      <c r="H127" s="142"/>
      <c r="I127" s="29"/>
      <c r="J127" s="142"/>
      <c r="K127" s="29"/>
      <c r="L127" s="142"/>
      <c r="M127" s="29"/>
      <c r="N127" s="142"/>
      <c r="O127" s="29"/>
      <c r="P127" s="142"/>
      <c r="Q127" s="29"/>
    </row>
    <row r="128" spans="1:23" s="143" customFormat="1" ht="22.5" customHeight="1">
      <c r="A128" s="208" t="s">
        <v>127</v>
      </c>
    </row>
    <row r="129" spans="1:7" s="143" customFormat="1" ht="27.75" customHeight="1">
      <c r="A129" s="11" t="s">
        <v>254</v>
      </c>
      <c r="B129" s="298" t="s">
        <v>544</v>
      </c>
      <c r="C129" s="298"/>
      <c r="D129" s="283" t="s">
        <v>543</v>
      </c>
      <c r="E129" s="284"/>
      <c r="F129" s="298" t="s">
        <v>206</v>
      </c>
      <c r="G129" s="298"/>
    </row>
    <row r="130" spans="1:7" s="143" customFormat="1" ht="15" customHeight="1">
      <c r="A130" s="38" t="s">
        <v>255</v>
      </c>
      <c r="B130" s="230">
        <v>95</v>
      </c>
      <c r="C130" s="40">
        <f>B130/$F130</f>
        <v>0.19348268839103869</v>
      </c>
      <c r="D130" s="230">
        <v>396</v>
      </c>
      <c r="E130" s="40">
        <f>D130/$F130</f>
        <v>0.80651731160896134</v>
      </c>
      <c r="F130" s="230">
        <f>B130+D130</f>
        <v>491</v>
      </c>
      <c r="G130" s="231">
        <f>F130/$F130</f>
        <v>1</v>
      </c>
    </row>
    <row r="131" spans="1:7" s="143" customFormat="1" ht="15" customHeight="1">
      <c r="A131" s="44" t="s">
        <v>256</v>
      </c>
      <c r="B131" s="150">
        <v>399</v>
      </c>
      <c r="C131" s="46">
        <f>B131/$F131</f>
        <v>0.28378378378378377</v>
      </c>
      <c r="D131" s="242">
        <v>1007</v>
      </c>
      <c r="E131" s="46">
        <f>D131/$F131</f>
        <v>0.71621621621621623</v>
      </c>
      <c r="F131" s="242">
        <f>B131+D131</f>
        <v>1406</v>
      </c>
      <c r="G131" s="234">
        <f>F131/$F131</f>
        <v>1</v>
      </c>
    </row>
    <row r="132" spans="1:7" s="143" customFormat="1" ht="15" customHeight="1">
      <c r="A132" s="41" t="s">
        <v>284</v>
      </c>
      <c r="B132" s="232">
        <v>5</v>
      </c>
      <c r="C132" s="43">
        <f>B132/$F132</f>
        <v>0.33333333333333331</v>
      </c>
      <c r="D132" s="232">
        <v>10</v>
      </c>
      <c r="E132" s="43">
        <f>D132/$F132</f>
        <v>0.66666666666666663</v>
      </c>
      <c r="F132" s="232">
        <f>B132+D132</f>
        <v>15</v>
      </c>
      <c r="G132" s="233">
        <f>F132/$F132</f>
        <v>1</v>
      </c>
    </row>
    <row r="133" spans="1:7" s="143" customFormat="1" ht="15" customHeight="1">
      <c r="A133" s="14" t="s">
        <v>257</v>
      </c>
      <c r="B133" s="145">
        <f>SUM(B130:B132)</f>
        <v>499</v>
      </c>
      <c r="C133" s="20">
        <f>B133/$F133</f>
        <v>0.26098326359832635</v>
      </c>
      <c r="D133" s="243">
        <f>SUM(D130:D132)</f>
        <v>1413</v>
      </c>
      <c r="E133" s="20">
        <f>D133/$F133</f>
        <v>0.73901673640167365</v>
      </c>
      <c r="F133" s="243">
        <f>B133+D133</f>
        <v>1912</v>
      </c>
      <c r="G133" s="146">
        <f>F133/$F133</f>
        <v>1</v>
      </c>
    </row>
    <row r="134" spans="1:7" s="143" customFormat="1" ht="12">
      <c r="C134" s="10"/>
      <c r="E134" s="10"/>
    </row>
    <row r="135" spans="1:7" s="143" customFormat="1" ht="27" customHeight="1">
      <c r="A135" s="11" t="s">
        <v>260</v>
      </c>
      <c r="B135" s="298" t="s">
        <v>544</v>
      </c>
      <c r="C135" s="298"/>
      <c r="D135" s="283" t="s">
        <v>543</v>
      </c>
      <c r="E135" s="284"/>
      <c r="F135" s="298" t="s">
        <v>206</v>
      </c>
      <c r="G135" s="298"/>
    </row>
    <row r="136" spans="1:7" s="143" customFormat="1" ht="15" customHeight="1">
      <c r="A136" s="38" t="s">
        <v>215</v>
      </c>
      <c r="B136" s="148">
        <v>20</v>
      </c>
      <c r="C136" s="152">
        <f t="shared" ref="C136:E147" si="40">B136/$F136</f>
        <v>0.26315789473684209</v>
      </c>
      <c r="D136" s="148">
        <v>56</v>
      </c>
      <c r="E136" s="152">
        <f t="shared" si="40"/>
        <v>0.73684210526315785</v>
      </c>
      <c r="F136" s="149">
        <f t="shared" ref="F136:F146" si="41">B136+D136</f>
        <v>76</v>
      </c>
      <c r="G136" s="153">
        <f t="shared" ref="G136:G146" si="42">F136/$F136</f>
        <v>1</v>
      </c>
    </row>
    <row r="137" spans="1:7" s="143" customFormat="1" ht="15" customHeight="1">
      <c r="A137" s="44" t="s">
        <v>217</v>
      </c>
      <c r="B137" s="150">
        <v>24</v>
      </c>
      <c r="C137" s="72">
        <f t="shared" si="40"/>
        <v>0.22857142857142856</v>
      </c>
      <c r="D137" s="150">
        <v>81</v>
      </c>
      <c r="E137" s="72">
        <f t="shared" si="40"/>
        <v>0.77142857142857146</v>
      </c>
      <c r="F137" s="151">
        <f t="shared" si="41"/>
        <v>105</v>
      </c>
      <c r="G137" s="154">
        <f t="shared" si="42"/>
        <v>1</v>
      </c>
    </row>
    <row r="138" spans="1:7" s="143" customFormat="1" ht="15" customHeight="1">
      <c r="A138" s="44" t="s">
        <v>219</v>
      </c>
      <c r="B138" s="150">
        <v>40</v>
      </c>
      <c r="C138" s="72">
        <f t="shared" si="40"/>
        <v>0.23121387283236994</v>
      </c>
      <c r="D138" s="150">
        <v>133</v>
      </c>
      <c r="E138" s="72">
        <f t="shared" si="40"/>
        <v>0.76878612716763006</v>
      </c>
      <c r="F138" s="151">
        <f t="shared" si="41"/>
        <v>173</v>
      </c>
      <c r="G138" s="154">
        <f t="shared" si="42"/>
        <v>1</v>
      </c>
    </row>
    <row r="139" spans="1:7" s="143" customFormat="1" ht="15" customHeight="1">
      <c r="A139" s="44" t="s">
        <v>221</v>
      </c>
      <c r="B139" s="150">
        <v>49</v>
      </c>
      <c r="C139" s="72">
        <f t="shared" si="40"/>
        <v>0.21777777777777776</v>
      </c>
      <c r="D139" s="150">
        <v>176</v>
      </c>
      <c r="E139" s="72">
        <f t="shared" si="40"/>
        <v>0.78222222222222226</v>
      </c>
      <c r="F139" s="151">
        <f t="shared" si="41"/>
        <v>225</v>
      </c>
      <c r="G139" s="154">
        <f t="shared" si="42"/>
        <v>1</v>
      </c>
    </row>
    <row r="140" spans="1:7" s="143" customFormat="1" ht="15" customHeight="1">
      <c r="A140" s="44" t="s">
        <v>223</v>
      </c>
      <c r="B140" s="150">
        <v>48</v>
      </c>
      <c r="C140" s="72">
        <f t="shared" si="40"/>
        <v>0.29447852760736198</v>
      </c>
      <c r="D140" s="150">
        <v>115</v>
      </c>
      <c r="E140" s="72">
        <f t="shared" si="40"/>
        <v>0.70552147239263807</v>
      </c>
      <c r="F140" s="151">
        <f t="shared" si="41"/>
        <v>163</v>
      </c>
      <c r="G140" s="154">
        <f t="shared" si="42"/>
        <v>1</v>
      </c>
    </row>
    <row r="141" spans="1:7" s="143" customFormat="1" ht="15" customHeight="1">
      <c r="A141" s="44" t="s">
        <v>225</v>
      </c>
      <c r="B141" s="150">
        <v>82</v>
      </c>
      <c r="C141" s="72">
        <f t="shared" si="40"/>
        <v>0.30711610486891383</v>
      </c>
      <c r="D141" s="150">
        <v>185</v>
      </c>
      <c r="E141" s="72">
        <f t="shared" si="40"/>
        <v>0.69288389513108617</v>
      </c>
      <c r="F141" s="151">
        <f t="shared" si="41"/>
        <v>267</v>
      </c>
      <c r="G141" s="154">
        <f t="shared" si="42"/>
        <v>1</v>
      </c>
    </row>
    <row r="142" spans="1:7" s="143" customFormat="1" ht="15" customHeight="1">
      <c r="A142" s="44" t="s">
        <v>227</v>
      </c>
      <c r="B142" s="150">
        <v>94</v>
      </c>
      <c r="C142" s="72">
        <f t="shared" si="40"/>
        <v>0.28313253012048195</v>
      </c>
      <c r="D142" s="150">
        <v>238</v>
      </c>
      <c r="E142" s="72">
        <f t="shared" si="40"/>
        <v>0.7168674698795181</v>
      </c>
      <c r="F142" s="151">
        <f t="shared" si="41"/>
        <v>332</v>
      </c>
      <c r="G142" s="154">
        <f t="shared" si="42"/>
        <v>1</v>
      </c>
    </row>
    <row r="143" spans="1:7" s="143" customFormat="1" ht="15" customHeight="1">
      <c r="A143" s="44" t="s">
        <v>229</v>
      </c>
      <c r="B143" s="150">
        <v>70</v>
      </c>
      <c r="C143" s="72">
        <f t="shared" si="40"/>
        <v>0.35175879396984927</v>
      </c>
      <c r="D143" s="150">
        <v>129</v>
      </c>
      <c r="E143" s="72">
        <f t="shared" si="40"/>
        <v>0.64824120603015079</v>
      </c>
      <c r="F143" s="151">
        <f t="shared" si="41"/>
        <v>199</v>
      </c>
      <c r="G143" s="154">
        <f t="shared" si="42"/>
        <v>1</v>
      </c>
    </row>
    <row r="144" spans="1:7" s="143" customFormat="1" ht="15" customHeight="1">
      <c r="A144" s="44" t="s">
        <v>231</v>
      </c>
      <c r="B144" s="150">
        <v>48</v>
      </c>
      <c r="C144" s="72">
        <f t="shared" si="40"/>
        <v>0.29268292682926828</v>
      </c>
      <c r="D144" s="150">
        <v>116</v>
      </c>
      <c r="E144" s="72">
        <f t="shared" si="40"/>
        <v>0.70731707317073167</v>
      </c>
      <c r="F144" s="151">
        <f t="shared" si="41"/>
        <v>164</v>
      </c>
      <c r="G144" s="154">
        <f t="shared" si="42"/>
        <v>1</v>
      </c>
    </row>
    <row r="145" spans="1:17" s="143" customFormat="1" ht="15" customHeight="1">
      <c r="A145" s="44" t="s">
        <v>233</v>
      </c>
      <c r="B145" s="150">
        <v>9</v>
      </c>
      <c r="C145" s="72">
        <f t="shared" si="40"/>
        <v>8.4905660377358486E-2</v>
      </c>
      <c r="D145" s="150">
        <v>97</v>
      </c>
      <c r="E145" s="72">
        <f t="shared" si="40"/>
        <v>0.91509433962264153</v>
      </c>
      <c r="F145" s="151">
        <f t="shared" si="41"/>
        <v>106</v>
      </c>
      <c r="G145" s="154">
        <f t="shared" si="42"/>
        <v>1</v>
      </c>
    </row>
    <row r="146" spans="1:17" s="143" customFormat="1" ht="15" customHeight="1">
      <c r="A146" s="44" t="s">
        <v>205</v>
      </c>
      <c r="B146" s="150">
        <v>15</v>
      </c>
      <c r="C146" s="72">
        <f t="shared" si="40"/>
        <v>0.14705882352941177</v>
      </c>
      <c r="D146" s="150">
        <v>87</v>
      </c>
      <c r="E146" s="72">
        <f t="shared" si="40"/>
        <v>0.8529411764705882</v>
      </c>
      <c r="F146" s="151">
        <f t="shared" si="41"/>
        <v>102</v>
      </c>
      <c r="G146" s="154">
        <f t="shared" si="42"/>
        <v>1</v>
      </c>
    </row>
    <row r="147" spans="1:17" s="143" customFormat="1" ht="15" customHeight="1">
      <c r="A147" s="144" t="s">
        <v>257</v>
      </c>
      <c r="B147" s="145">
        <v>499</v>
      </c>
      <c r="C147" s="66">
        <f t="shared" si="40"/>
        <v>0.26098326359832635</v>
      </c>
      <c r="D147" s="243">
        <v>1413</v>
      </c>
      <c r="E147" s="66">
        <f t="shared" si="40"/>
        <v>0.73901673640167365</v>
      </c>
      <c r="F147" s="243">
        <v>1912</v>
      </c>
      <c r="G147" s="155">
        <f>F147/$F147</f>
        <v>1</v>
      </c>
    </row>
    <row r="148" spans="1:17" customFormat="1" ht="13.5"/>
    <row r="149" spans="1:17" s="10" customFormat="1" ht="16.5" customHeight="1">
      <c r="A149" s="36" t="s">
        <v>542</v>
      </c>
      <c r="B149" s="141"/>
      <c r="C149" s="29"/>
      <c r="D149" s="142"/>
      <c r="E149" s="29"/>
      <c r="F149" s="142"/>
      <c r="G149" s="29"/>
      <c r="H149" s="142"/>
      <c r="I149" s="29"/>
      <c r="J149" s="142"/>
      <c r="K149" s="29"/>
      <c r="L149" s="142"/>
      <c r="M149" s="29"/>
      <c r="N149" s="142"/>
      <c r="O149" s="29"/>
      <c r="P149" s="142"/>
      <c r="Q149" s="29"/>
    </row>
    <row r="150" spans="1:17" s="143" customFormat="1" ht="15" customHeight="1">
      <c r="A150" s="251" t="s">
        <v>254</v>
      </c>
      <c r="B150" s="295" t="s">
        <v>1251</v>
      </c>
      <c r="C150" s="296"/>
      <c r="D150" s="297" t="s">
        <v>545</v>
      </c>
      <c r="E150" s="296"/>
      <c r="F150" s="297" t="s">
        <v>546</v>
      </c>
      <c r="G150" s="296"/>
      <c r="H150" s="297" t="s">
        <v>547</v>
      </c>
      <c r="I150" s="296"/>
      <c r="J150" s="297" t="s">
        <v>548</v>
      </c>
      <c r="K150" s="296"/>
      <c r="L150" s="297" t="s">
        <v>549</v>
      </c>
      <c r="M150" s="296"/>
      <c r="N150" s="287" t="s">
        <v>257</v>
      </c>
      <c r="O150" s="304"/>
    </row>
    <row r="151" spans="1:17" s="143" customFormat="1" ht="15" customHeight="1">
      <c r="A151" s="162" t="s">
        <v>255</v>
      </c>
      <c r="B151" s="176">
        <v>23</v>
      </c>
      <c r="C151" s="168">
        <f>B151/$N151</f>
        <v>4.684317718940937E-2</v>
      </c>
      <c r="D151" s="180">
        <v>27</v>
      </c>
      <c r="E151" s="168">
        <f>D151/$N151</f>
        <v>5.4989816700610997E-2</v>
      </c>
      <c r="F151" s="180">
        <v>107</v>
      </c>
      <c r="G151" s="168">
        <f>F151/$N151</f>
        <v>0.21792260692464357</v>
      </c>
      <c r="H151" s="180">
        <v>201</v>
      </c>
      <c r="I151" s="168">
        <f>H151/$N151</f>
        <v>0.40936863543788188</v>
      </c>
      <c r="J151" s="180">
        <v>130</v>
      </c>
      <c r="K151" s="168">
        <f>J151/$N151</f>
        <v>0.26476578411405294</v>
      </c>
      <c r="L151" s="148">
        <v>3</v>
      </c>
      <c r="M151" s="168">
        <f>L151/$N151</f>
        <v>6.1099796334012219E-3</v>
      </c>
      <c r="N151" s="180">
        <f>SUM(B151,D151,F151,H151,J151,L151)</f>
        <v>491</v>
      </c>
      <c r="O151" s="172">
        <f>N151/$N151</f>
        <v>1</v>
      </c>
    </row>
    <row r="152" spans="1:17" s="143" customFormat="1" ht="15" customHeight="1">
      <c r="A152" s="163" t="s">
        <v>256</v>
      </c>
      <c r="B152" s="177">
        <v>102</v>
      </c>
      <c r="C152" s="169">
        <f>B152/$N152</f>
        <v>7.254623044096728E-2</v>
      </c>
      <c r="D152" s="181">
        <v>176</v>
      </c>
      <c r="E152" s="169">
        <f>D152/$N152</f>
        <v>0.1251778093883357</v>
      </c>
      <c r="F152" s="181">
        <v>438</v>
      </c>
      <c r="G152" s="169">
        <f>F152/$N152</f>
        <v>0.31152204836415365</v>
      </c>
      <c r="H152" s="181">
        <v>517</v>
      </c>
      <c r="I152" s="169">
        <f>H152/$N152</f>
        <v>0.36770981507823614</v>
      </c>
      <c r="J152" s="181">
        <v>152</v>
      </c>
      <c r="K152" s="169">
        <f>J152/$N152</f>
        <v>0.10810810810810811</v>
      </c>
      <c r="L152" s="186">
        <v>21</v>
      </c>
      <c r="M152" s="169">
        <f>L152/$N152</f>
        <v>1.4935988620199146E-2</v>
      </c>
      <c r="N152" s="248">
        <f>SUM(B152,D152,F152,H152,J152,L152)</f>
        <v>1406</v>
      </c>
      <c r="O152" s="173">
        <f>N152/$N152</f>
        <v>1</v>
      </c>
    </row>
    <row r="153" spans="1:17" s="143" customFormat="1" ht="15" customHeight="1">
      <c r="A153" s="167" t="s">
        <v>550</v>
      </c>
      <c r="B153" s="178">
        <v>4</v>
      </c>
      <c r="C153" s="247">
        <f>B153/$N153</f>
        <v>0.26666666666666666</v>
      </c>
      <c r="D153" s="182">
        <v>1</v>
      </c>
      <c r="E153" s="170">
        <f>D153/$N153</f>
        <v>6.6666666666666666E-2</v>
      </c>
      <c r="F153" s="182">
        <v>4</v>
      </c>
      <c r="G153" s="170">
        <f>F153/$N153</f>
        <v>0.26666666666666666</v>
      </c>
      <c r="H153" s="182">
        <v>4</v>
      </c>
      <c r="I153" s="170">
        <f>H153/$N153</f>
        <v>0.26666666666666666</v>
      </c>
      <c r="J153" s="182">
        <v>2</v>
      </c>
      <c r="K153" s="170">
        <f>J153/$N153</f>
        <v>0.13333333333333333</v>
      </c>
      <c r="L153" s="185"/>
      <c r="M153" s="170">
        <f>L153/$N153</f>
        <v>0</v>
      </c>
      <c r="N153" s="185">
        <f>SUM(B153,D153,F153,H153,J153,L153)</f>
        <v>15</v>
      </c>
      <c r="O153" s="174">
        <f>N153/$N153</f>
        <v>1</v>
      </c>
    </row>
    <row r="154" spans="1:17" s="143" customFormat="1" ht="15" customHeight="1">
      <c r="A154" s="161" t="s">
        <v>257</v>
      </c>
      <c r="B154" s="179">
        <f>SUM(B151:B153)</f>
        <v>129</v>
      </c>
      <c r="C154" s="171">
        <f>B154/$N154</f>
        <v>6.7468619246861927E-2</v>
      </c>
      <c r="D154" s="183">
        <f>SUM(D151:D153)</f>
        <v>204</v>
      </c>
      <c r="E154" s="171">
        <f>D154/$N154</f>
        <v>0.10669456066945607</v>
      </c>
      <c r="F154" s="183">
        <f>SUM(F151:F153)</f>
        <v>549</v>
      </c>
      <c r="G154" s="171">
        <f>F154/$N154</f>
        <v>0.28713389121338911</v>
      </c>
      <c r="H154" s="183">
        <f>SUM(H151:H153)</f>
        <v>722</v>
      </c>
      <c r="I154" s="171">
        <f>H154/$N154</f>
        <v>0.3776150627615063</v>
      </c>
      <c r="J154" s="183">
        <f>SUM(J151:J153)</f>
        <v>284</v>
      </c>
      <c r="K154" s="171">
        <f>J154/$N154</f>
        <v>0.14853556485355648</v>
      </c>
      <c r="L154" s="183">
        <f>SUM(L151:L153)</f>
        <v>24</v>
      </c>
      <c r="M154" s="171">
        <f>L154/$N154</f>
        <v>1.2552301255230125E-2</v>
      </c>
      <c r="N154" s="249">
        <f>SUM(N151:N153)</f>
        <v>1912</v>
      </c>
      <c r="O154" s="175">
        <f>N154/$N154</f>
        <v>1</v>
      </c>
    </row>
    <row r="155" spans="1:17" customFormat="1" ht="12" customHeight="1"/>
    <row r="156" spans="1:17" s="143" customFormat="1" ht="15" customHeight="1">
      <c r="A156" s="11" t="s">
        <v>260</v>
      </c>
      <c r="B156" s="298" t="s">
        <v>551</v>
      </c>
      <c r="C156" s="298"/>
      <c r="D156" s="298" t="s">
        <v>552</v>
      </c>
      <c r="E156" s="298"/>
      <c r="F156" s="298" t="s">
        <v>553</v>
      </c>
      <c r="G156" s="298"/>
      <c r="H156" s="298" t="s">
        <v>547</v>
      </c>
      <c r="I156" s="298"/>
      <c r="J156" s="298" t="s">
        <v>548</v>
      </c>
      <c r="K156" s="298"/>
      <c r="L156" s="298" t="s">
        <v>212</v>
      </c>
      <c r="M156" s="298"/>
      <c r="N156" s="298" t="s">
        <v>257</v>
      </c>
      <c r="O156" s="298"/>
    </row>
    <row r="157" spans="1:17" customFormat="1" ht="15" customHeight="1">
      <c r="A157" s="187" t="s">
        <v>215</v>
      </c>
      <c r="B157" s="190">
        <v>5</v>
      </c>
      <c r="C157" s="191">
        <f>B157/$N157</f>
        <v>6.5789473684210523E-2</v>
      </c>
      <c r="D157" s="190">
        <v>7</v>
      </c>
      <c r="E157" s="191">
        <f t="shared" ref="E157:E167" si="43">D157/$N157</f>
        <v>9.2105263157894732E-2</v>
      </c>
      <c r="F157" s="190">
        <v>25</v>
      </c>
      <c r="G157" s="191">
        <f t="shared" ref="G157:G168" si="44">F157/$N157</f>
        <v>0.32894736842105265</v>
      </c>
      <c r="H157" s="190">
        <v>26</v>
      </c>
      <c r="I157" s="191">
        <f t="shared" ref="I157:I167" si="45">H157/$N157</f>
        <v>0.34210526315789475</v>
      </c>
      <c r="J157" s="190">
        <v>13</v>
      </c>
      <c r="K157" s="191">
        <f t="shared" ref="K157:K167" si="46">J157/$N157</f>
        <v>0.17105263157894737</v>
      </c>
      <c r="L157" s="190"/>
      <c r="M157" s="192">
        <f t="shared" ref="M157:M167" si="47">L157/$N157</f>
        <v>0</v>
      </c>
      <c r="N157" s="190">
        <f>SUM(B157,D157,F157,H157,J157,L157)</f>
        <v>76</v>
      </c>
      <c r="O157" s="244">
        <f t="shared" ref="O157:O168" si="48">N157/$N157</f>
        <v>1</v>
      </c>
    </row>
    <row r="158" spans="1:17" customFormat="1" ht="15" customHeight="1">
      <c r="A158" s="188" t="s">
        <v>217</v>
      </c>
      <c r="B158" s="90">
        <v>11</v>
      </c>
      <c r="C158" s="193">
        <f>B158/$N158</f>
        <v>0.10476190476190476</v>
      </c>
      <c r="D158" s="90">
        <v>13</v>
      </c>
      <c r="E158" s="193">
        <f t="shared" si="43"/>
        <v>0.12380952380952381</v>
      </c>
      <c r="F158" s="90">
        <v>27</v>
      </c>
      <c r="G158" s="193">
        <f t="shared" si="44"/>
        <v>0.25714285714285712</v>
      </c>
      <c r="H158" s="90">
        <v>38</v>
      </c>
      <c r="I158" s="193">
        <f t="shared" si="45"/>
        <v>0.3619047619047619</v>
      </c>
      <c r="J158" s="90">
        <v>14</v>
      </c>
      <c r="K158" s="193">
        <f t="shared" si="46"/>
        <v>0.13333333333333333</v>
      </c>
      <c r="L158" s="90">
        <v>2</v>
      </c>
      <c r="M158" s="194">
        <f t="shared" si="47"/>
        <v>1.9047619047619049E-2</v>
      </c>
      <c r="N158" s="90">
        <f t="shared" ref="N158:N167" si="49">SUM(B158,D158,F158,H158,J158,L158)</f>
        <v>105</v>
      </c>
      <c r="O158" s="245">
        <f t="shared" si="48"/>
        <v>1</v>
      </c>
    </row>
    <row r="159" spans="1:17" customFormat="1" ht="15" customHeight="1">
      <c r="A159" s="188" t="s">
        <v>219</v>
      </c>
      <c r="B159" s="90">
        <v>8</v>
      </c>
      <c r="C159" s="193">
        <f t="shared" ref="C159:C167" si="50">B159/$N159</f>
        <v>4.6242774566473986E-2</v>
      </c>
      <c r="D159" s="90">
        <v>19</v>
      </c>
      <c r="E159" s="193">
        <f t="shared" si="43"/>
        <v>0.10982658959537572</v>
      </c>
      <c r="F159" s="90">
        <v>44</v>
      </c>
      <c r="G159" s="193">
        <f t="shared" si="44"/>
        <v>0.25433526011560692</v>
      </c>
      <c r="H159" s="90">
        <v>76</v>
      </c>
      <c r="I159" s="193">
        <f t="shared" si="45"/>
        <v>0.43930635838150289</v>
      </c>
      <c r="J159" s="90">
        <v>25</v>
      </c>
      <c r="K159" s="193">
        <f t="shared" si="46"/>
        <v>0.14450867052023122</v>
      </c>
      <c r="L159" s="90">
        <v>1</v>
      </c>
      <c r="M159" s="194">
        <f t="shared" si="47"/>
        <v>5.7803468208092483E-3</v>
      </c>
      <c r="N159" s="90">
        <f t="shared" si="49"/>
        <v>173</v>
      </c>
      <c r="O159" s="245">
        <f t="shared" si="48"/>
        <v>1</v>
      </c>
    </row>
    <row r="160" spans="1:17" customFormat="1" ht="15" customHeight="1">
      <c r="A160" s="188" t="s">
        <v>221</v>
      </c>
      <c r="B160" s="90">
        <v>13</v>
      </c>
      <c r="C160" s="193">
        <f t="shared" si="50"/>
        <v>5.7777777777777775E-2</v>
      </c>
      <c r="D160" s="90">
        <v>18</v>
      </c>
      <c r="E160" s="193">
        <f t="shared" si="43"/>
        <v>0.08</v>
      </c>
      <c r="F160" s="90">
        <v>59</v>
      </c>
      <c r="G160" s="193">
        <f t="shared" si="44"/>
        <v>0.26222222222222225</v>
      </c>
      <c r="H160" s="90">
        <v>95</v>
      </c>
      <c r="I160" s="193">
        <f t="shared" si="45"/>
        <v>0.42222222222222222</v>
      </c>
      <c r="J160" s="90">
        <v>40</v>
      </c>
      <c r="K160" s="193">
        <f t="shared" si="46"/>
        <v>0.17777777777777778</v>
      </c>
      <c r="L160" s="90"/>
      <c r="M160" s="194">
        <f t="shared" si="47"/>
        <v>0</v>
      </c>
      <c r="N160" s="90">
        <f t="shared" si="49"/>
        <v>225</v>
      </c>
      <c r="O160" s="245">
        <f t="shared" si="48"/>
        <v>1</v>
      </c>
    </row>
    <row r="161" spans="1:17" customFormat="1" ht="15" customHeight="1">
      <c r="A161" s="188" t="s">
        <v>223</v>
      </c>
      <c r="B161" s="90">
        <v>8</v>
      </c>
      <c r="C161" s="193">
        <f t="shared" si="50"/>
        <v>4.9079754601226995E-2</v>
      </c>
      <c r="D161" s="90">
        <v>21</v>
      </c>
      <c r="E161" s="193">
        <f t="shared" si="43"/>
        <v>0.12883435582822086</v>
      </c>
      <c r="F161" s="90">
        <v>59</v>
      </c>
      <c r="G161" s="193">
        <f t="shared" si="44"/>
        <v>0.3619631901840491</v>
      </c>
      <c r="H161" s="90">
        <v>51</v>
      </c>
      <c r="I161" s="193">
        <f t="shared" si="45"/>
        <v>0.31288343558282211</v>
      </c>
      <c r="J161" s="90">
        <v>22</v>
      </c>
      <c r="K161" s="193">
        <f t="shared" si="46"/>
        <v>0.13496932515337423</v>
      </c>
      <c r="L161" s="90">
        <v>2</v>
      </c>
      <c r="M161" s="194">
        <f t="shared" si="47"/>
        <v>1.2269938650306749E-2</v>
      </c>
      <c r="N161" s="90">
        <f t="shared" si="49"/>
        <v>163</v>
      </c>
      <c r="O161" s="245">
        <f t="shared" si="48"/>
        <v>1</v>
      </c>
    </row>
    <row r="162" spans="1:17" customFormat="1" ht="15" customHeight="1">
      <c r="A162" s="188" t="s">
        <v>225</v>
      </c>
      <c r="B162" s="90">
        <v>16</v>
      </c>
      <c r="C162" s="193">
        <f t="shared" si="50"/>
        <v>5.9925093632958802E-2</v>
      </c>
      <c r="D162" s="90">
        <v>21</v>
      </c>
      <c r="E162" s="193">
        <f t="shared" si="43"/>
        <v>7.8651685393258425E-2</v>
      </c>
      <c r="F162" s="90">
        <v>79</v>
      </c>
      <c r="G162" s="193">
        <f t="shared" si="44"/>
        <v>0.29588014981273408</v>
      </c>
      <c r="H162" s="90">
        <v>100</v>
      </c>
      <c r="I162" s="193">
        <f t="shared" si="45"/>
        <v>0.37453183520599254</v>
      </c>
      <c r="J162" s="90">
        <v>46</v>
      </c>
      <c r="K162" s="193">
        <f t="shared" si="46"/>
        <v>0.17228464419475656</v>
      </c>
      <c r="L162" s="90">
        <v>5</v>
      </c>
      <c r="M162" s="194">
        <f t="shared" si="47"/>
        <v>1.8726591760299626E-2</v>
      </c>
      <c r="N162" s="90">
        <f t="shared" si="49"/>
        <v>267</v>
      </c>
      <c r="O162" s="245">
        <f t="shared" si="48"/>
        <v>1</v>
      </c>
    </row>
    <row r="163" spans="1:17" customFormat="1" ht="15" customHeight="1">
      <c r="A163" s="188" t="s">
        <v>227</v>
      </c>
      <c r="B163" s="90">
        <v>28</v>
      </c>
      <c r="C163" s="193">
        <f t="shared" si="50"/>
        <v>8.4337349397590355E-2</v>
      </c>
      <c r="D163" s="90">
        <v>34</v>
      </c>
      <c r="E163" s="193">
        <f t="shared" si="43"/>
        <v>0.10240963855421686</v>
      </c>
      <c r="F163" s="90">
        <v>102</v>
      </c>
      <c r="G163" s="193">
        <f t="shared" si="44"/>
        <v>0.30722891566265059</v>
      </c>
      <c r="H163" s="90">
        <v>120</v>
      </c>
      <c r="I163" s="193">
        <f t="shared" si="45"/>
        <v>0.36144578313253012</v>
      </c>
      <c r="J163" s="90">
        <v>46</v>
      </c>
      <c r="K163" s="193">
        <f t="shared" si="46"/>
        <v>0.13855421686746988</v>
      </c>
      <c r="L163" s="90">
        <v>2</v>
      </c>
      <c r="M163" s="194">
        <f t="shared" si="47"/>
        <v>6.024096385542169E-3</v>
      </c>
      <c r="N163" s="90">
        <f t="shared" si="49"/>
        <v>332</v>
      </c>
      <c r="O163" s="245">
        <f t="shared" si="48"/>
        <v>1</v>
      </c>
    </row>
    <row r="164" spans="1:17" customFormat="1" ht="15" customHeight="1">
      <c r="A164" s="188" t="s">
        <v>229</v>
      </c>
      <c r="B164" s="90">
        <v>15</v>
      </c>
      <c r="C164" s="193">
        <f t="shared" si="50"/>
        <v>7.5376884422110546E-2</v>
      </c>
      <c r="D164" s="90">
        <v>21</v>
      </c>
      <c r="E164" s="193">
        <f t="shared" si="43"/>
        <v>0.10552763819095477</v>
      </c>
      <c r="F164" s="90">
        <v>51</v>
      </c>
      <c r="G164" s="193">
        <f t="shared" si="44"/>
        <v>0.25628140703517588</v>
      </c>
      <c r="H164" s="90">
        <v>85</v>
      </c>
      <c r="I164" s="193">
        <f t="shared" si="45"/>
        <v>0.42713567839195982</v>
      </c>
      <c r="J164" s="90">
        <v>24</v>
      </c>
      <c r="K164" s="193">
        <f t="shared" si="46"/>
        <v>0.12060301507537688</v>
      </c>
      <c r="L164" s="90">
        <v>3</v>
      </c>
      <c r="M164" s="194">
        <f t="shared" si="47"/>
        <v>1.507537688442211E-2</v>
      </c>
      <c r="N164" s="90">
        <f t="shared" si="49"/>
        <v>199</v>
      </c>
      <c r="O164" s="245">
        <f t="shared" si="48"/>
        <v>1</v>
      </c>
    </row>
    <row r="165" spans="1:17" customFormat="1" ht="15" customHeight="1">
      <c r="A165" s="188" t="s">
        <v>231</v>
      </c>
      <c r="B165" s="90">
        <v>11</v>
      </c>
      <c r="C165" s="193">
        <f t="shared" si="50"/>
        <v>6.7073170731707321E-2</v>
      </c>
      <c r="D165" s="90">
        <v>28</v>
      </c>
      <c r="E165" s="193">
        <f t="shared" si="43"/>
        <v>0.17073170731707318</v>
      </c>
      <c r="F165" s="90">
        <v>57</v>
      </c>
      <c r="G165" s="193">
        <f t="shared" si="44"/>
        <v>0.34756097560975607</v>
      </c>
      <c r="H165" s="90">
        <v>50</v>
      </c>
      <c r="I165" s="193">
        <f t="shared" si="45"/>
        <v>0.3048780487804878</v>
      </c>
      <c r="J165" s="90">
        <v>15</v>
      </c>
      <c r="K165" s="193">
        <f t="shared" si="46"/>
        <v>9.1463414634146339E-2</v>
      </c>
      <c r="L165" s="90">
        <v>3</v>
      </c>
      <c r="M165" s="194">
        <f t="shared" si="47"/>
        <v>1.8292682926829267E-2</v>
      </c>
      <c r="N165" s="90">
        <f t="shared" si="49"/>
        <v>164</v>
      </c>
      <c r="O165" s="245">
        <f t="shared" si="48"/>
        <v>1</v>
      </c>
    </row>
    <row r="166" spans="1:17" customFormat="1" ht="15" customHeight="1">
      <c r="A166" s="188" t="s">
        <v>233</v>
      </c>
      <c r="B166" s="90">
        <v>7</v>
      </c>
      <c r="C166" s="193">
        <f t="shared" si="50"/>
        <v>6.6037735849056603E-2</v>
      </c>
      <c r="D166" s="90">
        <v>17</v>
      </c>
      <c r="E166" s="193">
        <f t="shared" si="43"/>
        <v>0.16037735849056603</v>
      </c>
      <c r="F166" s="90">
        <v>21</v>
      </c>
      <c r="G166" s="193">
        <f t="shared" si="44"/>
        <v>0.19811320754716982</v>
      </c>
      <c r="H166" s="90">
        <v>44</v>
      </c>
      <c r="I166" s="193">
        <f t="shared" si="45"/>
        <v>0.41509433962264153</v>
      </c>
      <c r="J166" s="90">
        <v>15</v>
      </c>
      <c r="K166" s="193">
        <f t="shared" si="46"/>
        <v>0.14150943396226415</v>
      </c>
      <c r="L166" s="90">
        <v>2</v>
      </c>
      <c r="M166" s="194">
        <f t="shared" si="47"/>
        <v>1.8867924528301886E-2</v>
      </c>
      <c r="N166" s="90">
        <f t="shared" si="49"/>
        <v>106</v>
      </c>
      <c r="O166" s="245">
        <f t="shared" si="48"/>
        <v>1</v>
      </c>
    </row>
    <row r="167" spans="1:17" customFormat="1" ht="15" customHeight="1">
      <c r="A167" s="188" t="s">
        <v>494</v>
      </c>
      <c r="B167" s="90">
        <v>7</v>
      </c>
      <c r="C167" s="193">
        <f t="shared" si="50"/>
        <v>6.8627450980392163E-2</v>
      </c>
      <c r="D167" s="90">
        <v>5</v>
      </c>
      <c r="E167" s="193">
        <f t="shared" si="43"/>
        <v>4.9019607843137254E-2</v>
      </c>
      <c r="F167" s="90">
        <v>25</v>
      </c>
      <c r="G167" s="193">
        <f t="shared" si="44"/>
        <v>0.24509803921568626</v>
      </c>
      <c r="H167" s="90">
        <v>37</v>
      </c>
      <c r="I167" s="193">
        <f t="shared" si="45"/>
        <v>0.36274509803921567</v>
      </c>
      <c r="J167" s="90">
        <v>24</v>
      </c>
      <c r="K167" s="193">
        <f t="shared" si="46"/>
        <v>0.23529411764705882</v>
      </c>
      <c r="L167" s="90">
        <v>4</v>
      </c>
      <c r="M167" s="194">
        <f t="shared" si="47"/>
        <v>3.9215686274509803E-2</v>
      </c>
      <c r="N167" s="90">
        <f t="shared" si="49"/>
        <v>102</v>
      </c>
      <c r="O167" s="245">
        <f t="shared" si="48"/>
        <v>1</v>
      </c>
    </row>
    <row r="168" spans="1:17" customFormat="1" ht="15" customHeight="1">
      <c r="A168" s="189" t="s">
        <v>257</v>
      </c>
      <c r="B168" s="7">
        <f>SUM(B157:B167)</f>
        <v>129</v>
      </c>
      <c r="C168" s="195">
        <f>B168/$N168</f>
        <v>6.7468619246861927E-2</v>
      </c>
      <c r="D168" s="7">
        <f>SUM(D157:D167)</f>
        <v>204</v>
      </c>
      <c r="E168" s="195">
        <f>D168/$N168</f>
        <v>0.10669456066945607</v>
      </c>
      <c r="F168" s="7">
        <f>SUM(F157:F167)</f>
        <v>549</v>
      </c>
      <c r="G168" s="195">
        <f t="shared" si="44"/>
        <v>0.28713389121338911</v>
      </c>
      <c r="H168" s="7">
        <f>SUM(H157:H167)</f>
        <v>722</v>
      </c>
      <c r="I168" s="195">
        <f>H168/$N168</f>
        <v>0.3776150627615063</v>
      </c>
      <c r="J168" s="7">
        <f>SUM(J157:J167)</f>
        <v>284</v>
      </c>
      <c r="K168" s="195">
        <f>J168/$N168</f>
        <v>0.14853556485355648</v>
      </c>
      <c r="L168" s="7">
        <f>SUM(L157:L167)</f>
        <v>24</v>
      </c>
      <c r="M168" s="196">
        <f>L168/$N168</f>
        <v>1.2552301255230125E-2</v>
      </c>
      <c r="N168" s="250">
        <f>SUM(B168,D168,F168,H168,J168,L168)</f>
        <v>1912</v>
      </c>
      <c r="O168" s="246">
        <f t="shared" si="48"/>
        <v>1</v>
      </c>
    </row>
    <row r="169" spans="1:17" s="10" customFormat="1" ht="15" customHeight="1">
      <c r="A169" s="15"/>
      <c r="B169" s="141"/>
      <c r="C169" s="29"/>
      <c r="D169" s="142"/>
      <c r="E169" s="29"/>
      <c r="F169" s="142"/>
      <c r="G169" s="29"/>
      <c r="H169" s="142"/>
      <c r="I169" s="29"/>
      <c r="J169" s="142"/>
      <c r="K169" s="29"/>
      <c r="L169" s="142"/>
      <c r="M169" s="29"/>
      <c r="N169" s="142"/>
      <c r="O169" s="29"/>
      <c r="P169" s="142"/>
      <c r="Q169" s="29"/>
    </row>
    <row r="170" spans="1:17" s="10" customFormat="1" ht="22.5" customHeight="1">
      <c r="A170" s="36" t="s">
        <v>554</v>
      </c>
    </row>
    <row r="171" spans="1:17" s="10" customFormat="1" ht="27" customHeight="1">
      <c r="A171" s="11" t="s">
        <v>254</v>
      </c>
      <c r="B171" s="272" t="s">
        <v>152</v>
      </c>
      <c r="C171" s="272"/>
      <c r="D171" s="272" t="s">
        <v>153</v>
      </c>
      <c r="E171" s="272"/>
      <c r="F171" s="272" t="s">
        <v>154</v>
      </c>
      <c r="G171" s="272"/>
      <c r="H171" s="272" t="s">
        <v>155</v>
      </c>
      <c r="I171" s="270"/>
      <c r="J171" s="272" t="s">
        <v>205</v>
      </c>
      <c r="K171" s="270"/>
      <c r="L171" s="270" t="s">
        <v>257</v>
      </c>
      <c r="M171" s="270"/>
      <c r="N171" s="15"/>
      <c r="O171" s="15"/>
    </row>
    <row r="172" spans="1:17" s="10" customFormat="1" ht="15" customHeight="1">
      <c r="A172" s="38" t="s">
        <v>255</v>
      </c>
      <c r="B172" s="39">
        <v>282</v>
      </c>
      <c r="C172" s="40">
        <f>B172/$L172</f>
        <v>0.57433808553971488</v>
      </c>
      <c r="D172" s="39">
        <v>43</v>
      </c>
      <c r="E172" s="40">
        <f>D172/$L172</f>
        <v>8.7576374745417518E-2</v>
      </c>
      <c r="F172" s="39">
        <v>73</v>
      </c>
      <c r="G172" s="40">
        <f>F172/$L172</f>
        <v>0.14867617107942974</v>
      </c>
      <c r="H172" s="39">
        <v>58</v>
      </c>
      <c r="I172" s="40">
        <f>H172/$L172</f>
        <v>0.11812627291242363</v>
      </c>
      <c r="J172" s="39">
        <v>35</v>
      </c>
      <c r="K172" s="40">
        <f>J172/$L172</f>
        <v>7.128309572301425E-2</v>
      </c>
      <c r="L172" s="39">
        <f>B172+D172+F172+H172+J172</f>
        <v>491</v>
      </c>
      <c r="M172" s="55">
        <f>L172/$L172</f>
        <v>1</v>
      </c>
    </row>
    <row r="173" spans="1:17" s="10" customFormat="1" ht="15" customHeight="1">
      <c r="A173" s="44" t="s">
        <v>256</v>
      </c>
      <c r="B173" s="45">
        <v>946</v>
      </c>
      <c r="C173" s="46">
        <f>B173/$L173</f>
        <v>0.67283072546230438</v>
      </c>
      <c r="D173" s="45">
        <v>93</v>
      </c>
      <c r="E173" s="46">
        <f>D173/$L173</f>
        <v>6.6145092460881932E-2</v>
      </c>
      <c r="F173" s="45">
        <v>129</v>
      </c>
      <c r="G173" s="46">
        <f>F173/$L173</f>
        <v>9.1749644381223322E-2</v>
      </c>
      <c r="H173" s="45">
        <v>87</v>
      </c>
      <c r="I173" s="46">
        <f>H173/$L173</f>
        <v>6.1877667140825036E-2</v>
      </c>
      <c r="J173" s="45">
        <v>151</v>
      </c>
      <c r="K173" s="46">
        <f>J173/$L173</f>
        <v>0.10739687055476529</v>
      </c>
      <c r="L173" s="51">
        <f>B173+D173+F173+H173+J173</f>
        <v>1406</v>
      </c>
      <c r="M173" s="61">
        <f>L173/$L173</f>
        <v>1</v>
      </c>
    </row>
    <row r="174" spans="1:17" s="10" customFormat="1" ht="15" customHeight="1">
      <c r="A174" s="41" t="s">
        <v>205</v>
      </c>
      <c r="B174" s="42">
        <v>7</v>
      </c>
      <c r="C174" s="43">
        <f>B174/$L174</f>
        <v>0.46666666666666667</v>
      </c>
      <c r="D174" s="42"/>
      <c r="E174" s="43">
        <f>D174/$L174</f>
        <v>0</v>
      </c>
      <c r="F174" s="42">
        <v>1</v>
      </c>
      <c r="G174" s="43">
        <f>F174/$L174</f>
        <v>6.6666666666666666E-2</v>
      </c>
      <c r="H174" s="42">
        <v>3</v>
      </c>
      <c r="I174" s="43">
        <f>H174/$L174</f>
        <v>0.2</v>
      </c>
      <c r="J174" s="42">
        <v>4</v>
      </c>
      <c r="K174" s="43">
        <f>J174/$L174</f>
        <v>0.26666666666666666</v>
      </c>
      <c r="L174" s="42">
        <f>B174+D174+F174+H174+J174</f>
        <v>15</v>
      </c>
      <c r="M174" s="58">
        <f>L174/$L174</f>
        <v>1</v>
      </c>
    </row>
    <row r="175" spans="1:17" s="10" customFormat="1" ht="15" customHeight="1">
      <c r="A175" s="14" t="s">
        <v>257</v>
      </c>
      <c r="B175" s="35">
        <f>SUM(B172:B174)</f>
        <v>1235</v>
      </c>
      <c r="C175" s="20">
        <f>B175/$L175</f>
        <v>0.64592050209205021</v>
      </c>
      <c r="D175" s="8">
        <f>SUM(D172:D174)</f>
        <v>136</v>
      </c>
      <c r="E175" s="20">
        <f>D175/$L175</f>
        <v>7.1129707112970716E-2</v>
      </c>
      <c r="F175" s="8">
        <f>SUM(F172:F174)</f>
        <v>203</v>
      </c>
      <c r="G175" s="20">
        <f>F175/$L175</f>
        <v>0.10617154811715482</v>
      </c>
      <c r="H175" s="8">
        <f>SUM(H172:H174)</f>
        <v>148</v>
      </c>
      <c r="I175" s="20">
        <f>H175/$L175</f>
        <v>7.7405857740585768E-2</v>
      </c>
      <c r="J175" s="8">
        <f>SUM(J172:J174)</f>
        <v>190</v>
      </c>
      <c r="K175" s="20">
        <f>J175/$L175</f>
        <v>9.9372384937238489E-2</v>
      </c>
      <c r="L175" s="35">
        <f>SUM(L172:L174)</f>
        <v>1912</v>
      </c>
      <c r="M175" s="25">
        <f>L175/$L175</f>
        <v>1</v>
      </c>
    </row>
    <row r="176" spans="1:17" s="10" customFormat="1" ht="15" customHeight="1"/>
    <row r="177" spans="1:15" s="10" customFormat="1" ht="27" customHeight="1">
      <c r="A177" s="11" t="s">
        <v>260</v>
      </c>
      <c r="B177" s="272" t="s">
        <v>152</v>
      </c>
      <c r="C177" s="272"/>
      <c r="D177" s="272" t="s">
        <v>153</v>
      </c>
      <c r="E177" s="272"/>
      <c r="F177" s="272" t="s">
        <v>154</v>
      </c>
      <c r="G177" s="272"/>
      <c r="H177" s="272" t="s">
        <v>155</v>
      </c>
      <c r="I177" s="270"/>
      <c r="J177" s="272" t="s">
        <v>205</v>
      </c>
      <c r="K177" s="270"/>
      <c r="L177" s="270" t="s">
        <v>257</v>
      </c>
      <c r="M177" s="270"/>
      <c r="N177" s="15"/>
      <c r="O177" s="15"/>
    </row>
    <row r="178" spans="1:15" s="10" customFormat="1" ht="15" customHeight="1">
      <c r="A178" s="38" t="s">
        <v>215</v>
      </c>
      <c r="B178" s="39">
        <v>45</v>
      </c>
      <c r="C178" s="40">
        <f>B178/$L178</f>
        <v>0.59210526315789469</v>
      </c>
      <c r="D178" s="39">
        <v>9</v>
      </c>
      <c r="E178" s="40">
        <f t="shared" ref="E178:E189" si="51">D178/$L178</f>
        <v>0.11842105263157894</v>
      </c>
      <c r="F178" s="39">
        <v>12</v>
      </c>
      <c r="G178" s="40">
        <f t="shared" ref="G178:G189" si="52">F178/$L178</f>
        <v>0.15789473684210525</v>
      </c>
      <c r="H178" s="39">
        <v>6</v>
      </c>
      <c r="I178" s="40">
        <f t="shared" ref="I178:I189" si="53">H178/$L178</f>
        <v>7.8947368421052627E-2</v>
      </c>
      <c r="J178" s="39">
        <v>4</v>
      </c>
      <c r="K178" s="40">
        <f t="shared" ref="K178:K189" si="54">J178/$L178</f>
        <v>5.2631578947368418E-2</v>
      </c>
      <c r="L178" s="39">
        <f>B178+D178+F178+H178+J178</f>
        <v>76</v>
      </c>
      <c r="M178" s="55">
        <f t="shared" ref="M178:M189" si="55">L178/$L178</f>
        <v>1</v>
      </c>
    </row>
    <row r="179" spans="1:15" s="10" customFormat="1" ht="15" customHeight="1">
      <c r="A179" s="44" t="s">
        <v>217</v>
      </c>
      <c r="B179" s="45">
        <v>59</v>
      </c>
      <c r="C179" s="46">
        <f t="shared" ref="C179:C189" si="56">B179/$L179</f>
        <v>0.56190476190476191</v>
      </c>
      <c r="D179" s="45">
        <v>12</v>
      </c>
      <c r="E179" s="46">
        <f t="shared" si="51"/>
        <v>0.11428571428571428</v>
      </c>
      <c r="F179" s="45">
        <v>19</v>
      </c>
      <c r="G179" s="46">
        <f t="shared" si="52"/>
        <v>0.18095238095238095</v>
      </c>
      <c r="H179" s="45">
        <v>2</v>
      </c>
      <c r="I179" s="46">
        <f t="shared" si="53"/>
        <v>1.9047619047619049E-2</v>
      </c>
      <c r="J179" s="45">
        <v>13</v>
      </c>
      <c r="K179" s="46">
        <f t="shared" si="54"/>
        <v>0.12380952380952381</v>
      </c>
      <c r="L179" s="45">
        <f t="shared" ref="L179:L188" si="57">B179+D179+F179+H179+J179</f>
        <v>105</v>
      </c>
      <c r="M179" s="61">
        <f t="shared" si="55"/>
        <v>1</v>
      </c>
    </row>
    <row r="180" spans="1:15" s="10" customFormat="1" ht="15" customHeight="1">
      <c r="A180" s="44" t="s">
        <v>219</v>
      </c>
      <c r="B180" s="45">
        <v>120</v>
      </c>
      <c r="C180" s="46">
        <f t="shared" si="56"/>
        <v>0.69364161849710981</v>
      </c>
      <c r="D180" s="45">
        <v>10</v>
      </c>
      <c r="E180" s="46">
        <f t="shared" si="51"/>
        <v>5.7803468208092484E-2</v>
      </c>
      <c r="F180" s="45">
        <v>17</v>
      </c>
      <c r="G180" s="46">
        <f t="shared" si="52"/>
        <v>9.8265895953757232E-2</v>
      </c>
      <c r="H180" s="45">
        <v>11</v>
      </c>
      <c r="I180" s="46">
        <f t="shared" si="53"/>
        <v>6.358381502890173E-2</v>
      </c>
      <c r="J180" s="45">
        <v>15</v>
      </c>
      <c r="K180" s="46">
        <f t="shared" si="54"/>
        <v>8.6705202312138727E-2</v>
      </c>
      <c r="L180" s="45">
        <f t="shared" si="57"/>
        <v>173</v>
      </c>
      <c r="M180" s="61">
        <f t="shared" si="55"/>
        <v>1</v>
      </c>
    </row>
    <row r="181" spans="1:15" s="10" customFormat="1" ht="15" customHeight="1">
      <c r="A181" s="44" t="s">
        <v>221</v>
      </c>
      <c r="B181" s="45">
        <v>143</v>
      </c>
      <c r="C181" s="46">
        <f t="shared" si="56"/>
        <v>0.63555555555555554</v>
      </c>
      <c r="D181" s="45">
        <v>27</v>
      </c>
      <c r="E181" s="46">
        <f t="shared" si="51"/>
        <v>0.12</v>
      </c>
      <c r="F181" s="45">
        <v>30</v>
      </c>
      <c r="G181" s="46">
        <f t="shared" si="52"/>
        <v>0.13333333333333333</v>
      </c>
      <c r="H181" s="45">
        <v>23</v>
      </c>
      <c r="I181" s="46">
        <f t="shared" si="53"/>
        <v>0.10222222222222223</v>
      </c>
      <c r="J181" s="45">
        <v>2</v>
      </c>
      <c r="K181" s="46">
        <f t="shared" si="54"/>
        <v>8.8888888888888889E-3</v>
      </c>
      <c r="L181" s="45">
        <f t="shared" si="57"/>
        <v>225</v>
      </c>
      <c r="M181" s="61">
        <f t="shared" si="55"/>
        <v>1</v>
      </c>
    </row>
    <row r="182" spans="1:15" s="10" customFormat="1" ht="15" customHeight="1">
      <c r="A182" s="44" t="s">
        <v>223</v>
      </c>
      <c r="B182" s="45">
        <v>112</v>
      </c>
      <c r="C182" s="46">
        <f t="shared" si="56"/>
        <v>0.68711656441717794</v>
      </c>
      <c r="D182" s="45">
        <v>8</v>
      </c>
      <c r="E182" s="46">
        <f t="shared" si="51"/>
        <v>4.9079754601226995E-2</v>
      </c>
      <c r="F182" s="45">
        <v>17</v>
      </c>
      <c r="G182" s="46">
        <f t="shared" si="52"/>
        <v>0.10429447852760736</v>
      </c>
      <c r="H182" s="45">
        <v>8</v>
      </c>
      <c r="I182" s="46">
        <f t="shared" si="53"/>
        <v>4.9079754601226995E-2</v>
      </c>
      <c r="J182" s="45">
        <v>18</v>
      </c>
      <c r="K182" s="46">
        <f t="shared" si="54"/>
        <v>0.11042944785276074</v>
      </c>
      <c r="L182" s="45">
        <f t="shared" si="57"/>
        <v>163</v>
      </c>
      <c r="M182" s="61">
        <f t="shared" si="55"/>
        <v>1</v>
      </c>
    </row>
    <row r="183" spans="1:15" s="10" customFormat="1" ht="15" customHeight="1">
      <c r="A183" s="44" t="s">
        <v>225</v>
      </c>
      <c r="B183" s="45">
        <v>165</v>
      </c>
      <c r="C183" s="46">
        <f t="shared" si="56"/>
        <v>0.6179775280898876</v>
      </c>
      <c r="D183" s="45">
        <v>19</v>
      </c>
      <c r="E183" s="46">
        <f t="shared" si="51"/>
        <v>7.116104868913857E-2</v>
      </c>
      <c r="F183" s="45">
        <v>30</v>
      </c>
      <c r="G183" s="46">
        <f t="shared" si="52"/>
        <v>0.11235955056179775</v>
      </c>
      <c r="H183" s="45">
        <v>27</v>
      </c>
      <c r="I183" s="46">
        <f t="shared" si="53"/>
        <v>0.10112359550561797</v>
      </c>
      <c r="J183" s="45">
        <v>26</v>
      </c>
      <c r="K183" s="46">
        <f t="shared" si="54"/>
        <v>9.7378277153558054E-2</v>
      </c>
      <c r="L183" s="45">
        <f t="shared" si="57"/>
        <v>267</v>
      </c>
      <c r="M183" s="61">
        <f t="shared" si="55"/>
        <v>1</v>
      </c>
    </row>
    <row r="184" spans="1:15" s="10" customFormat="1" ht="15" customHeight="1">
      <c r="A184" s="44" t="s">
        <v>227</v>
      </c>
      <c r="B184" s="45">
        <v>222</v>
      </c>
      <c r="C184" s="46">
        <f t="shared" si="56"/>
        <v>0.66867469879518071</v>
      </c>
      <c r="D184" s="45">
        <v>13</v>
      </c>
      <c r="E184" s="46">
        <f t="shared" si="51"/>
        <v>3.9156626506024098E-2</v>
      </c>
      <c r="F184" s="45">
        <v>30</v>
      </c>
      <c r="G184" s="46">
        <f t="shared" si="52"/>
        <v>9.036144578313253E-2</v>
      </c>
      <c r="H184" s="45">
        <v>20</v>
      </c>
      <c r="I184" s="46">
        <f t="shared" si="53"/>
        <v>6.0240963855421686E-2</v>
      </c>
      <c r="J184" s="45">
        <v>47</v>
      </c>
      <c r="K184" s="46">
        <f t="shared" si="54"/>
        <v>0.14156626506024098</v>
      </c>
      <c r="L184" s="45">
        <f t="shared" si="57"/>
        <v>332</v>
      </c>
      <c r="M184" s="61">
        <f t="shared" si="55"/>
        <v>1</v>
      </c>
    </row>
    <row r="185" spans="1:15" s="10" customFormat="1" ht="15" customHeight="1">
      <c r="A185" s="44" t="s">
        <v>229</v>
      </c>
      <c r="B185" s="45">
        <v>139</v>
      </c>
      <c r="C185" s="46">
        <f t="shared" si="56"/>
        <v>0.69849246231155782</v>
      </c>
      <c r="D185" s="45">
        <v>10</v>
      </c>
      <c r="E185" s="46">
        <f t="shared" si="51"/>
        <v>5.0251256281407038E-2</v>
      </c>
      <c r="F185" s="45">
        <v>13</v>
      </c>
      <c r="G185" s="46">
        <f t="shared" si="52"/>
        <v>6.5326633165829151E-2</v>
      </c>
      <c r="H185" s="45">
        <v>16</v>
      </c>
      <c r="I185" s="46">
        <f t="shared" si="53"/>
        <v>8.0402010050251257E-2</v>
      </c>
      <c r="J185" s="45">
        <v>21</v>
      </c>
      <c r="K185" s="46">
        <f t="shared" si="54"/>
        <v>0.10552763819095477</v>
      </c>
      <c r="L185" s="45">
        <f t="shared" si="57"/>
        <v>199</v>
      </c>
      <c r="M185" s="61">
        <f t="shared" si="55"/>
        <v>1</v>
      </c>
    </row>
    <row r="186" spans="1:15" s="10" customFormat="1" ht="15" customHeight="1">
      <c r="A186" s="44" t="s">
        <v>231</v>
      </c>
      <c r="B186" s="45">
        <v>104</v>
      </c>
      <c r="C186" s="46">
        <f t="shared" si="56"/>
        <v>0.63414634146341464</v>
      </c>
      <c r="D186" s="45">
        <v>5</v>
      </c>
      <c r="E186" s="46">
        <f t="shared" si="51"/>
        <v>3.048780487804878E-2</v>
      </c>
      <c r="F186" s="45">
        <v>11</v>
      </c>
      <c r="G186" s="46">
        <f t="shared" si="52"/>
        <v>6.7073170731707321E-2</v>
      </c>
      <c r="H186" s="45">
        <v>14</v>
      </c>
      <c r="I186" s="46">
        <f t="shared" si="53"/>
        <v>8.5365853658536592E-2</v>
      </c>
      <c r="J186" s="45">
        <v>30</v>
      </c>
      <c r="K186" s="46">
        <f t="shared" si="54"/>
        <v>0.18292682926829268</v>
      </c>
      <c r="L186" s="45">
        <f t="shared" si="57"/>
        <v>164</v>
      </c>
      <c r="M186" s="61">
        <f t="shared" si="55"/>
        <v>1</v>
      </c>
    </row>
    <row r="187" spans="1:15" s="10" customFormat="1" ht="15" customHeight="1">
      <c r="A187" s="44" t="s">
        <v>233</v>
      </c>
      <c r="B187" s="45">
        <v>70</v>
      </c>
      <c r="C187" s="46">
        <f t="shared" si="56"/>
        <v>0.660377358490566</v>
      </c>
      <c r="D187" s="45">
        <v>11</v>
      </c>
      <c r="E187" s="46">
        <f t="shared" si="51"/>
        <v>0.10377358490566038</v>
      </c>
      <c r="F187" s="45">
        <v>11</v>
      </c>
      <c r="G187" s="46">
        <f t="shared" si="52"/>
        <v>0.10377358490566038</v>
      </c>
      <c r="H187" s="45">
        <v>10</v>
      </c>
      <c r="I187" s="46">
        <f t="shared" si="53"/>
        <v>9.4339622641509441E-2</v>
      </c>
      <c r="J187" s="45">
        <v>4</v>
      </c>
      <c r="K187" s="46">
        <f t="shared" si="54"/>
        <v>3.7735849056603772E-2</v>
      </c>
      <c r="L187" s="45">
        <f t="shared" si="57"/>
        <v>106</v>
      </c>
      <c r="M187" s="61">
        <f t="shared" si="55"/>
        <v>1</v>
      </c>
    </row>
    <row r="188" spans="1:15" s="10" customFormat="1" ht="15" customHeight="1">
      <c r="A188" s="44" t="s">
        <v>205</v>
      </c>
      <c r="B188" s="45">
        <v>56</v>
      </c>
      <c r="C188" s="46">
        <f t="shared" si="56"/>
        <v>0.5490196078431373</v>
      </c>
      <c r="D188" s="45">
        <v>12</v>
      </c>
      <c r="E188" s="46">
        <f t="shared" si="51"/>
        <v>0.11764705882352941</v>
      </c>
      <c r="F188" s="45">
        <v>13</v>
      </c>
      <c r="G188" s="46">
        <f t="shared" si="52"/>
        <v>0.12745098039215685</v>
      </c>
      <c r="H188" s="45">
        <v>11</v>
      </c>
      <c r="I188" s="46">
        <f t="shared" si="53"/>
        <v>0.10784313725490197</v>
      </c>
      <c r="J188" s="45">
        <v>10</v>
      </c>
      <c r="K188" s="46">
        <f t="shared" si="54"/>
        <v>9.8039215686274508E-2</v>
      </c>
      <c r="L188" s="45">
        <f t="shared" si="57"/>
        <v>102</v>
      </c>
      <c r="M188" s="61">
        <f t="shared" si="55"/>
        <v>1</v>
      </c>
    </row>
    <row r="189" spans="1:15" s="10" customFormat="1" ht="15" customHeight="1">
      <c r="A189" s="14" t="s">
        <v>257</v>
      </c>
      <c r="B189" s="35">
        <f>SUM(B178:B188)</f>
        <v>1235</v>
      </c>
      <c r="C189" s="20">
        <f t="shared" si="56"/>
        <v>0.64592050209205021</v>
      </c>
      <c r="D189" s="8">
        <f>SUM(D178:D188)</f>
        <v>136</v>
      </c>
      <c r="E189" s="20">
        <f t="shared" si="51"/>
        <v>7.1129707112970716E-2</v>
      </c>
      <c r="F189" s="8">
        <f>SUM(F178:F188)</f>
        <v>203</v>
      </c>
      <c r="G189" s="20">
        <f t="shared" si="52"/>
        <v>0.10617154811715482</v>
      </c>
      <c r="H189" s="8">
        <f>SUM(H178:H188)</f>
        <v>148</v>
      </c>
      <c r="I189" s="20">
        <f t="shared" si="53"/>
        <v>7.7405857740585768E-2</v>
      </c>
      <c r="J189" s="8">
        <f>SUM(J178:J188)</f>
        <v>190</v>
      </c>
      <c r="K189" s="20">
        <f t="shared" si="54"/>
        <v>9.9372384937238489E-2</v>
      </c>
      <c r="L189" s="35">
        <f>SUM(L178:L188)</f>
        <v>1912</v>
      </c>
      <c r="M189" s="25">
        <f t="shared" si="55"/>
        <v>1</v>
      </c>
    </row>
    <row r="190" spans="1:15" s="10" customFormat="1" ht="15" customHeight="1"/>
    <row r="191" spans="1:15" s="10" customFormat="1" ht="18.75" customHeight="1">
      <c r="A191" s="63" t="s">
        <v>555</v>
      </c>
    </row>
    <row r="192" spans="1:15" s="10" customFormat="1" ht="22.5" customHeight="1">
      <c r="A192" s="18" t="s">
        <v>556</v>
      </c>
    </row>
    <row r="193" spans="1:15" s="10" customFormat="1" ht="15" customHeight="1">
      <c r="A193" s="11" t="s">
        <v>254</v>
      </c>
      <c r="B193" s="272" t="s">
        <v>156</v>
      </c>
      <c r="C193" s="272"/>
      <c r="D193" s="272" t="s">
        <v>157</v>
      </c>
      <c r="E193" s="272"/>
      <c r="F193" s="272" t="s">
        <v>158</v>
      </c>
      <c r="G193" s="272"/>
      <c r="H193" s="272" t="s">
        <v>159</v>
      </c>
      <c r="I193" s="272"/>
      <c r="J193" s="272" t="s">
        <v>205</v>
      </c>
      <c r="K193" s="272"/>
      <c r="L193" s="272" t="s">
        <v>257</v>
      </c>
      <c r="M193" s="272"/>
      <c r="N193" s="15"/>
      <c r="O193" s="15"/>
    </row>
    <row r="194" spans="1:15" s="10" customFormat="1" ht="15" customHeight="1">
      <c r="A194" s="38" t="s">
        <v>255</v>
      </c>
      <c r="B194" s="39">
        <v>349</v>
      </c>
      <c r="C194" s="40">
        <f>B194/$L194</f>
        <v>0.87688442211055273</v>
      </c>
      <c r="D194" s="39">
        <v>27</v>
      </c>
      <c r="E194" s="40">
        <f>D194/$L194</f>
        <v>6.78391959798995E-2</v>
      </c>
      <c r="F194" s="39">
        <v>10</v>
      </c>
      <c r="G194" s="40">
        <f>F194/$L194</f>
        <v>2.5125628140703519E-2</v>
      </c>
      <c r="H194" s="39">
        <v>1</v>
      </c>
      <c r="I194" s="40">
        <f>H194/$L194</f>
        <v>2.5125628140703518E-3</v>
      </c>
      <c r="J194" s="39">
        <v>11</v>
      </c>
      <c r="K194" s="40">
        <f>J194/$L194</f>
        <v>2.7638190954773871E-2</v>
      </c>
      <c r="L194" s="39">
        <f>B194+D194+F194+H194+J194</f>
        <v>398</v>
      </c>
      <c r="M194" s="55">
        <f>L194/$L194</f>
        <v>1</v>
      </c>
    </row>
    <row r="195" spans="1:15" s="10" customFormat="1" ht="15" customHeight="1">
      <c r="A195" s="44" t="s">
        <v>256</v>
      </c>
      <c r="B195" s="51">
        <v>1007</v>
      </c>
      <c r="C195" s="46">
        <f>B195/$L195</f>
        <v>0.86215753424657537</v>
      </c>
      <c r="D195" s="45">
        <v>79</v>
      </c>
      <c r="E195" s="46">
        <f>D195/$L195</f>
        <v>6.763698630136987E-2</v>
      </c>
      <c r="F195" s="45">
        <v>22</v>
      </c>
      <c r="G195" s="46">
        <f>F195/$L195</f>
        <v>1.8835616438356163E-2</v>
      </c>
      <c r="H195" s="45">
        <v>4</v>
      </c>
      <c r="I195" s="46">
        <f>H195/$L195</f>
        <v>3.4246575342465752E-3</v>
      </c>
      <c r="J195" s="45">
        <v>56</v>
      </c>
      <c r="K195" s="46">
        <f>J195/$L195</f>
        <v>4.7945205479452052E-2</v>
      </c>
      <c r="L195" s="51">
        <f>B195+D195+F195+H195+J195</f>
        <v>1168</v>
      </c>
      <c r="M195" s="61">
        <f>L195/$L195</f>
        <v>1</v>
      </c>
    </row>
    <row r="196" spans="1:15" s="10" customFormat="1" ht="15" customHeight="1">
      <c r="A196" s="41" t="s">
        <v>205</v>
      </c>
      <c r="B196" s="42">
        <v>7</v>
      </c>
      <c r="C196" s="43">
        <f>B196/$L196</f>
        <v>0.875</v>
      </c>
      <c r="D196" s="42"/>
      <c r="E196" s="43">
        <f>D196/$L196</f>
        <v>0</v>
      </c>
      <c r="F196" s="42"/>
      <c r="G196" s="43">
        <f>F196/$L196</f>
        <v>0</v>
      </c>
      <c r="H196" s="42"/>
      <c r="I196" s="43">
        <f>H196/$L196</f>
        <v>0</v>
      </c>
      <c r="J196" s="42">
        <v>1</v>
      </c>
      <c r="K196" s="43">
        <f>J196/$L196</f>
        <v>0.125</v>
      </c>
      <c r="L196" s="42">
        <f>B196+D196+F196+H196+J196</f>
        <v>8</v>
      </c>
      <c r="M196" s="58">
        <f>L196/$L196</f>
        <v>1</v>
      </c>
    </row>
    <row r="197" spans="1:15" s="10" customFormat="1" ht="15" customHeight="1">
      <c r="A197" s="14" t="s">
        <v>257</v>
      </c>
      <c r="B197" s="35">
        <f>SUM(B194:B196)</f>
        <v>1363</v>
      </c>
      <c r="C197" s="20">
        <f>B197/$L197</f>
        <v>0.86594663278271922</v>
      </c>
      <c r="D197" s="8">
        <f>SUM(D194:D196)</f>
        <v>106</v>
      </c>
      <c r="E197" s="20">
        <f>D197/$L197</f>
        <v>6.734434561626429E-2</v>
      </c>
      <c r="F197" s="8">
        <f>SUM(F194:F196)</f>
        <v>32</v>
      </c>
      <c r="G197" s="20">
        <f>F197/$L197</f>
        <v>2.0330368487928845E-2</v>
      </c>
      <c r="H197" s="8">
        <f>SUM(H194:H196)</f>
        <v>5</v>
      </c>
      <c r="I197" s="20">
        <f>H197/$L197</f>
        <v>3.1766200762388818E-3</v>
      </c>
      <c r="J197" s="8">
        <f>SUM(J194:J196)</f>
        <v>68</v>
      </c>
      <c r="K197" s="20">
        <f>J197/$L197</f>
        <v>4.3202033036848796E-2</v>
      </c>
      <c r="L197" s="35">
        <f>SUM(L194:L196)</f>
        <v>1574</v>
      </c>
      <c r="M197" s="25">
        <f>L197/$L197</f>
        <v>1</v>
      </c>
    </row>
    <row r="198" spans="1:15" s="10" customFormat="1" ht="15" customHeight="1"/>
    <row r="199" spans="1:15" s="10" customFormat="1" ht="15" customHeight="1">
      <c r="A199" s="11" t="s">
        <v>260</v>
      </c>
      <c r="B199" s="272" t="s">
        <v>156</v>
      </c>
      <c r="C199" s="272"/>
      <c r="D199" s="272" t="s">
        <v>157</v>
      </c>
      <c r="E199" s="272"/>
      <c r="F199" s="272" t="s">
        <v>158</v>
      </c>
      <c r="G199" s="272"/>
      <c r="H199" s="272" t="s">
        <v>159</v>
      </c>
      <c r="I199" s="272"/>
      <c r="J199" s="272" t="s">
        <v>205</v>
      </c>
      <c r="K199" s="272"/>
      <c r="L199" s="272" t="s">
        <v>257</v>
      </c>
      <c r="M199" s="272"/>
      <c r="N199" s="15"/>
      <c r="O199" s="15"/>
    </row>
    <row r="200" spans="1:15" s="10" customFormat="1" ht="15" customHeight="1">
      <c r="A200" s="38" t="s">
        <v>215</v>
      </c>
      <c r="B200" s="39">
        <v>49</v>
      </c>
      <c r="C200" s="40">
        <f t="shared" ref="C200:C211" si="58">B200/$L200</f>
        <v>0.74242424242424243</v>
      </c>
      <c r="D200" s="39">
        <v>8</v>
      </c>
      <c r="E200" s="40">
        <f t="shared" ref="E200:E211" si="59">D200/$L200</f>
        <v>0.12121212121212122</v>
      </c>
      <c r="F200" s="39">
        <v>5</v>
      </c>
      <c r="G200" s="40">
        <f t="shared" ref="G200:G211" si="60">F200/$L200</f>
        <v>7.575757575757576E-2</v>
      </c>
      <c r="H200" s="39"/>
      <c r="I200" s="40">
        <f t="shared" ref="I200:I211" si="61">H200/$L200</f>
        <v>0</v>
      </c>
      <c r="J200" s="39">
        <v>4</v>
      </c>
      <c r="K200" s="40">
        <f t="shared" ref="K200:K211" si="62">J200/$L200</f>
        <v>6.0606060606060608E-2</v>
      </c>
      <c r="L200" s="39">
        <f>B200+D200+F200+H200+J200</f>
        <v>66</v>
      </c>
      <c r="M200" s="55">
        <f t="shared" ref="M200:M211" si="63">L200/$L200</f>
        <v>1</v>
      </c>
    </row>
    <row r="201" spans="1:15" s="10" customFormat="1" ht="15" customHeight="1">
      <c r="A201" s="44" t="s">
        <v>217</v>
      </c>
      <c r="B201" s="45">
        <v>72</v>
      </c>
      <c r="C201" s="46">
        <f t="shared" si="58"/>
        <v>0.8</v>
      </c>
      <c r="D201" s="45">
        <v>9</v>
      </c>
      <c r="E201" s="46">
        <f t="shared" si="59"/>
        <v>0.1</v>
      </c>
      <c r="F201" s="45">
        <v>4</v>
      </c>
      <c r="G201" s="46">
        <f t="shared" si="60"/>
        <v>4.4444444444444446E-2</v>
      </c>
      <c r="H201" s="45"/>
      <c r="I201" s="46">
        <f t="shared" si="61"/>
        <v>0</v>
      </c>
      <c r="J201" s="45">
        <v>5</v>
      </c>
      <c r="K201" s="46">
        <f t="shared" si="62"/>
        <v>5.5555555555555552E-2</v>
      </c>
      <c r="L201" s="45">
        <f t="shared" ref="L201:L210" si="64">B201+D201+F201+H201+J201</f>
        <v>90</v>
      </c>
      <c r="M201" s="61">
        <f t="shared" si="63"/>
        <v>1</v>
      </c>
    </row>
    <row r="202" spans="1:15" s="10" customFormat="1" ht="15" customHeight="1">
      <c r="A202" s="44" t="s">
        <v>219</v>
      </c>
      <c r="B202" s="45">
        <v>127</v>
      </c>
      <c r="C202" s="46">
        <f t="shared" si="58"/>
        <v>0.86394557823129248</v>
      </c>
      <c r="D202" s="45">
        <v>4</v>
      </c>
      <c r="E202" s="46">
        <f t="shared" si="59"/>
        <v>2.7210884353741496E-2</v>
      </c>
      <c r="F202" s="45">
        <v>8</v>
      </c>
      <c r="G202" s="46">
        <f t="shared" si="60"/>
        <v>5.4421768707482991E-2</v>
      </c>
      <c r="H202" s="45">
        <v>1</v>
      </c>
      <c r="I202" s="46">
        <f t="shared" si="61"/>
        <v>6.8027210884353739E-3</v>
      </c>
      <c r="J202" s="45">
        <v>7</v>
      </c>
      <c r="K202" s="46">
        <f t="shared" si="62"/>
        <v>4.7619047619047616E-2</v>
      </c>
      <c r="L202" s="45">
        <f t="shared" si="64"/>
        <v>147</v>
      </c>
      <c r="M202" s="61">
        <f t="shared" si="63"/>
        <v>1</v>
      </c>
    </row>
    <row r="203" spans="1:15" s="10" customFormat="1" ht="15" customHeight="1">
      <c r="A203" s="44" t="s">
        <v>221</v>
      </c>
      <c r="B203" s="45">
        <v>189</v>
      </c>
      <c r="C203" s="46">
        <f t="shared" si="58"/>
        <v>0.94499999999999995</v>
      </c>
      <c r="D203" s="45">
        <v>6</v>
      </c>
      <c r="E203" s="46">
        <f t="shared" si="59"/>
        <v>0.03</v>
      </c>
      <c r="F203" s="45">
        <v>4</v>
      </c>
      <c r="G203" s="46">
        <f t="shared" si="60"/>
        <v>0.02</v>
      </c>
      <c r="H203" s="45"/>
      <c r="I203" s="46">
        <f t="shared" si="61"/>
        <v>0</v>
      </c>
      <c r="J203" s="45">
        <v>1</v>
      </c>
      <c r="K203" s="46">
        <f t="shared" si="62"/>
        <v>5.0000000000000001E-3</v>
      </c>
      <c r="L203" s="45">
        <f t="shared" si="64"/>
        <v>200</v>
      </c>
      <c r="M203" s="61">
        <f t="shared" si="63"/>
        <v>1</v>
      </c>
    </row>
    <row r="204" spans="1:15" s="10" customFormat="1" ht="15" customHeight="1">
      <c r="A204" s="44" t="s">
        <v>223</v>
      </c>
      <c r="B204" s="45">
        <v>120</v>
      </c>
      <c r="C204" s="46">
        <f t="shared" si="58"/>
        <v>0.87591240875912413</v>
      </c>
      <c r="D204" s="45">
        <v>11</v>
      </c>
      <c r="E204" s="46">
        <f t="shared" si="59"/>
        <v>8.0291970802919707E-2</v>
      </c>
      <c r="F204" s="45"/>
      <c r="G204" s="46">
        <f t="shared" si="60"/>
        <v>0</v>
      </c>
      <c r="H204" s="45">
        <v>1</v>
      </c>
      <c r="I204" s="46">
        <f t="shared" si="61"/>
        <v>7.2992700729927005E-3</v>
      </c>
      <c r="J204" s="45">
        <v>5</v>
      </c>
      <c r="K204" s="46">
        <f t="shared" si="62"/>
        <v>3.6496350364963501E-2</v>
      </c>
      <c r="L204" s="45">
        <f t="shared" si="64"/>
        <v>137</v>
      </c>
      <c r="M204" s="61">
        <f t="shared" si="63"/>
        <v>1</v>
      </c>
    </row>
    <row r="205" spans="1:15" s="10" customFormat="1" ht="15" customHeight="1">
      <c r="A205" s="44" t="s">
        <v>225</v>
      </c>
      <c r="B205" s="45">
        <v>175</v>
      </c>
      <c r="C205" s="46">
        <f t="shared" si="58"/>
        <v>0.81775700934579443</v>
      </c>
      <c r="D205" s="45">
        <v>24</v>
      </c>
      <c r="E205" s="46">
        <f t="shared" si="59"/>
        <v>0.11214953271028037</v>
      </c>
      <c r="F205" s="45">
        <v>4</v>
      </c>
      <c r="G205" s="46">
        <f t="shared" si="60"/>
        <v>1.8691588785046728E-2</v>
      </c>
      <c r="H205" s="45">
        <v>1</v>
      </c>
      <c r="I205" s="46">
        <f t="shared" si="61"/>
        <v>4.6728971962616819E-3</v>
      </c>
      <c r="J205" s="45">
        <v>10</v>
      </c>
      <c r="K205" s="46">
        <f t="shared" si="62"/>
        <v>4.6728971962616821E-2</v>
      </c>
      <c r="L205" s="45">
        <f t="shared" si="64"/>
        <v>214</v>
      </c>
      <c r="M205" s="61">
        <f t="shared" si="63"/>
        <v>1</v>
      </c>
    </row>
    <row r="206" spans="1:15" s="10" customFormat="1" ht="15" customHeight="1">
      <c r="A206" s="44" t="s">
        <v>227</v>
      </c>
      <c r="B206" s="45">
        <v>238</v>
      </c>
      <c r="C206" s="46">
        <f t="shared" si="58"/>
        <v>0.89811320754716983</v>
      </c>
      <c r="D206" s="45">
        <v>10</v>
      </c>
      <c r="E206" s="46">
        <f t="shared" si="59"/>
        <v>3.7735849056603772E-2</v>
      </c>
      <c r="F206" s="45">
        <v>1</v>
      </c>
      <c r="G206" s="46">
        <f t="shared" si="60"/>
        <v>3.7735849056603774E-3</v>
      </c>
      <c r="H206" s="45">
        <v>1</v>
      </c>
      <c r="I206" s="46">
        <f t="shared" si="61"/>
        <v>3.7735849056603774E-3</v>
      </c>
      <c r="J206" s="45">
        <v>15</v>
      </c>
      <c r="K206" s="46">
        <f t="shared" si="62"/>
        <v>5.6603773584905662E-2</v>
      </c>
      <c r="L206" s="45">
        <f t="shared" si="64"/>
        <v>265</v>
      </c>
      <c r="M206" s="61">
        <f t="shared" si="63"/>
        <v>1</v>
      </c>
    </row>
    <row r="207" spans="1:15" s="10" customFormat="1" ht="15" customHeight="1">
      <c r="A207" s="44" t="s">
        <v>229</v>
      </c>
      <c r="B207" s="45">
        <v>136</v>
      </c>
      <c r="C207" s="46">
        <f t="shared" si="58"/>
        <v>0.83950617283950613</v>
      </c>
      <c r="D207" s="45">
        <v>12</v>
      </c>
      <c r="E207" s="46">
        <f t="shared" si="59"/>
        <v>7.407407407407407E-2</v>
      </c>
      <c r="F207" s="45">
        <v>3</v>
      </c>
      <c r="G207" s="46">
        <f t="shared" si="60"/>
        <v>1.8518518518518517E-2</v>
      </c>
      <c r="H207" s="45"/>
      <c r="I207" s="46">
        <f t="shared" si="61"/>
        <v>0</v>
      </c>
      <c r="J207" s="45">
        <v>11</v>
      </c>
      <c r="K207" s="46">
        <f t="shared" si="62"/>
        <v>6.7901234567901231E-2</v>
      </c>
      <c r="L207" s="45">
        <f t="shared" si="64"/>
        <v>162</v>
      </c>
      <c r="M207" s="61">
        <f t="shared" si="63"/>
        <v>1</v>
      </c>
    </row>
    <row r="208" spans="1:15" s="10" customFormat="1" ht="15" customHeight="1">
      <c r="A208" s="44" t="s">
        <v>231</v>
      </c>
      <c r="B208" s="45">
        <v>113</v>
      </c>
      <c r="C208" s="46">
        <f t="shared" si="58"/>
        <v>0.94166666666666665</v>
      </c>
      <c r="D208" s="45">
        <v>4</v>
      </c>
      <c r="E208" s="46">
        <f t="shared" si="59"/>
        <v>3.3333333333333333E-2</v>
      </c>
      <c r="F208" s="45"/>
      <c r="G208" s="46">
        <f t="shared" si="60"/>
        <v>0</v>
      </c>
      <c r="H208" s="45"/>
      <c r="I208" s="46">
        <f t="shared" si="61"/>
        <v>0</v>
      </c>
      <c r="J208" s="45">
        <v>3</v>
      </c>
      <c r="K208" s="46">
        <f t="shared" si="62"/>
        <v>2.5000000000000001E-2</v>
      </c>
      <c r="L208" s="45">
        <f t="shared" si="64"/>
        <v>120</v>
      </c>
      <c r="M208" s="61">
        <f t="shared" si="63"/>
        <v>1</v>
      </c>
    </row>
    <row r="209" spans="1:17" s="10" customFormat="1" ht="15" customHeight="1">
      <c r="A209" s="44" t="s">
        <v>233</v>
      </c>
      <c r="B209" s="45">
        <v>83</v>
      </c>
      <c r="C209" s="46">
        <f t="shared" si="58"/>
        <v>0.90217391304347827</v>
      </c>
      <c r="D209" s="45">
        <v>8</v>
      </c>
      <c r="E209" s="46">
        <f t="shared" si="59"/>
        <v>8.6956521739130432E-2</v>
      </c>
      <c r="F209" s="45"/>
      <c r="G209" s="46">
        <f t="shared" si="60"/>
        <v>0</v>
      </c>
      <c r="H209" s="45"/>
      <c r="I209" s="46">
        <f t="shared" si="61"/>
        <v>0</v>
      </c>
      <c r="J209" s="45">
        <v>1</v>
      </c>
      <c r="K209" s="46">
        <f t="shared" si="62"/>
        <v>1.0869565217391304E-2</v>
      </c>
      <c r="L209" s="45">
        <f t="shared" si="64"/>
        <v>92</v>
      </c>
      <c r="M209" s="61">
        <f t="shared" si="63"/>
        <v>1</v>
      </c>
    </row>
    <row r="210" spans="1:17" s="10" customFormat="1" ht="15" customHeight="1">
      <c r="A210" s="44" t="s">
        <v>205</v>
      </c>
      <c r="B210" s="45">
        <v>61</v>
      </c>
      <c r="C210" s="46">
        <f t="shared" si="58"/>
        <v>0.75308641975308643</v>
      </c>
      <c r="D210" s="45">
        <v>10</v>
      </c>
      <c r="E210" s="46">
        <f t="shared" si="59"/>
        <v>0.12345679012345678</v>
      </c>
      <c r="F210" s="45">
        <v>3</v>
      </c>
      <c r="G210" s="46">
        <f t="shared" si="60"/>
        <v>3.7037037037037035E-2</v>
      </c>
      <c r="H210" s="45">
        <v>1</v>
      </c>
      <c r="I210" s="46">
        <f t="shared" si="61"/>
        <v>1.2345679012345678E-2</v>
      </c>
      <c r="J210" s="45">
        <v>6</v>
      </c>
      <c r="K210" s="46">
        <f t="shared" si="62"/>
        <v>7.407407407407407E-2</v>
      </c>
      <c r="L210" s="45">
        <f t="shared" si="64"/>
        <v>81</v>
      </c>
      <c r="M210" s="61">
        <f t="shared" si="63"/>
        <v>1</v>
      </c>
    </row>
    <row r="211" spans="1:17" s="10" customFormat="1" ht="15" customHeight="1">
      <c r="A211" s="14" t="s">
        <v>257</v>
      </c>
      <c r="B211" s="35">
        <f>SUM(B200:B210)</f>
        <v>1363</v>
      </c>
      <c r="C211" s="20">
        <f t="shared" si="58"/>
        <v>0.86594663278271922</v>
      </c>
      <c r="D211" s="8">
        <f>SUM(D200:D210)</f>
        <v>106</v>
      </c>
      <c r="E211" s="20">
        <f t="shared" si="59"/>
        <v>6.734434561626429E-2</v>
      </c>
      <c r="F211" s="8">
        <f>SUM(F200:F210)</f>
        <v>32</v>
      </c>
      <c r="G211" s="20">
        <f t="shared" si="60"/>
        <v>2.0330368487928845E-2</v>
      </c>
      <c r="H211" s="8">
        <f>SUM(H200:H210)</f>
        <v>5</v>
      </c>
      <c r="I211" s="20">
        <f t="shared" si="61"/>
        <v>3.1766200762388818E-3</v>
      </c>
      <c r="J211" s="8">
        <f>SUM(J200:J210)</f>
        <v>68</v>
      </c>
      <c r="K211" s="20">
        <f t="shared" si="62"/>
        <v>4.3202033036848796E-2</v>
      </c>
      <c r="L211" s="35">
        <f>SUM(L200:L210)</f>
        <v>1574</v>
      </c>
      <c r="M211" s="25">
        <f t="shared" si="63"/>
        <v>1</v>
      </c>
    </row>
    <row r="212" spans="1:17" s="10" customFormat="1" ht="15" customHeight="1"/>
    <row r="213" spans="1:17" s="10" customFormat="1" ht="26.25" customHeight="1">
      <c r="A213" s="36" t="s">
        <v>557</v>
      </c>
    </row>
    <row r="214" spans="1:17" s="10" customFormat="1" ht="27" customHeight="1">
      <c r="A214" s="11" t="s">
        <v>254</v>
      </c>
      <c r="B214" s="272" t="s">
        <v>152</v>
      </c>
      <c r="C214" s="272"/>
      <c r="D214" s="272" t="s">
        <v>160</v>
      </c>
      <c r="E214" s="272"/>
      <c r="F214" s="272" t="s">
        <v>161</v>
      </c>
      <c r="G214" s="272"/>
      <c r="H214" s="272" t="s">
        <v>162</v>
      </c>
      <c r="I214" s="270"/>
      <c r="J214" s="272" t="s">
        <v>205</v>
      </c>
      <c r="K214" s="270"/>
      <c r="L214" s="270" t="s">
        <v>257</v>
      </c>
      <c r="M214" s="270"/>
      <c r="N214" s="15"/>
      <c r="O214" s="15"/>
      <c r="P214" s="15"/>
      <c r="Q214" s="15"/>
    </row>
    <row r="215" spans="1:17" s="10" customFormat="1" ht="15" customHeight="1">
      <c r="A215" s="38" t="s">
        <v>255</v>
      </c>
      <c r="B215" s="39">
        <v>135</v>
      </c>
      <c r="C215" s="40">
        <f>B215/$L215</f>
        <v>0.27494908350305497</v>
      </c>
      <c r="D215" s="39">
        <v>116</v>
      </c>
      <c r="E215" s="40">
        <f>D215/$L215</f>
        <v>0.23625254582484725</v>
      </c>
      <c r="F215" s="39">
        <v>65</v>
      </c>
      <c r="G215" s="40">
        <f>F215/$L215</f>
        <v>0.13238289205702647</v>
      </c>
      <c r="H215" s="39">
        <v>169</v>
      </c>
      <c r="I215" s="40">
        <f>H215/$L215</f>
        <v>0.34419551934826886</v>
      </c>
      <c r="J215" s="39">
        <v>6</v>
      </c>
      <c r="K215" s="40">
        <f>J215/$L215</f>
        <v>1.2219959266802444E-2</v>
      </c>
      <c r="L215" s="39">
        <f>B215+D215+F215+H215+J215</f>
        <v>491</v>
      </c>
      <c r="M215" s="55">
        <f>L215/$L215</f>
        <v>1</v>
      </c>
    </row>
    <row r="216" spans="1:17" s="10" customFormat="1" ht="15" customHeight="1">
      <c r="A216" s="44" t="s">
        <v>256</v>
      </c>
      <c r="B216" s="51">
        <v>1120</v>
      </c>
      <c r="C216" s="46">
        <f>B216/$L216</f>
        <v>0.79658605974395447</v>
      </c>
      <c r="D216" s="45">
        <v>184</v>
      </c>
      <c r="E216" s="46">
        <f>D216/$L216</f>
        <v>0.13086770981507823</v>
      </c>
      <c r="F216" s="45">
        <v>37</v>
      </c>
      <c r="G216" s="46">
        <f>F216/$L216</f>
        <v>2.6315789473684209E-2</v>
      </c>
      <c r="H216" s="45">
        <v>53</v>
      </c>
      <c r="I216" s="46">
        <f>H216/$L216</f>
        <v>3.7695590327169272E-2</v>
      </c>
      <c r="J216" s="45">
        <v>12</v>
      </c>
      <c r="K216" s="46">
        <f>J216/$L216</f>
        <v>8.5348506401137988E-3</v>
      </c>
      <c r="L216" s="51">
        <f>B216+D216+F216+H216+J216</f>
        <v>1406</v>
      </c>
      <c r="M216" s="61">
        <f>L216/$L216</f>
        <v>1</v>
      </c>
    </row>
    <row r="217" spans="1:17" s="10" customFormat="1" ht="15" customHeight="1">
      <c r="A217" s="41" t="s">
        <v>205</v>
      </c>
      <c r="B217" s="42">
        <v>9</v>
      </c>
      <c r="C217" s="43">
        <f>B217/$L217</f>
        <v>0.6</v>
      </c>
      <c r="D217" s="42">
        <v>1</v>
      </c>
      <c r="E217" s="43">
        <f>D217/$L217</f>
        <v>6.6666666666666666E-2</v>
      </c>
      <c r="F217" s="42"/>
      <c r="G217" s="43">
        <f>F217/$L217</f>
        <v>0</v>
      </c>
      <c r="H217" s="42">
        <v>5</v>
      </c>
      <c r="I217" s="43">
        <f>H217/$L217</f>
        <v>0.33333333333333331</v>
      </c>
      <c r="J217" s="42"/>
      <c r="K217" s="43">
        <f>J217/$L217</f>
        <v>0</v>
      </c>
      <c r="L217" s="42">
        <f>B217+D217+F217+H217+J217</f>
        <v>15</v>
      </c>
      <c r="M217" s="58">
        <f>L217/$L217</f>
        <v>1</v>
      </c>
    </row>
    <row r="218" spans="1:17" s="10" customFormat="1" ht="15" customHeight="1">
      <c r="A218" s="14" t="s">
        <v>257</v>
      </c>
      <c r="B218" s="35">
        <f>SUM(B215:B217)</f>
        <v>1264</v>
      </c>
      <c r="C218" s="20">
        <f>B218/$L218</f>
        <v>0.66108786610878656</v>
      </c>
      <c r="D218" s="8">
        <f>SUM(D215:D217)</f>
        <v>301</v>
      </c>
      <c r="E218" s="20">
        <f>D218/$L218</f>
        <v>0.15742677824267781</v>
      </c>
      <c r="F218" s="8">
        <f>SUM(F215:F217)</f>
        <v>102</v>
      </c>
      <c r="G218" s="20">
        <f>F218/$L218</f>
        <v>5.3347280334728034E-2</v>
      </c>
      <c r="H218" s="8">
        <f>SUM(H215:H217)</f>
        <v>227</v>
      </c>
      <c r="I218" s="20">
        <f>H218/$L218</f>
        <v>0.11872384937238493</v>
      </c>
      <c r="J218" s="8">
        <f>SUM(J215:J217)</f>
        <v>18</v>
      </c>
      <c r="K218" s="20">
        <f>J218/$L218</f>
        <v>9.4142259414225944E-3</v>
      </c>
      <c r="L218" s="35">
        <f>SUM(L215:L217)</f>
        <v>1912</v>
      </c>
      <c r="M218" s="25">
        <f>L218/$L218</f>
        <v>1</v>
      </c>
    </row>
    <row r="219" spans="1:17" s="10" customFormat="1" ht="15" customHeight="1"/>
    <row r="220" spans="1:17" s="10" customFormat="1" ht="27" customHeight="1">
      <c r="A220" s="11" t="s">
        <v>260</v>
      </c>
      <c r="B220" s="272" t="s">
        <v>152</v>
      </c>
      <c r="C220" s="272"/>
      <c r="D220" s="272" t="s">
        <v>160</v>
      </c>
      <c r="E220" s="272"/>
      <c r="F220" s="272" t="s">
        <v>161</v>
      </c>
      <c r="G220" s="272"/>
      <c r="H220" s="272" t="s">
        <v>162</v>
      </c>
      <c r="I220" s="270"/>
      <c r="J220" s="272" t="s">
        <v>205</v>
      </c>
      <c r="K220" s="270"/>
      <c r="L220" s="270" t="s">
        <v>257</v>
      </c>
      <c r="M220" s="270"/>
      <c r="N220" s="15"/>
      <c r="O220" s="15"/>
      <c r="P220" s="15"/>
      <c r="Q220" s="15"/>
    </row>
    <row r="221" spans="1:17" s="10" customFormat="1" ht="15" customHeight="1">
      <c r="A221" s="38" t="s">
        <v>215</v>
      </c>
      <c r="B221" s="39">
        <v>36</v>
      </c>
      <c r="C221" s="40">
        <f t="shared" ref="C221:C232" si="65">B221/$L221</f>
        <v>0.47368421052631576</v>
      </c>
      <c r="D221" s="39">
        <v>23</v>
      </c>
      <c r="E221" s="40">
        <f t="shared" ref="E221:E232" si="66">D221/$L221</f>
        <v>0.30263157894736842</v>
      </c>
      <c r="F221" s="39">
        <v>7</v>
      </c>
      <c r="G221" s="40">
        <f t="shared" ref="G221:G232" si="67">F221/$L221</f>
        <v>9.2105263157894732E-2</v>
      </c>
      <c r="H221" s="39">
        <v>10</v>
      </c>
      <c r="I221" s="40">
        <f t="shared" ref="I221:I232" si="68">H221/$L221</f>
        <v>0.13157894736842105</v>
      </c>
      <c r="J221" s="39"/>
      <c r="K221" s="40">
        <f t="shared" ref="K221:K232" si="69">J221/$L221</f>
        <v>0</v>
      </c>
      <c r="L221" s="39">
        <f>B221+D221+F221+H221+J221</f>
        <v>76</v>
      </c>
      <c r="M221" s="55">
        <f t="shared" ref="M221:M232" si="70">L221/$L221</f>
        <v>1</v>
      </c>
    </row>
    <row r="222" spans="1:17" s="10" customFormat="1" ht="15" customHeight="1">
      <c r="A222" s="44" t="s">
        <v>217</v>
      </c>
      <c r="B222" s="45">
        <v>74</v>
      </c>
      <c r="C222" s="46">
        <f t="shared" si="65"/>
        <v>0.70476190476190481</v>
      </c>
      <c r="D222" s="45">
        <v>10</v>
      </c>
      <c r="E222" s="46">
        <f t="shared" si="66"/>
        <v>9.5238095238095233E-2</v>
      </c>
      <c r="F222" s="45">
        <v>6</v>
      </c>
      <c r="G222" s="46">
        <f t="shared" si="67"/>
        <v>5.7142857142857141E-2</v>
      </c>
      <c r="H222" s="45">
        <v>13</v>
      </c>
      <c r="I222" s="46">
        <f t="shared" si="68"/>
        <v>0.12380952380952381</v>
      </c>
      <c r="J222" s="45">
        <v>2</v>
      </c>
      <c r="K222" s="46">
        <f t="shared" si="69"/>
        <v>1.9047619047619049E-2</v>
      </c>
      <c r="L222" s="45">
        <f t="shared" ref="L222:L231" si="71">B222+D222+F222+H222+J222</f>
        <v>105</v>
      </c>
      <c r="M222" s="61">
        <f t="shared" si="70"/>
        <v>1</v>
      </c>
    </row>
    <row r="223" spans="1:17" s="10" customFormat="1" ht="15" customHeight="1">
      <c r="A223" s="44" t="s">
        <v>219</v>
      </c>
      <c r="B223" s="45">
        <v>121</v>
      </c>
      <c r="C223" s="46">
        <f t="shared" si="65"/>
        <v>0.69942196531791911</v>
      </c>
      <c r="D223" s="45">
        <v>25</v>
      </c>
      <c r="E223" s="46">
        <f t="shared" si="66"/>
        <v>0.14450867052023122</v>
      </c>
      <c r="F223" s="45">
        <v>9</v>
      </c>
      <c r="G223" s="46">
        <f t="shared" si="67"/>
        <v>5.2023121387283239E-2</v>
      </c>
      <c r="H223" s="45">
        <v>17</v>
      </c>
      <c r="I223" s="46">
        <f t="shared" si="68"/>
        <v>9.8265895953757232E-2</v>
      </c>
      <c r="J223" s="45">
        <v>1</v>
      </c>
      <c r="K223" s="46">
        <f t="shared" si="69"/>
        <v>5.7803468208092483E-3</v>
      </c>
      <c r="L223" s="45">
        <f t="shared" si="71"/>
        <v>173</v>
      </c>
      <c r="M223" s="61">
        <f t="shared" si="70"/>
        <v>1</v>
      </c>
    </row>
    <row r="224" spans="1:17" s="10" customFormat="1" ht="15" customHeight="1">
      <c r="A224" s="44" t="s">
        <v>221</v>
      </c>
      <c r="B224" s="45">
        <v>122</v>
      </c>
      <c r="C224" s="46">
        <f t="shared" si="65"/>
        <v>0.54222222222222227</v>
      </c>
      <c r="D224" s="45">
        <v>39</v>
      </c>
      <c r="E224" s="46">
        <f t="shared" si="66"/>
        <v>0.17333333333333334</v>
      </c>
      <c r="F224" s="45">
        <v>17</v>
      </c>
      <c r="G224" s="46">
        <f t="shared" si="67"/>
        <v>7.5555555555555556E-2</v>
      </c>
      <c r="H224" s="45">
        <v>47</v>
      </c>
      <c r="I224" s="46">
        <f t="shared" si="68"/>
        <v>0.2088888888888889</v>
      </c>
      <c r="J224" s="45"/>
      <c r="K224" s="46">
        <f t="shared" si="69"/>
        <v>0</v>
      </c>
      <c r="L224" s="45">
        <f t="shared" si="71"/>
        <v>225</v>
      </c>
      <c r="M224" s="61">
        <f t="shared" si="70"/>
        <v>1</v>
      </c>
    </row>
    <row r="225" spans="1:13" s="10" customFormat="1" ht="15" customHeight="1">
      <c r="A225" s="44" t="s">
        <v>223</v>
      </c>
      <c r="B225" s="45">
        <v>119</v>
      </c>
      <c r="C225" s="46">
        <f t="shared" si="65"/>
        <v>0.73006134969325154</v>
      </c>
      <c r="D225" s="45">
        <v>23</v>
      </c>
      <c r="E225" s="46">
        <f t="shared" si="66"/>
        <v>0.1411042944785276</v>
      </c>
      <c r="F225" s="45">
        <v>2</v>
      </c>
      <c r="G225" s="46">
        <f t="shared" si="67"/>
        <v>1.2269938650306749E-2</v>
      </c>
      <c r="H225" s="45">
        <v>16</v>
      </c>
      <c r="I225" s="46">
        <f t="shared" si="68"/>
        <v>9.815950920245399E-2</v>
      </c>
      <c r="J225" s="45">
        <v>3</v>
      </c>
      <c r="K225" s="46">
        <f t="shared" si="69"/>
        <v>1.8404907975460124E-2</v>
      </c>
      <c r="L225" s="45">
        <f t="shared" si="71"/>
        <v>163</v>
      </c>
      <c r="M225" s="61">
        <f t="shared" si="70"/>
        <v>1</v>
      </c>
    </row>
    <row r="226" spans="1:13" s="10" customFormat="1" ht="15" customHeight="1">
      <c r="A226" s="44" t="s">
        <v>225</v>
      </c>
      <c r="B226" s="45">
        <v>175</v>
      </c>
      <c r="C226" s="46">
        <f t="shared" si="65"/>
        <v>0.65543071161048694</v>
      </c>
      <c r="D226" s="45">
        <v>47</v>
      </c>
      <c r="E226" s="46">
        <f t="shared" si="66"/>
        <v>0.17602996254681649</v>
      </c>
      <c r="F226" s="45">
        <v>11</v>
      </c>
      <c r="G226" s="46">
        <f t="shared" si="67"/>
        <v>4.1198501872659173E-2</v>
      </c>
      <c r="H226" s="45">
        <v>31</v>
      </c>
      <c r="I226" s="46">
        <f t="shared" si="68"/>
        <v>0.11610486891385768</v>
      </c>
      <c r="J226" s="45">
        <v>3</v>
      </c>
      <c r="K226" s="46">
        <f t="shared" si="69"/>
        <v>1.1235955056179775E-2</v>
      </c>
      <c r="L226" s="45">
        <f t="shared" si="71"/>
        <v>267</v>
      </c>
      <c r="M226" s="61">
        <f t="shared" si="70"/>
        <v>1</v>
      </c>
    </row>
    <row r="227" spans="1:13" s="10" customFormat="1" ht="15" customHeight="1">
      <c r="A227" s="44" t="s">
        <v>227</v>
      </c>
      <c r="B227" s="45">
        <v>255</v>
      </c>
      <c r="C227" s="46">
        <f t="shared" si="65"/>
        <v>0.76807228915662651</v>
      </c>
      <c r="D227" s="45">
        <v>41</v>
      </c>
      <c r="E227" s="46">
        <f t="shared" si="66"/>
        <v>0.12349397590361445</v>
      </c>
      <c r="F227" s="45">
        <v>10</v>
      </c>
      <c r="G227" s="46">
        <f t="shared" si="67"/>
        <v>3.0120481927710843E-2</v>
      </c>
      <c r="H227" s="45">
        <v>23</v>
      </c>
      <c r="I227" s="46">
        <f t="shared" si="68"/>
        <v>6.9277108433734941E-2</v>
      </c>
      <c r="J227" s="45">
        <v>3</v>
      </c>
      <c r="K227" s="46">
        <f t="shared" si="69"/>
        <v>9.0361445783132526E-3</v>
      </c>
      <c r="L227" s="45">
        <f t="shared" si="71"/>
        <v>332</v>
      </c>
      <c r="M227" s="61">
        <f t="shared" si="70"/>
        <v>1</v>
      </c>
    </row>
    <row r="228" spans="1:13" s="10" customFormat="1" ht="15" customHeight="1">
      <c r="A228" s="44" t="s">
        <v>229</v>
      </c>
      <c r="B228" s="45">
        <v>142</v>
      </c>
      <c r="C228" s="46">
        <f t="shared" si="65"/>
        <v>0.71356783919597988</v>
      </c>
      <c r="D228" s="45">
        <v>28</v>
      </c>
      <c r="E228" s="46">
        <f t="shared" si="66"/>
        <v>0.1407035175879397</v>
      </c>
      <c r="F228" s="45">
        <v>10</v>
      </c>
      <c r="G228" s="46">
        <f t="shared" si="67"/>
        <v>5.0251256281407038E-2</v>
      </c>
      <c r="H228" s="45">
        <v>18</v>
      </c>
      <c r="I228" s="46">
        <f t="shared" si="68"/>
        <v>9.0452261306532666E-2</v>
      </c>
      <c r="J228" s="45">
        <v>1</v>
      </c>
      <c r="K228" s="46">
        <f t="shared" si="69"/>
        <v>5.0251256281407036E-3</v>
      </c>
      <c r="L228" s="45">
        <f t="shared" si="71"/>
        <v>199</v>
      </c>
      <c r="M228" s="61">
        <f t="shared" si="70"/>
        <v>1</v>
      </c>
    </row>
    <row r="229" spans="1:13" s="10" customFormat="1" ht="15" customHeight="1">
      <c r="A229" s="44" t="s">
        <v>231</v>
      </c>
      <c r="B229" s="45">
        <v>99</v>
      </c>
      <c r="C229" s="46">
        <f t="shared" si="65"/>
        <v>0.60365853658536583</v>
      </c>
      <c r="D229" s="45">
        <v>31</v>
      </c>
      <c r="E229" s="46">
        <f t="shared" si="66"/>
        <v>0.18902439024390244</v>
      </c>
      <c r="F229" s="45">
        <v>11</v>
      </c>
      <c r="G229" s="46">
        <f t="shared" si="67"/>
        <v>6.7073170731707321E-2</v>
      </c>
      <c r="H229" s="45">
        <v>21</v>
      </c>
      <c r="I229" s="46">
        <f t="shared" si="68"/>
        <v>0.12804878048780488</v>
      </c>
      <c r="J229" s="45">
        <v>2</v>
      </c>
      <c r="K229" s="46">
        <f t="shared" si="69"/>
        <v>1.2195121951219513E-2</v>
      </c>
      <c r="L229" s="45">
        <f t="shared" si="71"/>
        <v>164</v>
      </c>
      <c r="M229" s="61">
        <f t="shared" si="70"/>
        <v>1</v>
      </c>
    </row>
    <row r="230" spans="1:13" s="10" customFormat="1" ht="15" customHeight="1">
      <c r="A230" s="44" t="s">
        <v>233</v>
      </c>
      <c r="B230" s="45">
        <v>64</v>
      </c>
      <c r="C230" s="46">
        <f t="shared" si="65"/>
        <v>0.60377358490566035</v>
      </c>
      <c r="D230" s="45">
        <v>17</v>
      </c>
      <c r="E230" s="46">
        <f t="shared" si="66"/>
        <v>0.16037735849056603</v>
      </c>
      <c r="F230" s="45">
        <v>10</v>
      </c>
      <c r="G230" s="46">
        <f t="shared" si="67"/>
        <v>9.4339622641509441E-2</v>
      </c>
      <c r="H230" s="45">
        <v>13</v>
      </c>
      <c r="I230" s="46">
        <f t="shared" si="68"/>
        <v>0.12264150943396226</v>
      </c>
      <c r="J230" s="45">
        <v>2</v>
      </c>
      <c r="K230" s="46">
        <f t="shared" si="69"/>
        <v>1.8867924528301886E-2</v>
      </c>
      <c r="L230" s="45">
        <f t="shared" si="71"/>
        <v>106</v>
      </c>
      <c r="M230" s="61">
        <f t="shared" si="70"/>
        <v>1</v>
      </c>
    </row>
    <row r="231" spans="1:13" s="10" customFormat="1" ht="15" customHeight="1">
      <c r="A231" s="44" t="s">
        <v>205</v>
      </c>
      <c r="B231" s="45">
        <v>57</v>
      </c>
      <c r="C231" s="46">
        <f t="shared" si="65"/>
        <v>0.55882352941176472</v>
      </c>
      <c r="D231" s="45">
        <v>17</v>
      </c>
      <c r="E231" s="46">
        <f t="shared" si="66"/>
        <v>0.16666666666666666</v>
      </c>
      <c r="F231" s="45">
        <v>9</v>
      </c>
      <c r="G231" s="46">
        <f t="shared" si="67"/>
        <v>8.8235294117647065E-2</v>
      </c>
      <c r="H231" s="45">
        <v>18</v>
      </c>
      <c r="I231" s="46">
        <f t="shared" si="68"/>
        <v>0.17647058823529413</v>
      </c>
      <c r="J231" s="45">
        <v>1</v>
      </c>
      <c r="K231" s="46">
        <f t="shared" si="69"/>
        <v>9.8039215686274508E-3</v>
      </c>
      <c r="L231" s="45">
        <f t="shared" si="71"/>
        <v>102</v>
      </c>
      <c r="M231" s="61">
        <f t="shared" si="70"/>
        <v>1</v>
      </c>
    </row>
    <row r="232" spans="1:13" s="10" customFormat="1" ht="15" customHeight="1">
      <c r="A232" s="14" t="s">
        <v>257</v>
      </c>
      <c r="B232" s="35">
        <f>SUM(B221:B231)</f>
        <v>1264</v>
      </c>
      <c r="C232" s="20">
        <f t="shared" si="65"/>
        <v>0.66108786610878656</v>
      </c>
      <c r="D232" s="8">
        <f>SUM(D221:D231)</f>
        <v>301</v>
      </c>
      <c r="E232" s="20">
        <f t="shared" si="66"/>
        <v>0.15742677824267781</v>
      </c>
      <c r="F232" s="8">
        <f>SUM(F221:F231)</f>
        <v>102</v>
      </c>
      <c r="G232" s="20">
        <f t="shared" si="67"/>
        <v>5.3347280334728034E-2</v>
      </c>
      <c r="H232" s="8">
        <f>SUM(H221:H231)</f>
        <v>227</v>
      </c>
      <c r="I232" s="20">
        <f t="shared" si="68"/>
        <v>0.11872384937238493</v>
      </c>
      <c r="J232" s="8">
        <f>SUM(J221:J231)</f>
        <v>18</v>
      </c>
      <c r="K232" s="20">
        <f t="shared" si="69"/>
        <v>9.4142259414225944E-3</v>
      </c>
      <c r="L232" s="35">
        <f>SUM(L221:L231)</f>
        <v>1912</v>
      </c>
      <c r="M232" s="25">
        <f t="shared" si="70"/>
        <v>1</v>
      </c>
    </row>
    <row r="233" spans="1:13" s="10" customFormat="1" ht="15" customHeight="1"/>
    <row r="234" spans="1:13" s="10" customFormat="1" ht="22.5" customHeight="1">
      <c r="A234" s="36" t="s">
        <v>558</v>
      </c>
    </row>
    <row r="235" spans="1:13" s="13" customFormat="1" ht="15" customHeight="1">
      <c r="A235" s="11" t="s">
        <v>254</v>
      </c>
      <c r="B235" s="272" t="s">
        <v>163</v>
      </c>
      <c r="C235" s="272"/>
      <c r="D235" s="272" t="s">
        <v>164</v>
      </c>
      <c r="E235" s="270"/>
      <c r="F235" s="272" t="s">
        <v>205</v>
      </c>
      <c r="G235" s="270"/>
      <c r="H235" s="270" t="s">
        <v>257</v>
      </c>
      <c r="I235" s="270"/>
      <c r="J235" s="12"/>
      <c r="K235" s="12"/>
    </row>
    <row r="236" spans="1:13" s="10" customFormat="1" ht="15" customHeight="1">
      <c r="A236" s="38" t="s">
        <v>255</v>
      </c>
      <c r="B236" s="39">
        <v>329</v>
      </c>
      <c r="C236" s="40">
        <f>B236/$H236</f>
        <v>0.67006109979633399</v>
      </c>
      <c r="D236" s="39">
        <v>150</v>
      </c>
      <c r="E236" s="40">
        <f>D236/$H236</f>
        <v>0.30549898167006112</v>
      </c>
      <c r="F236" s="39">
        <v>12</v>
      </c>
      <c r="G236" s="40">
        <f>F236/$H236</f>
        <v>2.4439918533604887E-2</v>
      </c>
      <c r="H236" s="39">
        <f>B236+D236+F236</f>
        <v>491</v>
      </c>
      <c r="I236" s="55">
        <f>H236/$H236</f>
        <v>1</v>
      </c>
    </row>
    <row r="237" spans="1:13" s="10" customFormat="1" ht="15" customHeight="1">
      <c r="A237" s="44" t="s">
        <v>256</v>
      </c>
      <c r="B237" s="45">
        <v>862</v>
      </c>
      <c r="C237" s="46">
        <f>B237/$H237</f>
        <v>0.61308677098150788</v>
      </c>
      <c r="D237" s="45">
        <v>523</v>
      </c>
      <c r="E237" s="46">
        <f>D237/$H237</f>
        <v>0.37197724039829305</v>
      </c>
      <c r="F237" s="45">
        <v>21</v>
      </c>
      <c r="G237" s="46">
        <f>F237/$H237</f>
        <v>1.4935988620199146E-2</v>
      </c>
      <c r="H237" s="51">
        <f>B237+D237+F237</f>
        <v>1406</v>
      </c>
      <c r="I237" s="61">
        <f>H237/$H237</f>
        <v>1</v>
      </c>
    </row>
    <row r="238" spans="1:13" s="10" customFormat="1" ht="15" customHeight="1">
      <c r="A238" s="41" t="s">
        <v>205</v>
      </c>
      <c r="B238" s="42">
        <v>8</v>
      </c>
      <c r="C238" s="43">
        <f>B238/$H238</f>
        <v>0.53333333333333333</v>
      </c>
      <c r="D238" s="42">
        <v>5</v>
      </c>
      <c r="E238" s="43">
        <f>D238/$H238</f>
        <v>0.33333333333333331</v>
      </c>
      <c r="F238" s="42">
        <v>2</v>
      </c>
      <c r="G238" s="43">
        <f>F238/$H238</f>
        <v>0.13333333333333333</v>
      </c>
      <c r="H238" s="42">
        <f>B238+D238+F238</f>
        <v>15</v>
      </c>
      <c r="I238" s="58">
        <f>H238/$H238</f>
        <v>1</v>
      </c>
    </row>
    <row r="239" spans="1:13" s="10" customFormat="1" ht="15" customHeight="1">
      <c r="A239" s="14" t="s">
        <v>257</v>
      </c>
      <c r="B239" s="35">
        <f>SUM(B236:B238)</f>
        <v>1199</v>
      </c>
      <c r="C239" s="20">
        <f>B239/$H239</f>
        <v>0.627092050209205</v>
      </c>
      <c r="D239" s="8">
        <f>SUM(D236:D238)</f>
        <v>678</v>
      </c>
      <c r="E239" s="20">
        <f>D239/$H239</f>
        <v>0.35460251046025104</v>
      </c>
      <c r="F239" s="8">
        <f>SUM(F236:F238)</f>
        <v>35</v>
      </c>
      <c r="G239" s="20">
        <f>F239/$H239</f>
        <v>1.8305439330543932E-2</v>
      </c>
      <c r="H239" s="35">
        <f>SUM(H236:H238)</f>
        <v>1912</v>
      </c>
      <c r="I239" s="25">
        <f>H239/$H239</f>
        <v>1</v>
      </c>
    </row>
    <row r="240" spans="1:13" s="10" customFormat="1" ht="15" customHeight="1"/>
    <row r="241" spans="1:11" s="13" customFormat="1" ht="15" customHeight="1">
      <c r="A241" s="11" t="s">
        <v>260</v>
      </c>
      <c r="B241" s="272" t="s">
        <v>165</v>
      </c>
      <c r="C241" s="272"/>
      <c r="D241" s="272" t="s">
        <v>164</v>
      </c>
      <c r="E241" s="270"/>
      <c r="F241" s="272" t="s">
        <v>205</v>
      </c>
      <c r="G241" s="270"/>
      <c r="H241" s="270" t="s">
        <v>257</v>
      </c>
      <c r="I241" s="270"/>
      <c r="J241" s="12"/>
      <c r="K241" s="12"/>
    </row>
    <row r="242" spans="1:11" s="10" customFormat="1" ht="15" customHeight="1">
      <c r="A242" s="38" t="s">
        <v>215</v>
      </c>
      <c r="B242" s="39">
        <v>58</v>
      </c>
      <c r="C242" s="40">
        <f t="shared" ref="C242:C253" si="72">B242/$H242</f>
        <v>0.76315789473684215</v>
      </c>
      <c r="D242" s="39">
        <v>18</v>
      </c>
      <c r="E242" s="40">
        <f t="shared" ref="E242:E253" si="73">D242/$H242</f>
        <v>0.23684210526315788</v>
      </c>
      <c r="F242" s="39"/>
      <c r="G242" s="40">
        <f t="shared" ref="G242:G253" si="74">F242/$H242</f>
        <v>0</v>
      </c>
      <c r="H242" s="39">
        <f>B242+D242+F242</f>
        <v>76</v>
      </c>
      <c r="I242" s="55">
        <f t="shared" ref="I242:I253" si="75">H242/$H242</f>
        <v>1</v>
      </c>
    </row>
    <row r="243" spans="1:11" s="10" customFormat="1" ht="15" customHeight="1">
      <c r="A243" s="44" t="s">
        <v>217</v>
      </c>
      <c r="B243" s="45">
        <v>64</v>
      </c>
      <c r="C243" s="46">
        <f t="shared" si="72"/>
        <v>0.60952380952380958</v>
      </c>
      <c r="D243" s="45">
        <v>41</v>
      </c>
      <c r="E243" s="46">
        <f t="shared" si="73"/>
        <v>0.39047619047619048</v>
      </c>
      <c r="F243" s="45"/>
      <c r="G243" s="46">
        <f t="shared" si="74"/>
        <v>0</v>
      </c>
      <c r="H243" s="45">
        <f t="shared" ref="H243:H252" si="76">B243+D243+F243</f>
        <v>105</v>
      </c>
      <c r="I243" s="61">
        <f t="shared" si="75"/>
        <v>1</v>
      </c>
    </row>
    <row r="244" spans="1:11" s="10" customFormat="1" ht="15" customHeight="1">
      <c r="A244" s="44" t="s">
        <v>219</v>
      </c>
      <c r="B244" s="45">
        <v>89</v>
      </c>
      <c r="C244" s="46">
        <f t="shared" si="72"/>
        <v>0.51445086705202314</v>
      </c>
      <c r="D244" s="45">
        <v>77</v>
      </c>
      <c r="E244" s="46">
        <f t="shared" si="73"/>
        <v>0.44508670520231214</v>
      </c>
      <c r="F244" s="45">
        <v>7</v>
      </c>
      <c r="G244" s="46">
        <f t="shared" si="74"/>
        <v>4.046242774566474E-2</v>
      </c>
      <c r="H244" s="45">
        <f t="shared" si="76"/>
        <v>173</v>
      </c>
      <c r="I244" s="61">
        <f t="shared" si="75"/>
        <v>1</v>
      </c>
    </row>
    <row r="245" spans="1:11" s="10" customFormat="1" ht="15" customHeight="1">
      <c r="A245" s="44" t="s">
        <v>221</v>
      </c>
      <c r="B245" s="45">
        <v>145</v>
      </c>
      <c r="C245" s="46">
        <f t="shared" si="72"/>
        <v>0.64444444444444449</v>
      </c>
      <c r="D245" s="45">
        <v>80</v>
      </c>
      <c r="E245" s="46">
        <f t="shared" si="73"/>
        <v>0.35555555555555557</v>
      </c>
      <c r="F245" s="45"/>
      <c r="G245" s="46">
        <f t="shared" si="74"/>
        <v>0</v>
      </c>
      <c r="H245" s="45">
        <f t="shared" si="76"/>
        <v>225</v>
      </c>
      <c r="I245" s="61">
        <f t="shared" si="75"/>
        <v>1</v>
      </c>
    </row>
    <row r="246" spans="1:11" s="10" customFormat="1" ht="15" customHeight="1">
      <c r="A246" s="44" t="s">
        <v>223</v>
      </c>
      <c r="B246" s="45">
        <v>113</v>
      </c>
      <c r="C246" s="46">
        <f t="shared" si="72"/>
        <v>0.69325153374233128</v>
      </c>
      <c r="D246" s="45">
        <v>46</v>
      </c>
      <c r="E246" s="46">
        <f t="shared" si="73"/>
        <v>0.2822085889570552</v>
      </c>
      <c r="F246" s="45">
        <v>4</v>
      </c>
      <c r="G246" s="46">
        <f t="shared" si="74"/>
        <v>2.4539877300613498E-2</v>
      </c>
      <c r="H246" s="45">
        <f t="shared" si="76"/>
        <v>163</v>
      </c>
      <c r="I246" s="61">
        <f t="shared" si="75"/>
        <v>1</v>
      </c>
    </row>
    <row r="247" spans="1:11" s="10" customFormat="1" ht="15" customHeight="1">
      <c r="A247" s="44" t="s">
        <v>225</v>
      </c>
      <c r="B247" s="45">
        <v>163</v>
      </c>
      <c r="C247" s="46">
        <f t="shared" si="72"/>
        <v>0.61048689138576784</v>
      </c>
      <c r="D247" s="45">
        <v>100</v>
      </c>
      <c r="E247" s="46">
        <f t="shared" si="73"/>
        <v>0.37453183520599254</v>
      </c>
      <c r="F247" s="45">
        <v>4</v>
      </c>
      <c r="G247" s="46">
        <f t="shared" si="74"/>
        <v>1.4981273408239701E-2</v>
      </c>
      <c r="H247" s="45">
        <f t="shared" si="76"/>
        <v>267</v>
      </c>
      <c r="I247" s="61">
        <f t="shared" si="75"/>
        <v>1</v>
      </c>
    </row>
    <row r="248" spans="1:11" s="10" customFormat="1" ht="15" customHeight="1">
      <c r="A248" s="44" t="s">
        <v>227</v>
      </c>
      <c r="B248" s="45">
        <v>212</v>
      </c>
      <c r="C248" s="46">
        <f t="shared" si="72"/>
        <v>0.63855421686746983</v>
      </c>
      <c r="D248" s="45">
        <v>110</v>
      </c>
      <c r="E248" s="46">
        <f t="shared" si="73"/>
        <v>0.33132530120481929</v>
      </c>
      <c r="F248" s="45">
        <v>10</v>
      </c>
      <c r="G248" s="46">
        <f t="shared" si="74"/>
        <v>3.0120481927710843E-2</v>
      </c>
      <c r="H248" s="45">
        <f t="shared" si="76"/>
        <v>332</v>
      </c>
      <c r="I248" s="61">
        <f t="shared" si="75"/>
        <v>1</v>
      </c>
    </row>
    <row r="249" spans="1:11" s="10" customFormat="1" ht="15" customHeight="1">
      <c r="A249" s="44" t="s">
        <v>229</v>
      </c>
      <c r="B249" s="45">
        <v>140</v>
      </c>
      <c r="C249" s="46">
        <f t="shared" si="72"/>
        <v>0.70351758793969854</v>
      </c>
      <c r="D249" s="45">
        <v>58</v>
      </c>
      <c r="E249" s="46">
        <f t="shared" si="73"/>
        <v>0.29145728643216079</v>
      </c>
      <c r="F249" s="45">
        <v>1</v>
      </c>
      <c r="G249" s="46">
        <f t="shared" si="74"/>
        <v>5.0251256281407036E-3</v>
      </c>
      <c r="H249" s="45">
        <f t="shared" si="76"/>
        <v>199</v>
      </c>
      <c r="I249" s="61">
        <f t="shared" si="75"/>
        <v>1</v>
      </c>
    </row>
    <row r="250" spans="1:11" s="10" customFormat="1" ht="15" customHeight="1">
      <c r="A250" s="44" t="s">
        <v>231</v>
      </c>
      <c r="B250" s="45">
        <v>103</v>
      </c>
      <c r="C250" s="46">
        <f t="shared" si="72"/>
        <v>0.62804878048780488</v>
      </c>
      <c r="D250" s="45">
        <v>56</v>
      </c>
      <c r="E250" s="46">
        <f t="shared" si="73"/>
        <v>0.34146341463414637</v>
      </c>
      <c r="F250" s="45">
        <v>5</v>
      </c>
      <c r="G250" s="46">
        <f t="shared" si="74"/>
        <v>3.048780487804878E-2</v>
      </c>
      <c r="H250" s="45">
        <f t="shared" si="76"/>
        <v>164</v>
      </c>
      <c r="I250" s="61">
        <f t="shared" si="75"/>
        <v>1</v>
      </c>
    </row>
    <row r="251" spans="1:11" s="10" customFormat="1" ht="15" customHeight="1">
      <c r="A251" s="44" t="s">
        <v>233</v>
      </c>
      <c r="B251" s="45">
        <v>51</v>
      </c>
      <c r="C251" s="46">
        <f t="shared" si="72"/>
        <v>0.48113207547169812</v>
      </c>
      <c r="D251" s="45">
        <v>55</v>
      </c>
      <c r="E251" s="46">
        <f t="shared" si="73"/>
        <v>0.51886792452830188</v>
      </c>
      <c r="F251" s="45"/>
      <c r="G251" s="46">
        <f t="shared" si="74"/>
        <v>0</v>
      </c>
      <c r="H251" s="45">
        <f t="shared" si="76"/>
        <v>106</v>
      </c>
      <c r="I251" s="61">
        <f t="shared" si="75"/>
        <v>1</v>
      </c>
    </row>
    <row r="252" spans="1:11" s="10" customFormat="1" ht="15" customHeight="1">
      <c r="A252" s="44" t="s">
        <v>205</v>
      </c>
      <c r="B252" s="45">
        <v>61</v>
      </c>
      <c r="C252" s="46">
        <f t="shared" si="72"/>
        <v>0.59803921568627449</v>
      </c>
      <c r="D252" s="45">
        <v>37</v>
      </c>
      <c r="E252" s="46">
        <f t="shared" si="73"/>
        <v>0.36274509803921567</v>
      </c>
      <c r="F252" s="45">
        <v>4</v>
      </c>
      <c r="G252" s="46">
        <f t="shared" si="74"/>
        <v>3.9215686274509803E-2</v>
      </c>
      <c r="H252" s="45">
        <f t="shared" si="76"/>
        <v>102</v>
      </c>
      <c r="I252" s="61">
        <f t="shared" si="75"/>
        <v>1</v>
      </c>
    </row>
    <row r="253" spans="1:11" s="10" customFormat="1" ht="15" customHeight="1">
      <c r="A253" s="14" t="s">
        <v>257</v>
      </c>
      <c r="B253" s="35">
        <f>SUM(B242:B252)</f>
        <v>1199</v>
      </c>
      <c r="C253" s="20">
        <f t="shared" si="72"/>
        <v>0.627092050209205</v>
      </c>
      <c r="D253" s="8">
        <f>SUM(D242:D252)</f>
        <v>678</v>
      </c>
      <c r="E253" s="20">
        <f t="shared" si="73"/>
        <v>0.35460251046025104</v>
      </c>
      <c r="F253" s="8">
        <f>SUM(F242:F252)</f>
        <v>35</v>
      </c>
      <c r="G253" s="20">
        <f t="shared" si="74"/>
        <v>1.8305439330543932E-2</v>
      </c>
      <c r="H253" s="35">
        <f>SUM(H242:H252)</f>
        <v>1912</v>
      </c>
      <c r="I253" s="25">
        <f t="shared" si="75"/>
        <v>1</v>
      </c>
    </row>
    <row r="254" spans="1:11" s="10" customFormat="1" ht="15" customHeight="1"/>
    <row r="255" spans="1:11" s="65" customFormat="1" ht="18.75" customHeight="1">
      <c r="A255" s="64" t="s">
        <v>559</v>
      </c>
    </row>
    <row r="256" spans="1:11" s="10" customFormat="1" ht="22.5" customHeight="1">
      <c r="A256" s="18" t="s">
        <v>560</v>
      </c>
    </row>
    <row r="257" spans="1:14" s="10" customFormat="1" ht="40.5" customHeight="1">
      <c r="A257" s="11" t="s">
        <v>254</v>
      </c>
      <c r="B257" s="272" t="s">
        <v>166</v>
      </c>
      <c r="C257" s="272"/>
      <c r="D257" s="272" t="s">
        <v>167</v>
      </c>
      <c r="E257" s="272"/>
      <c r="F257" s="272" t="s">
        <v>168</v>
      </c>
      <c r="G257" s="270"/>
      <c r="H257" s="272" t="s">
        <v>205</v>
      </c>
      <c r="I257" s="270"/>
      <c r="J257" s="270" t="s">
        <v>257</v>
      </c>
      <c r="K257" s="270"/>
      <c r="L257" s="15"/>
      <c r="M257" s="15"/>
      <c r="N257" s="15"/>
    </row>
    <row r="258" spans="1:14" s="10" customFormat="1" ht="15" customHeight="1">
      <c r="A258" s="38" t="s">
        <v>255</v>
      </c>
      <c r="B258" s="39">
        <v>135</v>
      </c>
      <c r="C258" s="40">
        <f>B258/$J258</f>
        <v>0.41033434650455924</v>
      </c>
      <c r="D258" s="39">
        <v>185</v>
      </c>
      <c r="E258" s="40">
        <f>D258/$J258</f>
        <v>0.56231003039513683</v>
      </c>
      <c r="F258" s="39">
        <v>7</v>
      </c>
      <c r="G258" s="40">
        <f>F258/$J258</f>
        <v>2.1276595744680851E-2</v>
      </c>
      <c r="H258" s="39">
        <v>2</v>
      </c>
      <c r="I258" s="40">
        <f>H258/$J258</f>
        <v>6.0790273556231003E-3</v>
      </c>
      <c r="J258" s="53">
        <f>B258+D258+F258+H258</f>
        <v>329</v>
      </c>
      <c r="K258" s="55">
        <f>J258/$J258</f>
        <v>1</v>
      </c>
    </row>
    <row r="259" spans="1:14" s="10" customFormat="1" ht="15" customHeight="1">
      <c r="A259" s="44" t="s">
        <v>256</v>
      </c>
      <c r="B259" s="45">
        <v>109</v>
      </c>
      <c r="C259" s="46">
        <f>B259/$J259</f>
        <v>0.12645011600928074</v>
      </c>
      <c r="D259" s="45">
        <v>714</v>
      </c>
      <c r="E259" s="46">
        <f>D259/$J259</f>
        <v>0.82830626450116007</v>
      </c>
      <c r="F259" s="45">
        <v>25</v>
      </c>
      <c r="G259" s="46">
        <f>F259/$J259</f>
        <v>2.9002320185614848E-2</v>
      </c>
      <c r="H259" s="45">
        <v>14</v>
      </c>
      <c r="I259" s="46">
        <f>H259/$J259</f>
        <v>1.6241299303944315E-2</v>
      </c>
      <c r="J259" s="59">
        <f>B259+D259+F259+H259</f>
        <v>862</v>
      </c>
      <c r="K259" s="61">
        <f>J259/$J259</f>
        <v>1</v>
      </c>
    </row>
    <row r="260" spans="1:14" s="10" customFormat="1" ht="15" customHeight="1">
      <c r="A260" s="41" t="s">
        <v>205</v>
      </c>
      <c r="B260" s="42">
        <v>1</v>
      </c>
      <c r="C260" s="43">
        <f>B260/$J260</f>
        <v>0.125</v>
      </c>
      <c r="D260" s="42">
        <v>4</v>
      </c>
      <c r="E260" s="43">
        <f>D260/$J260</f>
        <v>0.5</v>
      </c>
      <c r="F260" s="42">
        <v>1</v>
      </c>
      <c r="G260" s="43">
        <f>F260/$J260</f>
        <v>0.125</v>
      </c>
      <c r="H260" s="42">
        <v>2</v>
      </c>
      <c r="I260" s="43">
        <f>H260/$J260</f>
        <v>0.25</v>
      </c>
      <c r="J260" s="56">
        <f>B260+D260+F260+H260</f>
        <v>8</v>
      </c>
      <c r="K260" s="58">
        <f>J260/$J260</f>
        <v>1</v>
      </c>
    </row>
    <row r="261" spans="1:14" s="10" customFormat="1" ht="15" customHeight="1">
      <c r="A261" s="14" t="s">
        <v>257</v>
      </c>
      <c r="B261" s="8">
        <f>SUM(B258:B260)</f>
        <v>245</v>
      </c>
      <c r="C261" s="20">
        <f>B261/$J261</f>
        <v>0.2043369474562135</v>
      </c>
      <c r="D261" s="8">
        <f>SUM(D258:D260)</f>
        <v>903</v>
      </c>
      <c r="E261" s="20">
        <f>D261/$J261</f>
        <v>0.75312760633861553</v>
      </c>
      <c r="F261" s="8">
        <f>SUM(F258:F260)</f>
        <v>33</v>
      </c>
      <c r="G261" s="20">
        <f>F261/$J261</f>
        <v>2.7522935779816515E-2</v>
      </c>
      <c r="H261" s="8">
        <f>SUM(H258:H260)</f>
        <v>18</v>
      </c>
      <c r="I261" s="20">
        <f>H261/$J261</f>
        <v>1.5012510425354461E-2</v>
      </c>
      <c r="J261" s="37">
        <f>SUM(J258:J260)</f>
        <v>1199</v>
      </c>
      <c r="K261" s="25">
        <f>J261/$J261</f>
        <v>1</v>
      </c>
    </row>
    <row r="262" spans="1:14" s="10" customFormat="1" ht="15" customHeight="1">
      <c r="K262" s="28"/>
    </row>
    <row r="263" spans="1:14" s="10" customFormat="1" ht="40.5" customHeight="1">
      <c r="A263" s="11" t="s">
        <v>260</v>
      </c>
      <c r="B263" s="272" t="s">
        <v>166</v>
      </c>
      <c r="C263" s="272"/>
      <c r="D263" s="272" t="s">
        <v>167</v>
      </c>
      <c r="E263" s="272"/>
      <c r="F263" s="272" t="s">
        <v>168</v>
      </c>
      <c r="G263" s="270"/>
      <c r="H263" s="272" t="s">
        <v>205</v>
      </c>
      <c r="I263" s="270"/>
      <c r="J263" s="270" t="s">
        <v>257</v>
      </c>
      <c r="K263" s="270"/>
      <c r="L263" s="15"/>
      <c r="M263" s="15"/>
      <c r="N263" s="15"/>
    </row>
    <row r="264" spans="1:14" s="10" customFormat="1" ht="15" customHeight="1">
      <c r="A264" s="38" t="s">
        <v>215</v>
      </c>
      <c r="B264" s="39">
        <v>15</v>
      </c>
      <c r="C264" s="40">
        <f t="shared" ref="C264:C275" si="77">B264/$J264</f>
        <v>0.25862068965517243</v>
      </c>
      <c r="D264" s="39">
        <v>41</v>
      </c>
      <c r="E264" s="40">
        <f t="shared" ref="E264:E275" si="78">D264/$J264</f>
        <v>0.7068965517241379</v>
      </c>
      <c r="F264" s="39">
        <v>2</v>
      </c>
      <c r="G264" s="40">
        <f t="shared" ref="G264:G275" si="79">F264/$J264</f>
        <v>3.4482758620689655E-2</v>
      </c>
      <c r="H264" s="39"/>
      <c r="I264" s="40">
        <f t="shared" ref="I264:I275" si="80">H264/$J264</f>
        <v>0</v>
      </c>
      <c r="J264" s="39">
        <f>B264+D264+F264+H264</f>
        <v>58</v>
      </c>
      <c r="K264" s="55">
        <f t="shared" ref="K264:K275" si="81">J264/$J264</f>
        <v>1</v>
      </c>
    </row>
    <row r="265" spans="1:14" s="10" customFormat="1" ht="15" customHeight="1">
      <c r="A265" s="44" t="s">
        <v>217</v>
      </c>
      <c r="B265" s="45">
        <v>17</v>
      </c>
      <c r="C265" s="46">
        <f t="shared" si="77"/>
        <v>0.265625</v>
      </c>
      <c r="D265" s="45">
        <v>43</v>
      </c>
      <c r="E265" s="46">
        <f t="shared" si="78"/>
        <v>0.671875</v>
      </c>
      <c r="F265" s="45">
        <v>4</v>
      </c>
      <c r="G265" s="46">
        <f t="shared" si="79"/>
        <v>6.25E-2</v>
      </c>
      <c r="H265" s="45"/>
      <c r="I265" s="46">
        <f t="shared" si="80"/>
        <v>0</v>
      </c>
      <c r="J265" s="45">
        <f t="shared" ref="J265:J274" si="82">B265+D265+F265+H265</f>
        <v>64</v>
      </c>
      <c r="K265" s="61">
        <f t="shared" si="81"/>
        <v>1</v>
      </c>
    </row>
    <row r="266" spans="1:14" s="10" customFormat="1" ht="15" customHeight="1">
      <c r="A266" s="44" t="s">
        <v>219</v>
      </c>
      <c r="B266" s="45">
        <v>9</v>
      </c>
      <c r="C266" s="46">
        <f t="shared" si="77"/>
        <v>0.10112359550561797</v>
      </c>
      <c r="D266" s="45">
        <v>75</v>
      </c>
      <c r="E266" s="46">
        <f t="shared" si="78"/>
        <v>0.84269662921348309</v>
      </c>
      <c r="F266" s="45">
        <v>2</v>
      </c>
      <c r="G266" s="46">
        <f t="shared" si="79"/>
        <v>2.247191011235955E-2</v>
      </c>
      <c r="H266" s="45">
        <v>3</v>
      </c>
      <c r="I266" s="46">
        <f t="shared" si="80"/>
        <v>3.3707865168539325E-2</v>
      </c>
      <c r="J266" s="45">
        <f t="shared" si="82"/>
        <v>89</v>
      </c>
      <c r="K266" s="61">
        <f t="shared" si="81"/>
        <v>1</v>
      </c>
    </row>
    <row r="267" spans="1:14" s="10" customFormat="1" ht="15" customHeight="1">
      <c r="A267" s="44" t="s">
        <v>221</v>
      </c>
      <c r="B267" s="45">
        <v>31</v>
      </c>
      <c r="C267" s="46">
        <f t="shared" si="77"/>
        <v>0.21379310344827587</v>
      </c>
      <c r="D267" s="45">
        <v>111</v>
      </c>
      <c r="E267" s="46">
        <f t="shared" si="78"/>
        <v>0.76551724137931032</v>
      </c>
      <c r="F267" s="45">
        <v>2</v>
      </c>
      <c r="G267" s="46">
        <f t="shared" si="79"/>
        <v>1.3793103448275862E-2</v>
      </c>
      <c r="H267" s="45">
        <v>1</v>
      </c>
      <c r="I267" s="46">
        <f t="shared" si="80"/>
        <v>6.8965517241379309E-3</v>
      </c>
      <c r="J267" s="45">
        <f t="shared" si="82"/>
        <v>145</v>
      </c>
      <c r="K267" s="61">
        <f t="shared" si="81"/>
        <v>1</v>
      </c>
    </row>
    <row r="268" spans="1:14" s="10" customFormat="1" ht="15" customHeight="1">
      <c r="A268" s="44" t="s">
        <v>223</v>
      </c>
      <c r="B268" s="45">
        <v>18</v>
      </c>
      <c r="C268" s="46">
        <f t="shared" si="77"/>
        <v>0.15929203539823009</v>
      </c>
      <c r="D268" s="45">
        <v>89</v>
      </c>
      <c r="E268" s="46">
        <f t="shared" si="78"/>
        <v>0.78761061946902655</v>
      </c>
      <c r="F268" s="45">
        <v>3</v>
      </c>
      <c r="G268" s="46">
        <f t="shared" si="79"/>
        <v>2.6548672566371681E-2</v>
      </c>
      <c r="H268" s="45">
        <v>3</v>
      </c>
      <c r="I268" s="46">
        <f t="shared" si="80"/>
        <v>2.6548672566371681E-2</v>
      </c>
      <c r="J268" s="45">
        <f t="shared" si="82"/>
        <v>113</v>
      </c>
      <c r="K268" s="61">
        <f t="shared" si="81"/>
        <v>1</v>
      </c>
    </row>
    <row r="269" spans="1:14" s="10" customFormat="1" ht="15" customHeight="1">
      <c r="A269" s="44" t="s">
        <v>225</v>
      </c>
      <c r="B269" s="45">
        <v>37</v>
      </c>
      <c r="C269" s="46">
        <f t="shared" si="77"/>
        <v>0.22699386503067484</v>
      </c>
      <c r="D269" s="45">
        <v>121</v>
      </c>
      <c r="E269" s="46">
        <f t="shared" si="78"/>
        <v>0.74233128834355833</v>
      </c>
      <c r="F269" s="45">
        <v>3</v>
      </c>
      <c r="G269" s="46">
        <f t="shared" si="79"/>
        <v>1.8404907975460124E-2</v>
      </c>
      <c r="H269" s="45">
        <v>2</v>
      </c>
      <c r="I269" s="46">
        <f t="shared" si="80"/>
        <v>1.2269938650306749E-2</v>
      </c>
      <c r="J269" s="45">
        <f t="shared" si="82"/>
        <v>163</v>
      </c>
      <c r="K269" s="61">
        <f t="shared" si="81"/>
        <v>1</v>
      </c>
    </row>
    <row r="270" spans="1:14" s="10" customFormat="1" ht="15" customHeight="1">
      <c r="A270" s="44" t="s">
        <v>227</v>
      </c>
      <c r="B270" s="45">
        <v>52</v>
      </c>
      <c r="C270" s="46">
        <f t="shared" si="77"/>
        <v>0.24528301886792453</v>
      </c>
      <c r="D270" s="45">
        <v>147</v>
      </c>
      <c r="E270" s="46">
        <f t="shared" si="78"/>
        <v>0.69339622641509435</v>
      </c>
      <c r="F270" s="45">
        <v>8</v>
      </c>
      <c r="G270" s="46">
        <f t="shared" si="79"/>
        <v>3.7735849056603772E-2</v>
      </c>
      <c r="H270" s="45">
        <v>5</v>
      </c>
      <c r="I270" s="46">
        <f t="shared" si="80"/>
        <v>2.358490566037736E-2</v>
      </c>
      <c r="J270" s="45">
        <f t="shared" si="82"/>
        <v>212</v>
      </c>
      <c r="K270" s="61">
        <f t="shared" si="81"/>
        <v>1</v>
      </c>
    </row>
    <row r="271" spans="1:14" s="10" customFormat="1" ht="15" customHeight="1">
      <c r="A271" s="44" t="s">
        <v>229</v>
      </c>
      <c r="B271" s="45">
        <v>19</v>
      </c>
      <c r="C271" s="46">
        <f t="shared" si="77"/>
        <v>0.1357142857142857</v>
      </c>
      <c r="D271" s="45">
        <v>118</v>
      </c>
      <c r="E271" s="46">
        <f t="shared" si="78"/>
        <v>0.84285714285714286</v>
      </c>
      <c r="F271" s="45">
        <v>2</v>
      </c>
      <c r="G271" s="46">
        <f t="shared" si="79"/>
        <v>1.4285714285714285E-2</v>
      </c>
      <c r="H271" s="45">
        <v>1</v>
      </c>
      <c r="I271" s="46">
        <f t="shared" si="80"/>
        <v>7.1428571428571426E-3</v>
      </c>
      <c r="J271" s="45">
        <f t="shared" si="82"/>
        <v>140</v>
      </c>
      <c r="K271" s="61">
        <f t="shared" si="81"/>
        <v>1</v>
      </c>
    </row>
    <row r="272" spans="1:14" s="10" customFormat="1" ht="15" customHeight="1">
      <c r="A272" s="44" t="s">
        <v>231</v>
      </c>
      <c r="B272" s="45">
        <v>24</v>
      </c>
      <c r="C272" s="46">
        <f t="shared" si="77"/>
        <v>0.23300970873786409</v>
      </c>
      <c r="D272" s="45">
        <v>76</v>
      </c>
      <c r="E272" s="46">
        <f t="shared" si="78"/>
        <v>0.73786407766990292</v>
      </c>
      <c r="F272" s="45">
        <v>2</v>
      </c>
      <c r="G272" s="46">
        <f t="shared" si="79"/>
        <v>1.9417475728155338E-2</v>
      </c>
      <c r="H272" s="45">
        <v>1</v>
      </c>
      <c r="I272" s="46">
        <f t="shared" si="80"/>
        <v>9.7087378640776691E-3</v>
      </c>
      <c r="J272" s="45">
        <f t="shared" si="82"/>
        <v>103</v>
      </c>
      <c r="K272" s="61">
        <f t="shared" si="81"/>
        <v>1</v>
      </c>
    </row>
    <row r="273" spans="1:14" s="10" customFormat="1" ht="15" customHeight="1">
      <c r="A273" s="44" t="s">
        <v>233</v>
      </c>
      <c r="B273" s="45">
        <v>8</v>
      </c>
      <c r="C273" s="46">
        <f t="shared" si="77"/>
        <v>0.15686274509803921</v>
      </c>
      <c r="D273" s="45">
        <v>42</v>
      </c>
      <c r="E273" s="46">
        <f t="shared" si="78"/>
        <v>0.82352941176470584</v>
      </c>
      <c r="F273" s="45">
        <v>1</v>
      </c>
      <c r="G273" s="46">
        <f t="shared" si="79"/>
        <v>1.9607843137254902E-2</v>
      </c>
      <c r="H273" s="45"/>
      <c r="I273" s="46">
        <f t="shared" si="80"/>
        <v>0</v>
      </c>
      <c r="J273" s="45">
        <f t="shared" si="82"/>
        <v>51</v>
      </c>
      <c r="K273" s="61">
        <f t="shared" si="81"/>
        <v>1</v>
      </c>
    </row>
    <row r="274" spans="1:14" s="10" customFormat="1" ht="15" customHeight="1">
      <c r="A274" s="44" t="s">
        <v>205</v>
      </c>
      <c r="B274" s="45">
        <v>15</v>
      </c>
      <c r="C274" s="46">
        <f t="shared" si="77"/>
        <v>0.24590163934426229</v>
      </c>
      <c r="D274" s="45">
        <v>40</v>
      </c>
      <c r="E274" s="61">
        <f t="shared" si="78"/>
        <v>0.65573770491803274</v>
      </c>
      <c r="F274" s="45">
        <v>4</v>
      </c>
      <c r="G274" s="46">
        <f t="shared" si="79"/>
        <v>6.5573770491803282E-2</v>
      </c>
      <c r="H274" s="45">
        <v>2</v>
      </c>
      <c r="I274" s="46">
        <f t="shared" si="80"/>
        <v>3.2786885245901641E-2</v>
      </c>
      <c r="J274" s="45">
        <f t="shared" si="82"/>
        <v>61</v>
      </c>
      <c r="K274" s="61">
        <f t="shared" si="81"/>
        <v>1</v>
      </c>
    </row>
    <row r="275" spans="1:14" s="10" customFormat="1" ht="15" customHeight="1">
      <c r="A275" s="14" t="s">
        <v>257</v>
      </c>
      <c r="B275" s="8">
        <f>SUM(B264:B274)</f>
        <v>245</v>
      </c>
      <c r="C275" s="20">
        <f t="shared" si="77"/>
        <v>0.2043369474562135</v>
      </c>
      <c r="D275" s="8">
        <f>SUM(D264:D274)</f>
        <v>903</v>
      </c>
      <c r="E275" s="20">
        <f t="shared" si="78"/>
        <v>0.75312760633861553</v>
      </c>
      <c r="F275" s="8">
        <f>SUM(F264:F274)</f>
        <v>33</v>
      </c>
      <c r="G275" s="20">
        <f t="shared" si="79"/>
        <v>2.7522935779816515E-2</v>
      </c>
      <c r="H275" s="8">
        <f>SUM(H264:H274)</f>
        <v>18</v>
      </c>
      <c r="I275" s="20">
        <f t="shared" si="80"/>
        <v>1.5012510425354461E-2</v>
      </c>
      <c r="J275" s="35">
        <f>SUM(J264:J274)</f>
        <v>1199</v>
      </c>
      <c r="K275" s="25">
        <f t="shared" si="81"/>
        <v>1</v>
      </c>
    </row>
    <row r="276" spans="1:14" s="10" customFormat="1" ht="15" customHeight="1"/>
    <row r="277" spans="1:14" s="10" customFormat="1" ht="22.5" customHeight="1">
      <c r="A277" s="36" t="s">
        <v>561</v>
      </c>
    </row>
    <row r="278" spans="1:14" s="10" customFormat="1" ht="27" customHeight="1">
      <c r="A278" s="11" t="s">
        <v>254</v>
      </c>
      <c r="B278" s="272" t="s">
        <v>169</v>
      </c>
      <c r="C278" s="272"/>
      <c r="D278" s="272" t="s">
        <v>170</v>
      </c>
      <c r="E278" s="272"/>
      <c r="F278" s="272" t="s">
        <v>168</v>
      </c>
      <c r="G278" s="270"/>
      <c r="H278" s="272" t="s">
        <v>205</v>
      </c>
      <c r="I278" s="270"/>
      <c r="J278" s="270" t="s">
        <v>257</v>
      </c>
      <c r="K278" s="270"/>
      <c r="L278" s="29"/>
      <c r="M278" s="15"/>
      <c r="N278" s="29"/>
    </row>
    <row r="279" spans="1:14" s="10" customFormat="1" ht="15" customHeight="1">
      <c r="A279" s="38" t="s">
        <v>255</v>
      </c>
      <c r="B279" s="39">
        <v>136</v>
      </c>
      <c r="C279" s="40">
        <f>B279/$J279</f>
        <v>0.27698574338085541</v>
      </c>
      <c r="D279" s="39">
        <v>282</v>
      </c>
      <c r="E279" s="40">
        <f>D279/$J279</f>
        <v>0.57433808553971488</v>
      </c>
      <c r="F279" s="39">
        <v>39</v>
      </c>
      <c r="G279" s="40">
        <f>F279/$J279</f>
        <v>7.9429735234215884E-2</v>
      </c>
      <c r="H279" s="39">
        <v>34</v>
      </c>
      <c r="I279" s="40">
        <f>H279/$J279</f>
        <v>6.9246435845213852E-2</v>
      </c>
      <c r="J279" s="39">
        <f>B279+D279+F279+H279</f>
        <v>491</v>
      </c>
      <c r="K279" s="55">
        <f>J279/$J279</f>
        <v>1</v>
      </c>
    </row>
    <row r="280" spans="1:14" s="10" customFormat="1" ht="15" customHeight="1">
      <c r="A280" s="44" t="s">
        <v>256</v>
      </c>
      <c r="B280" s="45">
        <v>452</v>
      </c>
      <c r="C280" s="46">
        <f>B280/$J280</f>
        <v>0.32147937411095306</v>
      </c>
      <c r="D280" s="45">
        <v>787</v>
      </c>
      <c r="E280" s="46">
        <f>D280/$J280</f>
        <v>0.55974395448079661</v>
      </c>
      <c r="F280" s="45">
        <v>63</v>
      </c>
      <c r="G280" s="46">
        <f>F280/$J280</f>
        <v>4.4807965860597439E-2</v>
      </c>
      <c r="H280" s="45">
        <v>104</v>
      </c>
      <c r="I280" s="46">
        <f>H280/$J280</f>
        <v>7.3968705547652919E-2</v>
      </c>
      <c r="J280" s="51">
        <f>B280+D280+F280+H280</f>
        <v>1406</v>
      </c>
      <c r="K280" s="61">
        <f>J280/$J280</f>
        <v>1</v>
      </c>
    </row>
    <row r="281" spans="1:14" s="10" customFormat="1" ht="15" customHeight="1">
      <c r="A281" s="41" t="s">
        <v>205</v>
      </c>
      <c r="B281" s="42">
        <v>2</v>
      </c>
      <c r="C281" s="43">
        <f>B281/$J281</f>
        <v>0.13333333333333333</v>
      </c>
      <c r="D281" s="42">
        <v>8</v>
      </c>
      <c r="E281" s="43">
        <f>D281/$J281</f>
        <v>0.53333333333333333</v>
      </c>
      <c r="F281" s="42">
        <v>2</v>
      </c>
      <c r="G281" s="43">
        <f>F281/$J281</f>
        <v>0.13333333333333333</v>
      </c>
      <c r="H281" s="42">
        <v>3</v>
      </c>
      <c r="I281" s="43">
        <f>H281/$J281</f>
        <v>0.2</v>
      </c>
      <c r="J281" s="42">
        <f>B281+D281+F281+H281</f>
        <v>15</v>
      </c>
      <c r="K281" s="58">
        <f>J281/$J281</f>
        <v>1</v>
      </c>
    </row>
    <row r="282" spans="1:14" s="10" customFormat="1" ht="15" customHeight="1">
      <c r="A282" s="14" t="s">
        <v>257</v>
      </c>
      <c r="B282" s="8">
        <f>SUM(B279:B281)</f>
        <v>590</v>
      </c>
      <c r="C282" s="20">
        <f>B282/$J282</f>
        <v>0.30857740585774057</v>
      </c>
      <c r="D282" s="35">
        <f>SUM(D279:D281)</f>
        <v>1077</v>
      </c>
      <c r="E282" s="20">
        <f>D282/$J282</f>
        <v>0.56328451882845187</v>
      </c>
      <c r="F282" s="8">
        <f>SUM(F279:F281)</f>
        <v>104</v>
      </c>
      <c r="G282" s="20">
        <f>F282/$J282</f>
        <v>5.4393305439330547E-2</v>
      </c>
      <c r="H282" s="8">
        <f>SUM(H279:H281)</f>
        <v>141</v>
      </c>
      <c r="I282" s="20">
        <f>H282/$J282</f>
        <v>7.3744769874476992E-2</v>
      </c>
      <c r="J282" s="35">
        <f>SUM(J279:J281)</f>
        <v>1912</v>
      </c>
      <c r="K282" s="25">
        <f>J282/$J282</f>
        <v>1</v>
      </c>
    </row>
    <row r="283" spans="1:14" s="10" customFormat="1" ht="15" customHeight="1">
      <c r="C283" s="26"/>
      <c r="E283" s="26"/>
      <c r="G283" s="26"/>
      <c r="I283" s="26"/>
      <c r="K283" s="26"/>
    </row>
    <row r="284" spans="1:14" s="10" customFormat="1" ht="27" customHeight="1">
      <c r="A284" s="11" t="s">
        <v>260</v>
      </c>
      <c r="B284" s="272" t="s">
        <v>169</v>
      </c>
      <c r="C284" s="272"/>
      <c r="D284" s="272" t="s">
        <v>170</v>
      </c>
      <c r="E284" s="272"/>
      <c r="F284" s="272" t="s">
        <v>168</v>
      </c>
      <c r="G284" s="270"/>
      <c r="H284" s="272" t="s">
        <v>205</v>
      </c>
      <c r="I284" s="270"/>
      <c r="J284" s="270" t="s">
        <v>257</v>
      </c>
      <c r="K284" s="270"/>
      <c r="L284" s="29"/>
      <c r="M284" s="15"/>
      <c r="N284" s="29"/>
    </row>
    <row r="285" spans="1:14" s="10" customFormat="1" ht="15" customHeight="1">
      <c r="A285" s="38" t="s">
        <v>215</v>
      </c>
      <c r="B285" s="39">
        <v>37</v>
      </c>
      <c r="C285" s="40">
        <f t="shared" ref="C285:C297" si="83">B285/$J285</f>
        <v>0.48684210526315791</v>
      </c>
      <c r="D285" s="39">
        <v>33</v>
      </c>
      <c r="E285" s="40">
        <f t="shared" ref="E285:E297" si="84">D285/$J285</f>
        <v>0.43421052631578949</v>
      </c>
      <c r="F285" s="39">
        <v>4</v>
      </c>
      <c r="G285" s="40">
        <f t="shared" ref="G285:G297" si="85">F285/$J285</f>
        <v>5.2631578947368418E-2</v>
      </c>
      <c r="H285" s="39">
        <v>2</v>
      </c>
      <c r="I285" s="40">
        <f t="shared" ref="I285:I297" si="86">H285/$J285</f>
        <v>2.6315789473684209E-2</v>
      </c>
      <c r="J285" s="39">
        <f>B285+D285+F285+H285</f>
        <v>76</v>
      </c>
      <c r="K285" s="55">
        <f t="shared" ref="K285:K297" si="87">J285/$J285</f>
        <v>1</v>
      </c>
    </row>
    <row r="286" spans="1:14" s="10" customFormat="1" ht="15" customHeight="1">
      <c r="A286" s="44" t="s">
        <v>217</v>
      </c>
      <c r="B286" s="45">
        <v>31</v>
      </c>
      <c r="C286" s="46">
        <f t="shared" si="83"/>
        <v>0.29523809523809524</v>
      </c>
      <c r="D286" s="45">
        <v>57</v>
      </c>
      <c r="E286" s="46">
        <f t="shared" si="84"/>
        <v>0.54285714285714282</v>
      </c>
      <c r="F286" s="45"/>
      <c r="G286" s="46">
        <f t="shared" si="85"/>
        <v>0</v>
      </c>
      <c r="H286" s="45">
        <v>17</v>
      </c>
      <c r="I286" s="46">
        <f t="shared" si="86"/>
        <v>0.16190476190476191</v>
      </c>
      <c r="J286" s="45">
        <f t="shared" ref="J286:J295" si="88">B286+D286+F286+H286</f>
        <v>105</v>
      </c>
      <c r="K286" s="61">
        <f t="shared" si="87"/>
        <v>1</v>
      </c>
    </row>
    <row r="287" spans="1:14" s="10" customFormat="1" ht="15" customHeight="1">
      <c r="A287" s="44" t="s">
        <v>219</v>
      </c>
      <c r="B287" s="45">
        <v>58</v>
      </c>
      <c r="C287" s="46">
        <f t="shared" si="83"/>
        <v>0.33526011560693642</v>
      </c>
      <c r="D287" s="45">
        <v>94</v>
      </c>
      <c r="E287" s="46">
        <f t="shared" si="84"/>
        <v>0.54335260115606931</v>
      </c>
      <c r="F287" s="45">
        <v>10</v>
      </c>
      <c r="G287" s="46">
        <f t="shared" si="85"/>
        <v>5.7803468208092484E-2</v>
      </c>
      <c r="H287" s="45">
        <v>11</v>
      </c>
      <c r="I287" s="46">
        <f t="shared" si="86"/>
        <v>6.358381502890173E-2</v>
      </c>
      <c r="J287" s="45">
        <f t="shared" si="88"/>
        <v>173</v>
      </c>
      <c r="K287" s="61">
        <f t="shared" si="87"/>
        <v>1</v>
      </c>
    </row>
    <row r="288" spans="1:14" s="10" customFormat="1" ht="15" customHeight="1">
      <c r="A288" s="44" t="s">
        <v>221</v>
      </c>
      <c r="B288" s="45">
        <v>68</v>
      </c>
      <c r="C288" s="46">
        <f t="shared" si="83"/>
        <v>0.30222222222222223</v>
      </c>
      <c r="D288" s="45">
        <v>129</v>
      </c>
      <c r="E288" s="46">
        <f t="shared" si="84"/>
        <v>0.57333333333333336</v>
      </c>
      <c r="F288" s="45">
        <v>16</v>
      </c>
      <c r="G288" s="46">
        <f t="shared" si="85"/>
        <v>7.1111111111111111E-2</v>
      </c>
      <c r="H288" s="45">
        <v>12</v>
      </c>
      <c r="I288" s="46">
        <f t="shared" si="86"/>
        <v>5.3333333333333337E-2</v>
      </c>
      <c r="J288" s="45">
        <f t="shared" si="88"/>
        <v>225</v>
      </c>
      <c r="K288" s="61">
        <f t="shared" si="87"/>
        <v>1</v>
      </c>
    </row>
    <row r="289" spans="1:11" s="10" customFormat="1" ht="15" customHeight="1">
      <c r="A289" s="44" t="s">
        <v>223</v>
      </c>
      <c r="B289" s="45">
        <v>43</v>
      </c>
      <c r="C289" s="46">
        <f t="shared" si="83"/>
        <v>0.26380368098159507</v>
      </c>
      <c r="D289" s="45">
        <v>100</v>
      </c>
      <c r="E289" s="46">
        <f t="shared" si="84"/>
        <v>0.61349693251533743</v>
      </c>
      <c r="F289" s="45">
        <v>6</v>
      </c>
      <c r="G289" s="46">
        <f t="shared" si="85"/>
        <v>3.6809815950920248E-2</v>
      </c>
      <c r="H289" s="45">
        <v>14</v>
      </c>
      <c r="I289" s="46">
        <f t="shared" si="86"/>
        <v>8.5889570552147243E-2</v>
      </c>
      <c r="J289" s="45">
        <f t="shared" si="88"/>
        <v>163</v>
      </c>
      <c r="K289" s="61">
        <f t="shared" si="87"/>
        <v>1</v>
      </c>
    </row>
    <row r="290" spans="1:11" s="10" customFormat="1" ht="15" customHeight="1">
      <c r="A290" s="44" t="s">
        <v>225</v>
      </c>
      <c r="B290" s="45">
        <v>75</v>
      </c>
      <c r="C290" s="46">
        <f t="shared" si="83"/>
        <v>0.2808988764044944</v>
      </c>
      <c r="D290" s="45">
        <v>153</v>
      </c>
      <c r="E290" s="46">
        <f t="shared" si="84"/>
        <v>0.5730337078651685</v>
      </c>
      <c r="F290" s="45">
        <v>17</v>
      </c>
      <c r="G290" s="46">
        <f t="shared" si="85"/>
        <v>6.3670411985018729E-2</v>
      </c>
      <c r="H290" s="45">
        <v>22</v>
      </c>
      <c r="I290" s="46">
        <f t="shared" si="86"/>
        <v>8.2397003745318345E-2</v>
      </c>
      <c r="J290" s="45">
        <f t="shared" si="88"/>
        <v>267</v>
      </c>
      <c r="K290" s="61">
        <f t="shared" si="87"/>
        <v>1</v>
      </c>
    </row>
    <row r="291" spans="1:11" s="10" customFormat="1" ht="15" customHeight="1">
      <c r="A291" s="44" t="s">
        <v>227</v>
      </c>
      <c r="B291" s="45">
        <v>105</v>
      </c>
      <c r="C291" s="46">
        <f t="shared" si="83"/>
        <v>0.31626506024096385</v>
      </c>
      <c r="D291" s="45">
        <v>179</v>
      </c>
      <c r="E291" s="46">
        <f t="shared" si="84"/>
        <v>0.53915662650602414</v>
      </c>
      <c r="F291" s="45">
        <v>16</v>
      </c>
      <c r="G291" s="46">
        <f t="shared" si="85"/>
        <v>4.8192771084337352E-2</v>
      </c>
      <c r="H291" s="45">
        <v>32</v>
      </c>
      <c r="I291" s="46">
        <f t="shared" si="86"/>
        <v>9.6385542168674704E-2</v>
      </c>
      <c r="J291" s="45">
        <f t="shared" si="88"/>
        <v>332</v>
      </c>
      <c r="K291" s="61">
        <f t="shared" si="87"/>
        <v>1</v>
      </c>
    </row>
    <row r="292" spans="1:11" s="10" customFormat="1" ht="15" customHeight="1">
      <c r="A292" s="44" t="s">
        <v>229</v>
      </c>
      <c r="B292" s="45">
        <v>49</v>
      </c>
      <c r="C292" s="46">
        <f t="shared" si="83"/>
        <v>0.24623115577889448</v>
      </c>
      <c r="D292" s="45">
        <v>129</v>
      </c>
      <c r="E292" s="46">
        <f t="shared" si="84"/>
        <v>0.64824120603015079</v>
      </c>
      <c r="F292" s="45">
        <v>10</v>
      </c>
      <c r="G292" s="46">
        <f t="shared" si="85"/>
        <v>5.0251256281407038E-2</v>
      </c>
      <c r="H292" s="45">
        <v>11</v>
      </c>
      <c r="I292" s="46">
        <f t="shared" si="86"/>
        <v>5.5276381909547742E-2</v>
      </c>
      <c r="J292" s="45">
        <f t="shared" si="88"/>
        <v>199</v>
      </c>
      <c r="K292" s="61">
        <f t="shared" si="87"/>
        <v>1</v>
      </c>
    </row>
    <row r="293" spans="1:11" s="10" customFormat="1" ht="15" customHeight="1">
      <c r="A293" s="44" t="s">
        <v>231</v>
      </c>
      <c r="B293" s="45">
        <v>56</v>
      </c>
      <c r="C293" s="46">
        <f t="shared" si="83"/>
        <v>0.34146341463414637</v>
      </c>
      <c r="D293" s="45">
        <v>90</v>
      </c>
      <c r="E293" s="46">
        <f t="shared" si="84"/>
        <v>0.54878048780487809</v>
      </c>
      <c r="F293" s="45">
        <v>6</v>
      </c>
      <c r="G293" s="46">
        <f t="shared" si="85"/>
        <v>3.6585365853658534E-2</v>
      </c>
      <c r="H293" s="45">
        <v>12</v>
      </c>
      <c r="I293" s="46">
        <f t="shared" si="86"/>
        <v>7.3170731707317069E-2</v>
      </c>
      <c r="J293" s="45">
        <f t="shared" si="88"/>
        <v>164</v>
      </c>
      <c r="K293" s="61">
        <f t="shared" si="87"/>
        <v>1</v>
      </c>
    </row>
    <row r="294" spans="1:11" s="10" customFormat="1" ht="15" customHeight="1">
      <c r="A294" s="44" t="s">
        <v>233</v>
      </c>
      <c r="B294" s="45">
        <v>35</v>
      </c>
      <c r="C294" s="46">
        <f t="shared" si="83"/>
        <v>0.330188679245283</v>
      </c>
      <c r="D294" s="45">
        <v>59</v>
      </c>
      <c r="E294" s="46">
        <f t="shared" si="84"/>
        <v>0.55660377358490565</v>
      </c>
      <c r="F294" s="45">
        <v>11</v>
      </c>
      <c r="G294" s="46">
        <f t="shared" si="85"/>
        <v>0.10377358490566038</v>
      </c>
      <c r="H294" s="45">
        <v>1</v>
      </c>
      <c r="I294" s="46">
        <f t="shared" si="86"/>
        <v>9.433962264150943E-3</v>
      </c>
      <c r="J294" s="45">
        <f t="shared" si="88"/>
        <v>106</v>
      </c>
      <c r="K294" s="61">
        <f t="shared" si="87"/>
        <v>1</v>
      </c>
    </row>
    <row r="295" spans="1:11" s="10" customFormat="1" ht="15" customHeight="1">
      <c r="A295" s="44" t="s">
        <v>205</v>
      </c>
      <c r="B295" s="45">
        <v>33</v>
      </c>
      <c r="C295" s="46">
        <f t="shared" si="83"/>
        <v>0.3235294117647059</v>
      </c>
      <c r="D295" s="45">
        <v>54</v>
      </c>
      <c r="E295" s="46">
        <f t="shared" si="84"/>
        <v>0.52941176470588236</v>
      </c>
      <c r="F295" s="45">
        <v>8</v>
      </c>
      <c r="G295" s="46">
        <f t="shared" si="85"/>
        <v>7.8431372549019607E-2</v>
      </c>
      <c r="H295" s="45">
        <v>7</v>
      </c>
      <c r="I295" s="46">
        <f t="shared" si="86"/>
        <v>6.8627450980392163E-2</v>
      </c>
      <c r="J295" s="45">
        <f t="shared" si="88"/>
        <v>102</v>
      </c>
      <c r="K295" s="61">
        <f t="shared" si="87"/>
        <v>1</v>
      </c>
    </row>
    <row r="296" spans="1:11" s="10" customFormat="1" ht="15" customHeight="1">
      <c r="A296" s="41"/>
      <c r="B296" s="42"/>
      <c r="C296" s="43"/>
      <c r="D296" s="42"/>
      <c r="E296" s="43"/>
      <c r="F296" s="42"/>
      <c r="G296" s="43"/>
      <c r="H296" s="42"/>
      <c r="I296" s="43"/>
      <c r="J296" s="42"/>
      <c r="K296" s="58"/>
    </row>
    <row r="297" spans="1:11" s="10" customFormat="1" ht="15" customHeight="1">
      <c r="A297" s="14" t="s">
        <v>257</v>
      </c>
      <c r="B297" s="8">
        <f>SUM(B285:B296)</f>
        <v>590</v>
      </c>
      <c r="C297" s="20">
        <f t="shared" si="83"/>
        <v>0.30857740585774057</v>
      </c>
      <c r="D297" s="35">
        <f>SUM(D285:D296)</f>
        <v>1077</v>
      </c>
      <c r="E297" s="20">
        <f t="shared" si="84"/>
        <v>0.56328451882845187</v>
      </c>
      <c r="F297" s="8">
        <f>SUM(F285:F296)</f>
        <v>104</v>
      </c>
      <c r="G297" s="20">
        <f t="shared" si="85"/>
        <v>5.4393305439330547E-2</v>
      </c>
      <c r="H297" s="8">
        <f>SUM(H285:H296)</f>
        <v>141</v>
      </c>
      <c r="I297" s="20">
        <f t="shared" si="86"/>
        <v>7.3744769874476992E-2</v>
      </c>
      <c r="J297" s="35">
        <f>SUM(J285:J296)</f>
        <v>1912</v>
      </c>
      <c r="K297" s="25">
        <f t="shared" si="87"/>
        <v>1</v>
      </c>
    </row>
    <row r="298" spans="1:11" s="10" customFormat="1" ht="15" customHeight="1">
      <c r="A298" s="15"/>
      <c r="B298" s="142"/>
      <c r="C298" s="29"/>
      <c r="D298" s="141"/>
      <c r="E298" s="29"/>
      <c r="F298" s="142"/>
      <c r="G298" s="29"/>
      <c r="H298" s="142"/>
      <c r="I298" s="29"/>
      <c r="J298" s="141"/>
      <c r="K298" s="197"/>
    </row>
    <row r="299" spans="1:11" s="143" customFormat="1" ht="18.75" customHeight="1">
      <c r="A299" s="198" t="s">
        <v>565</v>
      </c>
    </row>
    <row r="300" spans="1:11" s="143" customFormat="1" ht="22.5" customHeight="1">
      <c r="A300" s="199" t="s">
        <v>566</v>
      </c>
    </row>
    <row r="301" spans="1:11" s="143" customFormat="1" ht="26.25" customHeight="1">
      <c r="A301" s="251" t="s">
        <v>254</v>
      </c>
      <c r="B301" s="305" t="s">
        <v>1252</v>
      </c>
      <c r="C301" s="304"/>
      <c r="D301" s="287" t="s">
        <v>1253</v>
      </c>
      <c r="E301" s="304"/>
      <c r="F301" s="287" t="s">
        <v>563</v>
      </c>
      <c r="G301" s="288"/>
      <c r="H301" s="305" t="s">
        <v>92</v>
      </c>
      <c r="I301" s="304"/>
      <c r="J301" s="287" t="s">
        <v>564</v>
      </c>
      <c r="K301" s="304"/>
    </row>
    <row r="302" spans="1:11" s="143" customFormat="1" ht="15" customHeight="1">
      <c r="A302" s="38" t="s">
        <v>255</v>
      </c>
      <c r="B302" s="252">
        <v>51</v>
      </c>
      <c r="C302" s="253">
        <f>B302/$J302</f>
        <v>0.375</v>
      </c>
      <c r="D302" s="252">
        <v>66</v>
      </c>
      <c r="E302" s="253">
        <f>D302/$J302</f>
        <v>0.48529411764705882</v>
      </c>
      <c r="F302" s="252">
        <v>17</v>
      </c>
      <c r="G302" s="253">
        <f>F302/$J302</f>
        <v>0.125</v>
      </c>
      <c r="H302" s="252">
        <v>2</v>
      </c>
      <c r="I302" s="253">
        <f>H302/$J302</f>
        <v>1.4705882352941176E-2</v>
      </c>
      <c r="J302" s="252">
        <f>SUM(B302,D302,F302,H302)</f>
        <v>136</v>
      </c>
      <c r="K302" s="254">
        <f>J302/$J302</f>
        <v>1</v>
      </c>
    </row>
    <row r="303" spans="1:11" s="143" customFormat="1" ht="15" customHeight="1">
      <c r="A303" s="44" t="s">
        <v>256</v>
      </c>
      <c r="B303" s="164">
        <v>122</v>
      </c>
      <c r="C303" s="165">
        <f>B303/$J303</f>
        <v>0.26991150442477874</v>
      </c>
      <c r="D303" s="164">
        <v>282</v>
      </c>
      <c r="E303" s="165">
        <f>D303/$J303</f>
        <v>0.62389380530973448</v>
      </c>
      <c r="F303" s="164">
        <v>33</v>
      </c>
      <c r="G303" s="165">
        <f>F303/$J303</f>
        <v>7.3008849557522126E-2</v>
      </c>
      <c r="H303" s="164">
        <v>15</v>
      </c>
      <c r="I303" s="165">
        <f>H303/$J303</f>
        <v>3.3185840707964605E-2</v>
      </c>
      <c r="J303" s="164">
        <f>SUM(B303,D303,F303,H303)</f>
        <v>452</v>
      </c>
      <c r="K303" s="166">
        <f>J303/$J303</f>
        <v>1</v>
      </c>
    </row>
    <row r="304" spans="1:11" s="143" customFormat="1" ht="15" customHeight="1">
      <c r="A304" s="41" t="s">
        <v>205</v>
      </c>
      <c r="B304" s="255">
        <v>2</v>
      </c>
      <c r="C304" s="258">
        <f>B304/$J304</f>
        <v>1</v>
      </c>
      <c r="D304" s="255"/>
      <c r="E304" s="256">
        <f>D304/$J304</f>
        <v>0</v>
      </c>
      <c r="F304" s="255"/>
      <c r="G304" s="256">
        <f>F304/$J304</f>
        <v>0</v>
      </c>
      <c r="H304" s="255"/>
      <c r="I304" s="256">
        <f>H304/$J304</f>
        <v>0</v>
      </c>
      <c r="J304" s="257">
        <f>SUM(B304,D304,F304,H304)</f>
        <v>2</v>
      </c>
      <c r="K304" s="258">
        <f>J304/$J304</f>
        <v>1</v>
      </c>
    </row>
    <row r="305" spans="1:14" s="143" customFormat="1" ht="15" customHeight="1">
      <c r="A305" s="14" t="s">
        <v>257</v>
      </c>
      <c r="B305" s="259">
        <f>SUM(B302:B304)</f>
        <v>175</v>
      </c>
      <c r="C305" s="260">
        <f>B305/$J305</f>
        <v>0.29661016949152541</v>
      </c>
      <c r="D305" s="261">
        <f>SUM(D302:D304)</f>
        <v>348</v>
      </c>
      <c r="E305" s="260">
        <f>D305/$J305</f>
        <v>0.5898305084745763</v>
      </c>
      <c r="F305" s="261">
        <f>SUM(F302:F304)</f>
        <v>50</v>
      </c>
      <c r="G305" s="260">
        <f>F305/$J305</f>
        <v>8.4745762711864403E-2</v>
      </c>
      <c r="H305" s="261">
        <f>SUM(H302:H304)</f>
        <v>17</v>
      </c>
      <c r="I305" s="263">
        <f>H305/$J305</f>
        <v>2.8813559322033899E-2</v>
      </c>
      <c r="J305" s="261">
        <f>SUM(J302:J304)</f>
        <v>590</v>
      </c>
      <c r="K305" s="262">
        <f>J305/$J305</f>
        <v>1</v>
      </c>
    </row>
    <row r="306" spans="1:14" s="143" customFormat="1" ht="15" customHeight="1"/>
    <row r="307" spans="1:14" s="10" customFormat="1" ht="27" customHeight="1">
      <c r="A307" s="11" t="s">
        <v>260</v>
      </c>
      <c r="B307" s="305" t="s">
        <v>1252</v>
      </c>
      <c r="C307" s="304"/>
      <c r="D307" s="287" t="s">
        <v>1253</v>
      </c>
      <c r="E307" s="304"/>
      <c r="F307" s="287" t="s">
        <v>563</v>
      </c>
      <c r="G307" s="288"/>
      <c r="H307" s="305" t="s">
        <v>92</v>
      </c>
      <c r="I307" s="304"/>
      <c r="J307" s="287" t="s">
        <v>564</v>
      </c>
      <c r="K307" s="304"/>
      <c r="L307" s="29"/>
      <c r="M307" s="15"/>
      <c r="N307" s="29"/>
    </row>
    <row r="308" spans="1:14" s="10" customFormat="1" ht="15" customHeight="1">
      <c r="A308" s="38" t="s">
        <v>215</v>
      </c>
      <c r="B308" s="39">
        <v>19</v>
      </c>
      <c r="C308" s="40">
        <f t="shared" ref="C308:C319" si="89">B308/$J308</f>
        <v>0.51351351351351349</v>
      </c>
      <c r="D308" s="39">
        <v>15</v>
      </c>
      <c r="E308" s="40">
        <f t="shared" ref="E308:E319" si="90">D308/$J308</f>
        <v>0.40540540540540543</v>
      </c>
      <c r="F308" s="39">
        <v>3</v>
      </c>
      <c r="G308" s="40">
        <f t="shared" ref="G308:G319" si="91">F308/$J308</f>
        <v>8.1081081081081086E-2</v>
      </c>
      <c r="H308" s="39"/>
      <c r="I308" s="40">
        <f t="shared" ref="I308:I319" si="92">H308/$J308</f>
        <v>0</v>
      </c>
      <c r="J308" s="39">
        <f t="shared" ref="J308:J318" si="93">SUM(B308,D308,F308,H308)</f>
        <v>37</v>
      </c>
      <c r="K308" s="55">
        <f t="shared" ref="K308:K319" si="94">J308/$J308</f>
        <v>1</v>
      </c>
    </row>
    <row r="309" spans="1:14" s="10" customFormat="1" ht="15" customHeight="1">
      <c r="A309" s="44" t="s">
        <v>217</v>
      </c>
      <c r="B309" s="45">
        <v>9</v>
      </c>
      <c r="C309" s="46">
        <f t="shared" si="89"/>
        <v>0.29032258064516131</v>
      </c>
      <c r="D309" s="45">
        <v>17</v>
      </c>
      <c r="E309" s="46">
        <f t="shared" si="90"/>
        <v>0.54838709677419351</v>
      </c>
      <c r="F309" s="45">
        <v>5</v>
      </c>
      <c r="G309" s="46">
        <f t="shared" si="91"/>
        <v>0.16129032258064516</v>
      </c>
      <c r="H309" s="45"/>
      <c r="I309" s="46">
        <f t="shared" si="92"/>
        <v>0</v>
      </c>
      <c r="J309" s="45">
        <f t="shared" si="93"/>
        <v>31</v>
      </c>
      <c r="K309" s="61">
        <f t="shared" si="94"/>
        <v>1</v>
      </c>
    </row>
    <row r="310" spans="1:14" s="10" customFormat="1" ht="15" customHeight="1">
      <c r="A310" s="44" t="s">
        <v>219</v>
      </c>
      <c r="B310" s="45">
        <v>13</v>
      </c>
      <c r="C310" s="46">
        <f t="shared" si="89"/>
        <v>0.22413793103448276</v>
      </c>
      <c r="D310" s="45">
        <v>38</v>
      </c>
      <c r="E310" s="46">
        <f t="shared" si="90"/>
        <v>0.65517241379310343</v>
      </c>
      <c r="F310" s="45">
        <v>6</v>
      </c>
      <c r="G310" s="46">
        <f t="shared" si="91"/>
        <v>0.10344827586206896</v>
      </c>
      <c r="H310" s="45">
        <v>1</v>
      </c>
      <c r="I310" s="46">
        <f t="shared" si="92"/>
        <v>1.7241379310344827E-2</v>
      </c>
      <c r="J310" s="45">
        <f t="shared" si="93"/>
        <v>58</v>
      </c>
      <c r="K310" s="61">
        <f t="shared" si="94"/>
        <v>1</v>
      </c>
    </row>
    <row r="311" spans="1:14" s="10" customFormat="1" ht="15" customHeight="1">
      <c r="A311" s="44" t="s">
        <v>221</v>
      </c>
      <c r="B311" s="45">
        <v>19</v>
      </c>
      <c r="C311" s="46">
        <f t="shared" si="89"/>
        <v>0.27941176470588236</v>
      </c>
      <c r="D311" s="45">
        <v>39</v>
      </c>
      <c r="E311" s="46">
        <f t="shared" si="90"/>
        <v>0.57352941176470584</v>
      </c>
      <c r="F311" s="45">
        <v>9</v>
      </c>
      <c r="G311" s="46">
        <f t="shared" si="91"/>
        <v>0.13235294117647059</v>
      </c>
      <c r="H311" s="45">
        <v>1</v>
      </c>
      <c r="I311" s="46">
        <f t="shared" si="92"/>
        <v>1.4705882352941176E-2</v>
      </c>
      <c r="J311" s="45">
        <f t="shared" si="93"/>
        <v>68</v>
      </c>
      <c r="K311" s="61">
        <f t="shared" si="94"/>
        <v>1</v>
      </c>
    </row>
    <row r="312" spans="1:14" s="10" customFormat="1" ht="15" customHeight="1">
      <c r="A312" s="44" t="s">
        <v>223</v>
      </c>
      <c r="B312" s="45">
        <v>16</v>
      </c>
      <c r="C312" s="46">
        <f t="shared" si="89"/>
        <v>0.37209302325581395</v>
      </c>
      <c r="D312" s="45">
        <v>25</v>
      </c>
      <c r="E312" s="46">
        <f t="shared" si="90"/>
        <v>0.58139534883720934</v>
      </c>
      <c r="F312" s="45">
        <v>1</v>
      </c>
      <c r="G312" s="46">
        <f t="shared" si="91"/>
        <v>2.3255813953488372E-2</v>
      </c>
      <c r="H312" s="45">
        <v>1</v>
      </c>
      <c r="I312" s="46">
        <f t="shared" si="92"/>
        <v>2.3255813953488372E-2</v>
      </c>
      <c r="J312" s="45">
        <f t="shared" si="93"/>
        <v>43</v>
      </c>
      <c r="K312" s="61">
        <f t="shared" si="94"/>
        <v>1</v>
      </c>
    </row>
    <row r="313" spans="1:14" s="10" customFormat="1" ht="15" customHeight="1">
      <c r="A313" s="44" t="s">
        <v>225</v>
      </c>
      <c r="B313" s="45">
        <v>20</v>
      </c>
      <c r="C313" s="46">
        <f t="shared" si="89"/>
        <v>0.26666666666666666</v>
      </c>
      <c r="D313" s="45">
        <v>49</v>
      </c>
      <c r="E313" s="46">
        <f t="shared" si="90"/>
        <v>0.65333333333333332</v>
      </c>
      <c r="F313" s="45">
        <v>5</v>
      </c>
      <c r="G313" s="46">
        <f t="shared" si="91"/>
        <v>6.6666666666666666E-2</v>
      </c>
      <c r="H313" s="45">
        <v>1</v>
      </c>
      <c r="I313" s="46">
        <f t="shared" si="92"/>
        <v>1.3333333333333334E-2</v>
      </c>
      <c r="J313" s="45">
        <f t="shared" si="93"/>
        <v>75</v>
      </c>
      <c r="K313" s="61">
        <f t="shared" si="94"/>
        <v>1</v>
      </c>
    </row>
    <row r="314" spans="1:14" s="10" customFormat="1" ht="15" customHeight="1">
      <c r="A314" s="44" t="s">
        <v>227</v>
      </c>
      <c r="B314" s="45">
        <v>35</v>
      </c>
      <c r="C314" s="46">
        <f t="shared" si="89"/>
        <v>0.33333333333333331</v>
      </c>
      <c r="D314" s="45">
        <v>55</v>
      </c>
      <c r="E314" s="46">
        <f t="shared" si="90"/>
        <v>0.52380952380952384</v>
      </c>
      <c r="F314" s="45">
        <v>5</v>
      </c>
      <c r="G314" s="46">
        <f t="shared" si="91"/>
        <v>4.7619047619047616E-2</v>
      </c>
      <c r="H314" s="45">
        <v>10</v>
      </c>
      <c r="I314" s="46">
        <f t="shared" si="92"/>
        <v>9.5238095238095233E-2</v>
      </c>
      <c r="J314" s="45">
        <f t="shared" si="93"/>
        <v>105</v>
      </c>
      <c r="K314" s="61">
        <f t="shared" si="94"/>
        <v>1</v>
      </c>
    </row>
    <row r="315" spans="1:14" s="10" customFormat="1" ht="15" customHeight="1">
      <c r="A315" s="44" t="s">
        <v>229</v>
      </c>
      <c r="B315" s="45">
        <v>15</v>
      </c>
      <c r="C315" s="46">
        <f t="shared" si="89"/>
        <v>0.30612244897959184</v>
      </c>
      <c r="D315" s="45">
        <v>30</v>
      </c>
      <c r="E315" s="46">
        <f t="shared" si="90"/>
        <v>0.61224489795918369</v>
      </c>
      <c r="F315" s="45">
        <v>2</v>
      </c>
      <c r="G315" s="46">
        <f t="shared" si="91"/>
        <v>4.0816326530612242E-2</v>
      </c>
      <c r="H315" s="45">
        <v>2</v>
      </c>
      <c r="I315" s="46">
        <f t="shared" si="92"/>
        <v>4.0816326530612242E-2</v>
      </c>
      <c r="J315" s="45">
        <f t="shared" si="93"/>
        <v>49</v>
      </c>
      <c r="K315" s="61">
        <f t="shared" si="94"/>
        <v>1</v>
      </c>
    </row>
    <row r="316" spans="1:14" s="10" customFormat="1" ht="15" customHeight="1">
      <c r="A316" s="44" t="s">
        <v>231</v>
      </c>
      <c r="B316" s="45">
        <v>14</v>
      </c>
      <c r="C316" s="46">
        <f t="shared" si="89"/>
        <v>0.25</v>
      </c>
      <c r="D316" s="45">
        <v>39</v>
      </c>
      <c r="E316" s="46">
        <f t="shared" si="90"/>
        <v>0.6964285714285714</v>
      </c>
      <c r="F316" s="45">
        <v>2</v>
      </c>
      <c r="G316" s="46">
        <f t="shared" si="91"/>
        <v>3.5714285714285712E-2</v>
      </c>
      <c r="H316" s="45">
        <v>1</v>
      </c>
      <c r="I316" s="46">
        <f t="shared" si="92"/>
        <v>1.7857142857142856E-2</v>
      </c>
      <c r="J316" s="45">
        <f t="shared" si="93"/>
        <v>56</v>
      </c>
      <c r="K316" s="61">
        <f t="shared" si="94"/>
        <v>1</v>
      </c>
    </row>
    <row r="317" spans="1:14" s="10" customFormat="1" ht="15" customHeight="1">
      <c r="A317" s="44" t="s">
        <v>233</v>
      </c>
      <c r="B317" s="45">
        <v>9</v>
      </c>
      <c r="C317" s="46">
        <f t="shared" si="89"/>
        <v>0.25714285714285712</v>
      </c>
      <c r="D317" s="45">
        <v>20</v>
      </c>
      <c r="E317" s="46">
        <f t="shared" si="90"/>
        <v>0.5714285714285714</v>
      </c>
      <c r="F317" s="45">
        <v>6</v>
      </c>
      <c r="G317" s="46">
        <f t="shared" si="91"/>
        <v>0.17142857142857143</v>
      </c>
      <c r="H317" s="45"/>
      <c r="I317" s="46">
        <f t="shared" si="92"/>
        <v>0</v>
      </c>
      <c r="J317" s="45">
        <f t="shared" si="93"/>
        <v>35</v>
      </c>
      <c r="K317" s="61">
        <f t="shared" si="94"/>
        <v>1</v>
      </c>
    </row>
    <row r="318" spans="1:14" s="10" customFormat="1" ht="15" customHeight="1">
      <c r="A318" s="44" t="s">
        <v>205</v>
      </c>
      <c r="B318" s="45">
        <v>6</v>
      </c>
      <c r="C318" s="46">
        <f t="shared" si="89"/>
        <v>0.18181818181818182</v>
      </c>
      <c r="D318" s="45">
        <v>21</v>
      </c>
      <c r="E318" s="46">
        <f t="shared" si="90"/>
        <v>0.63636363636363635</v>
      </c>
      <c r="F318" s="45">
        <v>6</v>
      </c>
      <c r="G318" s="46">
        <f t="shared" si="91"/>
        <v>0.18181818181818182</v>
      </c>
      <c r="H318" s="45"/>
      <c r="I318" s="46">
        <f t="shared" si="92"/>
        <v>0</v>
      </c>
      <c r="J318" s="45">
        <f t="shared" si="93"/>
        <v>33</v>
      </c>
      <c r="K318" s="61">
        <f t="shared" si="94"/>
        <v>1</v>
      </c>
    </row>
    <row r="319" spans="1:14" s="10" customFormat="1" ht="15" customHeight="1">
      <c r="A319" s="14" t="s">
        <v>257</v>
      </c>
      <c r="B319" s="8">
        <f>SUM(B308:B318)</f>
        <v>175</v>
      </c>
      <c r="C319" s="20">
        <f t="shared" si="89"/>
        <v>0.29661016949152541</v>
      </c>
      <c r="D319" s="35">
        <f>SUM(D308:D318)</f>
        <v>348</v>
      </c>
      <c r="E319" s="20">
        <f t="shared" si="90"/>
        <v>0.5898305084745763</v>
      </c>
      <c r="F319" s="8">
        <f>SUM(F308:F318)</f>
        <v>50</v>
      </c>
      <c r="G319" s="20">
        <f t="shared" si="91"/>
        <v>8.4745762711864403E-2</v>
      </c>
      <c r="H319" s="8">
        <f>SUM(H308:H318)</f>
        <v>17</v>
      </c>
      <c r="I319" s="20">
        <f t="shared" si="92"/>
        <v>2.8813559322033899E-2</v>
      </c>
      <c r="J319" s="35">
        <f>SUM(J308:J318)</f>
        <v>590</v>
      </c>
      <c r="K319" s="25">
        <f t="shared" si="94"/>
        <v>1</v>
      </c>
    </row>
    <row r="320" spans="1:14" s="10" customFormat="1" ht="15" customHeight="1">
      <c r="A320" s="15"/>
      <c r="B320" s="142"/>
      <c r="C320" s="29"/>
      <c r="D320" s="141"/>
      <c r="E320" s="29"/>
      <c r="F320" s="142"/>
      <c r="G320" s="29"/>
      <c r="H320" s="142"/>
      <c r="I320" s="29"/>
      <c r="J320" s="141"/>
      <c r="K320" s="197"/>
    </row>
    <row r="321" spans="1:14" s="10" customFormat="1" ht="22.5" customHeight="1">
      <c r="A321" s="36" t="s">
        <v>562</v>
      </c>
      <c r="C321" s="26"/>
      <c r="E321" s="26"/>
      <c r="G321" s="26"/>
      <c r="I321" s="26"/>
      <c r="K321" s="26"/>
    </row>
    <row r="322" spans="1:14" s="10" customFormat="1" ht="40.5" customHeight="1">
      <c r="A322" s="11" t="s">
        <v>254</v>
      </c>
      <c r="B322" s="272" t="s">
        <v>171</v>
      </c>
      <c r="C322" s="272"/>
      <c r="D322" s="272" t="s">
        <v>172</v>
      </c>
      <c r="E322" s="272"/>
      <c r="F322" s="272" t="s">
        <v>173</v>
      </c>
      <c r="G322" s="270"/>
      <c r="H322" s="272" t="s">
        <v>205</v>
      </c>
      <c r="I322" s="270"/>
      <c r="J322" s="270" t="s">
        <v>257</v>
      </c>
      <c r="K322" s="270"/>
      <c r="L322" s="29"/>
      <c r="M322" s="15"/>
      <c r="N322" s="29"/>
    </row>
    <row r="323" spans="1:14" s="10" customFormat="1" ht="15" customHeight="1">
      <c r="A323" s="38" t="s">
        <v>255</v>
      </c>
      <c r="B323" s="39">
        <v>40</v>
      </c>
      <c r="C323" s="40">
        <f>B323/$J323</f>
        <v>8.1466395112016296E-2</v>
      </c>
      <c r="D323" s="39">
        <v>108</v>
      </c>
      <c r="E323" s="40">
        <f>D323/$J323</f>
        <v>0.21995926680244399</v>
      </c>
      <c r="F323" s="39">
        <v>285</v>
      </c>
      <c r="G323" s="40">
        <f>F323/$J323</f>
        <v>0.58044806517311609</v>
      </c>
      <c r="H323" s="39">
        <v>58</v>
      </c>
      <c r="I323" s="40">
        <f>H323/$J323</f>
        <v>0.11812627291242363</v>
      </c>
      <c r="J323" s="39">
        <f>B323+D323+F323+H323</f>
        <v>491</v>
      </c>
      <c r="K323" s="55">
        <f>J323/$J323</f>
        <v>1</v>
      </c>
    </row>
    <row r="324" spans="1:14" s="10" customFormat="1" ht="15" customHeight="1">
      <c r="A324" s="44" t="s">
        <v>256</v>
      </c>
      <c r="B324" s="45">
        <v>310</v>
      </c>
      <c r="C324" s="46">
        <f>B324/$J324</f>
        <v>0.22048364153627312</v>
      </c>
      <c r="D324" s="45">
        <v>255</v>
      </c>
      <c r="E324" s="46">
        <f>D324/$J324</f>
        <v>0.18136557610241821</v>
      </c>
      <c r="F324" s="45">
        <v>603</v>
      </c>
      <c r="G324" s="46">
        <f>F324/$J324</f>
        <v>0.42887624466571833</v>
      </c>
      <c r="H324" s="45">
        <v>238</v>
      </c>
      <c r="I324" s="46">
        <f>H324/$J324</f>
        <v>0.16927453769559034</v>
      </c>
      <c r="J324" s="51">
        <f>B324+D324+F324+H324</f>
        <v>1406</v>
      </c>
      <c r="K324" s="61">
        <f>J324/$J324</f>
        <v>1</v>
      </c>
    </row>
    <row r="325" spans="1:14" s="10" customFormat="1" ht="15" customHeight="1">
      <c r="A325" s="41" t="s">
        <v>205</v>
      </c>
      <c r="B325" s="42">
        <v>2</v>
      </c>
      <c r="C325" s="43">
        <f>B325/$J325</f>
        <v>0.13333333333333333</v>
      </c>
      <c r="D325" s="42">
        <v>1</v>
      </c>
      <c r="E325" s="43">
        <f>D325/$J325</f>
        <v>6.6666666666666666E-2</v>
      </c>
      <c r="F325" s="42">
        <v>7</v>
      </c>
      <c r="G325" s="43">
        <f>F325/$J325</f>
        <v>0.46666666666666667</v>
      </c>
      <c r="H325" s="42">
        <v>5</v>
      </c>
      <c r="I325" s="43">
        <f>H325/$J325</f>
        <v>0.33333333333333331</v>
      </c>
      <c r="J325" s="42">
        <f>B325+D325+F325+H325</f>
        <v>15</v>
      </c>
      <c r="K325" s="58">
        <f>J325/$J325</f>
        <v>1</v>
      </c>
    </row>
    <row r="326" spans="1:14" s="10" customFormat="1" ht="15" customHeight="1">
      <c r="A326" s="14" t="s">
        <v>257</v>
      </c>
      <c r="B326" s="8">
        <f>SUM(B323:B325)</f>
        <v>352</v>
      </c>
      <c r="C326" s="20">
        <f>B326/$J326</f>
        <v>0.18410041841004185</v>
      </c>
      <c r="D326" s="8">
        <f>SUM(D323:D325)</f>
        <v>364</v>
      </c>
      <c r="E326" s="20">
        <f>D326/$J326</f>
        <v>0.1903765690376569</v>
      </c>
      <c r="F326" s="8">
        <f>SUM(F323:F325)</f>
        <v>895</v>
      </c>
      <c r="G326" s="20">
        <f>F326/$J326</f>
        <v>0.46809623430962344</v>
      </c>
      <c r="H326" s="8">
        <f>SUM(H323:H325)</f>
        <v>301</v>
      </c>
      <c r="I326" s="20">
        <f>H326/$J326</f>
        <v>0.15742677824267781</v>
      </c>
      <c r="J326" s="35">
        <f>SUM(J323:J325)</f>
        <v>1912</v>
      </c>
      <c r="K326" s="25">
        <f>J326/$J326</f>
        <v>1</v>
      </c>
    </row>
    <row r="327" spans="1:14" s="10" customFormat="1" ht="15" customHeight="1">
      <c r="C327" s="26"/>
      <c r="E327" s="26"/>
      <c r="G327" s="26"/>
      <c r="I327" s="26"/>
      <c r="K327" s="26"/>
    </row>
    <row r="328" spans="1:14" s="10" customFormat="1" ht="40.5" customHeight="1">
      <c r="A328" s="11" t="s">
        <v>260</v>
      </c>
      <c r="B328" s="272" t="s">
        <v>174</v>
      </c>
      <c r="C328" s="272"/>
      <c r="D328" s="272" t="s">
        <v>172</v>
      </c>
      <c r="E328" s="272"/>
      <c r="F328" s="272" t="s">
        <v>173</v>
      </c>
      <c r="G328" s="270"/>
      <c r="H328" s="272" t="s">
        <v>205</v>
      </c>
      <c r="I328" s="270"/>
      <c r="J328" s="270" t="s">
        <v>257</v>
      </c>
      <c r="K328" s="270"/>
      <c r="L328" s="29"/>
      <c r="M328" s="15"/>
      <c r="N328" s="29"/>
    </row>
    <row r="329" spans="1:14" s="10" customFormat="1" ht="15" customHeight="1">
      <c r="A329" s="38" t="s">
        <v>215</v>
      </c>
      <c r="B329" s="39">
        <v>17</v>
      </c>
      <c r="C329" s="40">
        <f t="shared" ref="C329:C340" si="95">B329/$J329</f>
        <v>0.22368421052631579</v>
      </c>
      <c r="D329" s="39">
        <v>13</v>
      </c>
      <c r="E329" s="40">
        <f t="shared" ref="E329:E340" si="96">D329/$J329</f>
        <v>0.17105263157894737</v>
      </c>
      <c r="F329" s="39">
        <v>42</v>
      </c>
      <c r="G329" s="40">
        <f t="shared" ref="G329:G340" si="97">F329/$J329</f>
        <v>0.55263157894736847</v>
      </c>
      <c r="H329" s="39">
        <v>4</v>
      </c>
      <c r="I329" s="40">
        <f t="shared" ref="I329:I340" si="98">H329/$J329</f>
        <v>5.2631578947368418E-2</v>
      </c>
      <c r="J329" s="39">
        <f>B329+D329+F329+H329</f>
        <v>76</v>
      </c>
      <c r="K329" s="55">
        <f t="shared" ref="K329:K340" si="99">J329/$J329</f>
        <v>1</v>
      </c>
    </row>
    <row r="330" spans="1:14" s="10" customFormat="1" ht="15" customHeight="1">
      <c r="A330" s="44" t="s">
        <v>217</v>
      </c>
      <c r="B330" s="45">
        <v>13</v>
      </c>
      <c r="C330" s="46">
        <f t="shared" si="95"/>
        <v>0.12380952380952381</v>
      </c>
      <c r="D330" s="45">
        <v>9</v>
      </c>
      <c r="E330" s="46">
        <f t="shared" si="96"/>
        <v>8.5714285714285715E-2</v>
      </c>
      <c r="F330" s="45">
        <v>59</v>
      </c>
      <c r="G330" s="46">
        <f t="shared" si="97"/>
        <v>0.56190476190476191</v>
      </c>
      <c r="H330" s="45">
        <v>24</v>
      </c>
      <c r="I330" s="46">
        <f t="shared" si="98"/>
        <v>0.22857142857142856</v>
      </c>
      <c r="J330" s="45">
        <f t="shared" ref="J330:J339" si="100">B330+D330+F330+H330</f>
        <v>105</v>
      </c>
      <c r="K330" s="61">
        <f t="shared" si="99"/>
        <v>1</v>
      </c>
    </row>
    <row r="331" spans="1:14" s="10" customFormat="1" ht="15" customHeight="1">
      <c r="A331" s="44" t="s">
        <v>219</v>
      </c>
      <c r="B331" s="45">
        <v>15</v>
      </c>
      <c r="C331" s="46">
        <f t="shared" si="95"/>
        <v>8.6705202312138727E-2</v>
      </c>
      <c r="D331" s="45">
        <v>17</v>
      </c>
      <c r="E331" s="46">
        <f t="shared" si="96"/>
        <v>9.8265895953757232E-2</v>
      </c>
      <c r="F331" s="45">
        <v>118</v>
      </c>
      <c r="G331" s="46">
        <f t="shared" si="97"/>
        <v>0.68208092485549132</v>
      </c>
      <c r="H331" s="45">
        <v>23</v>
      </c>
      <c r="I331" s="46">
        <f t="shared" si="98"/>
        <v>0.13294797687861271</v>
      </c>
      <c r="J331" s="45">
        <f t="shared" si="100"/>
        <v>173</v>
      </c>
      <c r="K331" s="61">
        <f t="shared" si="99"/>
        <v>1</v>
      </c>
    </row>
    <row r="332" spans="1:14" s="10" customFormat="1" ht="15" customHeight="1">
      <c r="A332" s="44" t="s">
        <v>221</v>
      </c>
      <c r="B332" s="45">
        <v>46</v>
      </c>
      <c r="C332" s="46">
        <f t="shared" si="95"/>
        <v>0.20444444444444446</v>
      </c>
      <c r="D332" s="45">
        <v>69</v>
      </c>
      <c r="E332" s="46">
        <f t="shared" si="96"/>
        <v>0.30666666666666664</v>
      </c>
      <c r="F332" s="45">
        <v>94</v>
      </c>
      <c r="G332" s="46">
        <f t="shared" si="97"/>
        <v>0.4177777777777778</v>
      </c>
      <c r="H332" s="45">
        <v>16</v>
      </c>
      <c r="I332" s="46">
        <f t="shared" si="98"/>
        <v>7.1111111111111111E-2</v>
      </c>
      <c r="J332" s="45">
        <f t="shared" si="100"/>
        <v>225</v>
      </c>
      <c r="K332" s="61">
        <f t="shared" si="99"/>
        <v>1</v>
      </c>
    </row>
    <row r="333" spans="1:14" s="10" customFormat="1" ht="15" customHeight="1">
      <c r="A333" s="44" t="s">
        <v>223</v>
      </c>
      <c r="B333" s="45">
        <v>35</v>
      </c>
      <c r="C333" s="46">
        <f t="shared" si="95"/>
        <v>0.21472392638036811</v>
      </c>
      <c r="D333" s="45">
        <v>29</v>
      </c>
      <c r="E333" s="46">
        <f t="shared" si="96"/>
        <v>0.17791411042944785</v>
      </c>
      <c r="F333" s="45">
        <v>70</v>
      </c>
      <c r="G333" s="46">
        <f t="shared" si="97"/>
        <v>0.42944785276073622</v>
      </c>
      <c r="H333" s="45">
        <v>29</v>
      </c>
      <c r="I333" s="46">
        <f t="shared" si="98"/>
        <v>0.17791411042944785</v>
      </c>
      <c r="J333" s="45">
        <f t="shared" si="100"/>
        <v>163</v>
      </c>
      <c r="K333" s="61">
        <f t="shared" si="99"/>
        <v>1</v>
      </c>
    </row>
    <row r="334" spans="1:14" s="10" customFormat="1" ht="15" customHeight="1">
      <c r="A334" s="44" t="s">
        <v>225</v>
      </c>
      <c r="B334" s="45">
        <v>40</v>
      </c>
      <c r="C334" s="46">
        <f t="shared" si="95"/>
        <v>0.14981273408239701</v>
      </c>
      <c r="D334" s="45">
        <v>64</v>
      </c>
      <c r="E334" s="46">
        <f t="shared" si="96"/>
        <v>0.23970037453183521</v>
      </c>
      <c r="F334" s="45">
        <v>108</v>
      </c>
      <c r="G334" s="46">
        <f t="shared" si="97"/>
        <v>0.4044943820224719</v>
      </c>
      <c r="H334" s="45">
        <v>55</v>
      </c>
      <c r="I334" s="46">
        <f t="shared" si="98"/>
        <v>0.20599250936329588</v>
      </c>
      <c r="J334" s="45">
        <f t="shared" si="100"/>
        <v>267</v>
      </c>
      <c r="K334" s="61">
        <f t="shared" si="99"/>
        <v>1</v>
      </c>
    </row>
    <row r="335" spans="1:14" s="10" customFormat="1" ht="15" customHeight="1">
      <c r="A335" s="44" t="s">
        <v>227</v>
      </c>
      <c r="B335" s="45">
        <v>59</v>
      </c>
      <c r="C335" s="46">
        <f t="shared" si="95"/>
        <v>0.17771084337349397</v>
      </c>
      <c r="D335" s="45">
        <v>65</v>
      </c>
      <c r="E335" s="46">
        <f t="shared" si="96"/>
        <v>0.19578313253012047</v>
      </c>
      <c r="F335" s="45">
        <v>138</v>
      </c>
      <c r="G335" s="46">
        <f t="shared" si="97"/>
        <v>0.41566265060240964</v>
      </c>
      <c r="H335" s="45">
        <v>70</v>
      </c>
      <c r="I335" s="46">
        <f t="shared" si="98"/>
        <v>0.21084337349397592</v>
      </c>
      <c r="J335" s="45">
        <f t="shared" si="100"/>
        <v>332</v>
      </c>
      <c r="K335" s="61">
        <f t="shared" si="99"/>
        <v>1</v>
      </c>
    </row>
    <row r="336" spans="1:14" s="10" customFormat="1" ht="15" customHeight="1">
      <c r="A336" s="44" t="s">
        <v>229</v>
      </c>
      <c r="B336" s="45">
        <v>47</v>
      </c>
      <c r="C336" s="46">
        <f t="shared" si="95"/>
        <v>0.23618090452261306</v>
      </c>
      <c r="D336" s="45">
        <v>29</v>
      </c>
      <c r="E336" s="46">
        <f t="shared" si="96"/>
        <v>0.14572864321608039</v>
      </c>
      <c r="F336" s="45">
        <v>99</v>
      </c>
      <c r="G336" s="46">
        <f t="shared" si="97"/>
        <v>0.49748743718592964</v>
      </c>
      <c r="H336" s="45">
        <v>24</v>
      </c>
      <c r="I336" s="46">
        <f t="shared" si="98"/>
        <v>0.12060301507537688</v>
      </c>
      <c r="J336" s="45">
        <f t="shared" si="100"/>
        <v>199</v>
      </c>
      <c r="K336" s="61">
        <f t="shared" si="99"/>
        <v>1</v>
      </c>
    </row>
    <row r="337" spans="1:21" s="10" customFormat="1" ht="15" customHeight="1">
      <c r="A337" s="44" t="s">
        <v>231</v>
      </c>
      <c r="B337" s="45">
        <v>46</v>
      </c>
      <c r="C337" s="46">
        <f t="shared" si="95"/>
        <v>0.28048780487804881</v>
      </c>
      <c r="D337" s="45">
        <v>28</v>
      </c>
      <c r="E337" s="46">
        <f t="shared" si="96"/>
        <v>0.17073170731707318</v>
      </c>
      <c r="F337" s="45">
        <v>55</v>
      </c>
      <c r="G337" s="46">
        <f t="shared" si="97"/>
        <v>0.33536585365853661</v>
      </c>
      <c r="H337" s="45">
        <v>35</v>
      </c>
      <c r="I337" s="46">
        <f t="shared" si="98"/>
        <v>0.21341463414634146</v>
      </c>
      <c r="J337" s="45">
        <f t="shared" si="100"/>
        <v>164</v>
      </c>
      <c r="K337" s="61">
        <f t="shared" si="99"/>
        <v>1</v>
      </c>
    </row>
    <row r="338" spans="1:21" s="10" customFormat="1" ht="15" customHeight="1">
      <c r="A338" s="44" t="s">
        <v>233</v>
      </c>
      <c r="B338" s="45">
        <v>22</v>
      </c>
      <c r="C338" s="46">
        <f t="shared" si="95"/>
        <v>0.20754716981132076</v>
      </c>
      <c r="D338" s="45">
        <v>26</v>
      </c>
      <c r="E338" s="46">
        <f t="shared" si="96"/>
        <v>0.24528301886792453</v>
      </c>
      <c r="F338" s="45">
        <v>57</v>
      </c>
      <c r="G338" s="46">
        <f t="shared" si="97"/>
        <v>0.53773584905660377</v>
      </c>
      <c r="H338" s="45">
        <v>1</v>
      </c>
      <c r="I338" s="46">
        <f t="shared" si="98"/>
        <v>9.433962264150943E-3</v>
      </c>
      <c r="J338" s="45">
        <f t="shared" si="100"/>
        <v>106</v>
      </c>
      <c r="K338" s="61">
        <f t="shared" si="99"/>
        <v>1</v>
      </c>
    </row>
    <row r="339" spans="1:21" s="10" customFormat="1" ht="15" customHeight="1">
      <c r="A339" s="44" t="s">
        <v>205</v>
      </c>
      <c r="B339" s="45">
        <v>12</v>
      </c>
      <c r="C339" s="46">
        <f t="shared" si="95"/>
        <v>0.11764705882352941</v>
      </c>
      <c r="D339" s="45">
        <v>15</v>
      </c>
      <c r="E339" s="46">
        <f t="shared" si="96"/>
        <v>0.14705882352941177</v>
      </c>
      <c r="F339" s="45">
        <v>55</v>
      </c>
      <c r="G339" s="46">
        <f t="shared" si="97"/>
        <v>0.53921568627450978</v>
      </c>
      <c r="H339" s="45">
        <v>20</v>
      </c>
      <c r="I339" s="46">
        <f t="shared" si="98"/>
        <v>0.19607843137254902</v>
      </c>
      <c r="J339" s="45">
        <f t="shared" si="100"/>
        <v>102</v>
      </c>
      <c r="K339" s="61">
        <f t="shared" si="99"/>
        <v>1</v>
      </c>
    </row>
    <row r="340" spans="1:21" s="10" customFormat="1" ht="15" customHeight="1">
      <c r="A340" s="14" t="s">
        <v>257</v>
      </c>
      <c r="B340" s="8">
        <f>SUM(B329:B339)</f>
        <v>352</v>
      </c>
      <c r="C340" s="20">
        <f t="shared" si="95"/>
        <v>0.18410041841004185</v>
      </c>
      <c r="D340" s="8">
        <f>SUM(D329:D339)</f>
        <v>364</v>
      </c>
      <c r="E340" s="20">
        <f t="shared" si="96"/>
        <v>0.1903765690376569</v>
      </c>
      <c r="F340" s="8">
        <f>SUM(F329:F339)</f>
        <v>895</v>
      </c>
      <c r="G340" s="20">
        <f t="shared" si="97"/>
        <v>0.46809623430962344</v>
      </c>
      <c r="H340" s="8">
        <f>SUM(H329:H339)</f>
        <v>301</v>
      </c>
      <c r="I340" s="20">
        <f t="shared" si="98"/>
        <v>0.15742677824267781</v>
      </c>
      <c r="J340" s="35">
        <f>SUM(J329:J339)</f>
        <v>1912</v>
      </c>
      <c r="K340" s="25">
        <f t="shared" si="99"/>
        <v>1</v>
      </c>
    </row>
    <row r="341" spans="1:21" s="10" customFormat="1" ht="15" customHeight="1"/>
    <row r="342" spans="1:21" s="65" customFormat="1" ht="18.75" customHeight="1">
      <c r="A342" s="63" t="s">
        <v>567</v>
      </c>
    </row>
    <row r="343" spans="1:21" s="10" customFormat="1" ht="22.5" customHeight="1">
      <c r="A343" s="18" t="s">
        <v>568</v>
      </c>
    </row>
    <row r="344" spans="1:21" s="10" customFormat="1" ht="40.5" customHeight="1">
      <c r="A344" s="11" t="s">
        <v>254</v>
      </c>
      <c r="B344" s="272" t="s">
        <v>178</v>
      </c>
      <c r="C344" s="272"/>
      <c r="D344" s="272" t="s">
        <v>179</v>
      </c>
      <c r="E344" s="272"/>
      <c r="F344" s="272" t="s">
        <v>180</v>
      </c>
      <c r="G344" s="272"/>
      <c r="H344" s="272" t="s">
        <v>181</v>
      </c>
      <c r="I344" s="272"/>
      <c r="J344" s="272" t="s">
        <v>182</v>
      </c>
      <c r="K344" s="272"/>
      <c r="L344" s="272" t="s">
        <v>184</v>
      </c>
      <c r="M344" s="272"/>
      <c r="N344" s="272" t="s">
        <v>185</v>
      </c>
      <c r="O344" s="272"/>
      <c r="P344" s="270" t="s">
        <v>183</v>
      </c>
      <c r="Q344" s="270"/>
      <c r="R344" s="15"/>
      <c r="S344" s="15"/>
      <c r="T344" s="15"/>
      <c r="U344" s="15"/>
    </row>
    <row r="345" spans="1:21" s="10" customFormat="1" ht="15" customHeight="1">
      <c r="A345" s="38" t="s">
        <v>255</v>
      </c>
      <c r="B345" s="39">
        <v>78</v>
      </c>
      <c r="C345" s="67">
        <f>B345/($B323+$D323)</f>
        <v>0.52702702702702697</v>
      </c>
      <c r="D345" s="39">
        <v>7</v>
      </c>
      <c r="E345" s="67">
        <f>D345/($B323+$D323)</f>
        <v>4.72972972972973E-2</v>
      </c>
      <c r="F345" s="39">
        <v>2</v>
      </c>
      <c r="G345" s="67">
        <f>F345/($B323+$D323)</f>
        <v>1.3513513513513514E-2</v>
      </c>
      <c r="H345" s="39">
        <v>12</v>
      </c>
      <c r="I345" s="67">
        <f>H345/($B323+$D323)</f>
        <v>8.1081081081081086E-2</v>
      </c>
      <c r="J345" s="39">
        <v>42</v>
      </c>
      <c r="K345" s="67">
        <f>J345/($B323+$D323)</f>
        <v>0.28378378378378377</v>
      </c>
      <c r="L345" s="39">
        <v>37</v>
      </c>
      <c r="M345" s="67">
        <f>L345/($B323+$D323)</f>
        <v>0.25</v>
      </c>
      <c r="N345" s="39">
        <v>21</v>
      </c>
      <c r="O345" s="67">
        <f>N345/($B323+$D323)</f>
        <v>0.14189189189189189</v>
      </c>
      <c r="P345" s="10">
        <v>8</v>
      </c>
      <c r="Q345" s="68">
        <f>P345/($B323+$D323)</f>
        <v>5.4054054054054057E-2</v>
      </c>
    </row>
    <row r="346" spans="1:21" s="10" customFormat="1" ht="15" customHeight="1">
      <c r="A346" s="44" t="s">
        <v>256</v>
      </c>
      <c r="B346" s="45">
        <v>333</v>
      </c>
      <c r="C346" s="71">
        <f>B346/($B324+$D324)</f>
        <v>0.58938053097345133</v>
      </c>
      <c r="D346" s="45">
        <v>47</v>
      </c>
      <c r="E346" s="71">
        <f>D346/($B324+$D324)</f>
        <v>8.3185840707964601E-2</v>
      </c>
      <c r="F346" s="45">
        <v>20</v>
      </c>
      <c r="G346" s="71">
        <f>F346/($B324+$D324)</f>
        <v>3.5398230088495575E-2</v>
      </c>
      <c r="H346" s="45">
        <v>87</v>
      </c>
      <c r="I346" s="71">
        <f>H346/($B324+$D324)</f>
        <v>0.15398230088495576</v>
      </c>
      <c r="J346" s="45">
        <v>103</v>
      </c>
      <c r="K346" s="71">
        <f>J346/($B324+$D324)</f>
        <v>0.18230088495575222</v>
      </c>
      <c r="L346" s="45">
        <v>93</v>
      </c>
      <c r="M346" s="71">
        <f>L346/($B324+$D324)</f>
        <v>0.16460176991150444</v>
      </c>
      <c r="N346" s="45">
        <v>36</v>
      </c>
      <c r="O346" s="71">
        <f>N346/($B324+$D324)</f>
        <v>6.3716814159292035E-2</v>
      </c>
      <c r="P346" s="44">
        <v>21</v>
      </c>
      <c r="Q346" s="72">
        <f>P346/($B324+$D324)</f>
        <v>3.7168141592920353E-2</v>
      </c>
    </row>
    <row r="347" spans="1:21" s="10" customFormat="1" ht="15" customHeight="1">
      <c r="A347" s="41" t="s">
        <v>205</v>
      </c>
      <c r="B347" s="42">
        <v>1</v>
      </c>
      <c r="C347" s="69">
        <f>B347/($B325+$D325)</f>
        <v>0.33333333333333331</v>
      </c>
      <c r="D347" s="42"/>
      <c r="E347" s="69">
        <f>D347/($B325+$D325)</f>
        <v>0</v>
      </c>
      <c r="F347" s="42"/>
      <c r="G347" s="69">
        <f>F347/($B325+$D325)</f>
        <v>0</v>
      </c>
      <c r="H347" s="42">
        <v>1</v>
      </c>
      <c r="I347" s="69">
        <f>H347/($B325+$D325)</f>
        <v>0.33333333333333331</v>
      </c>
      <c r="J347" s="42"/>
      <c r="K347" s="69">
        <f>J347/($B325+$D325)</f>
        <v>0</v>
      </c>
      <c r="L347" s="42"/>
      <c r="M347" s="69">
        <f>L347/($B325+$D325)</f>
        <v>0</v>
      </c>
      <c r="N347" s="42"/>
      <c r="O347" s="69">
        <f>N347/($B325+$D325)</f>
        <v>0</v>
      </c>
      <c r="P347" s="41"/>
      <c r="Q347" s="70">
        <f>P347/($B325+$D325)</f>
        <v>0</v>
      </c>
    </row>
    <row r="348" spans="1:21" s="10" customFormat="1" ht="15" customHeight="1">
      <c r="A348" s="14" t="s">
        <v>257</v>
      </c>
      <c r="B348" s="8">
        <f>SUM(B345:B347)</f>
        <v>412</v>
      </c>
      <c r="C348" s="17">
        <f>B348/($B326+$D326)</f>
        <v>0.57541899441340782</v>
      </c>
      <c r="D348" s="8">
        <f>SUM(D345:D347)</f>
        <v>54</v>
      </c>
      <c r="E348" s="17">
        <f>D348/($B326+$D326)</f>
        <v>7.5418994413407825E-2</v>
      </c>
      <c r="F348" s="8">
        <f>SUM(F345:F347)</f>
        <v>22</v>
      </c>
      <c r="G348" s="17">
        <f>F348/($B326+$D326)</f>
        <v>3.0726256983240222E-2</v>
      </c>
      <c r="H348" s="8">
        <f>SUM(H345:H347)</f>
        <v>100</v>
      </c>
      <c r="I348" s="17">
        <f>H348/($B326+$D326)</f>
        <v>0.13966480446927373</v>
      </c>
      <c r="J348" s="8">
        <f>SUM(J345:J347)</f>
        <v>145</v>
      </c>
      <c r="K348" s="17">
        <f>J348/($B326+$D326)</f>
        <v>0.20251396648044692</v>
      </c>
      <c r="L348" s="8">
        <f>SUM(L345:L347)</f>
        <v>130</v>
      </c>
      <c r="M348" s="17">
        <f>L348/($B326+$D326)</f>
        <v>0.18156424581005587</v>
      </c>
      <c r="N348" s="8">
        <f>SUM(N345:N347)</f>
        <v>57</v>
      </c>
      <c r="O348" s="17">
        <f>N348/($B326+$D326)</f>
        <v>7.9608938547486033E-2</v>
      </c>
      <c r="P348" s="14">
        <f>SUM(P345:P347)</f>
        <v>29</v>
      </c>
      <c r="Q348" s="66">
        <f>P348/($B326+$D326)</f>
        <v>4.0502793296089384E-2</v>
      </c>
    </row>
    <row r="349" spans="1:21" s="10" customFormat="1" ht="15" customHeight="1">
      <c r="E349" s="30"/>
      <c r="M349" s="30"/>
    </row>
    <row r="350" spans="1:21" s="10" customFormat="1" ht="40.5" customHeight="1">
      <c r="A350" s="11" t="s">
        <v>260</v>
      </c>
      <c r="B350" s="272" t="s">
        <v>178</v>
      </c>
      <c r="C350" s="272"/>
      <c r="D350" s="272" t="s">
        <v>179</v>
      </c>
      <c r="E350" s="272"/>
      <c r="F350" s="272" t="s">
        <v>180</v>
      </c>
      <c r="G350" s="272"/>
      <c r="H350" s="272" t="s">
        <v>181</v>
      </c>
      <c r="I350" s="272"/>
      <c r="J350" s="272" t="s">
        <v>182</v>
      </c>
      <c r="K350" s="272"/>
      <c r="L350" s="272" t="s">
        <v>184</v>
      </c>
      <c r="M350" s="272"/>
      <c r="N350" s="272" t="s">
        <v>185</v>
      </c>
      <c r="O350" s="272"/>
      <c r="P350" s="270" t="s">
        <v>183</v>
      </c>
      <c r="Q350" s="270"/>
      <c r="R350" s="15"/>
      <c r="S350" s="15"/>
      <c r="T350" s="15"/>
      <c r="U350" s="15"/>
    </row>
    <row r="351" spans="1:21" s="10" customFormat="1" ht="15" customHeight="1">
      <c r="A351" s="38" t="s">
        <v>215</v>
      </c>
      <c r="B351" s="39">
        <v>23</v>
      </c>
      <c r="C351" s="67">
        <f t="shared" ref="C351:C362" si="101">B351/($B329+$D329)</f>
        <v>0.76666666666666672</v>
      </c>
      <c r="D351" s="39">
        <v>3</v>
      </c>
      <c r="E351" s="67">
        <f t="shared" ref="E351:E362" si="102">D351/($B329+$D329)</f>
        <v>0.1</v>
      </c>
      <c r="F351" s="39">
        <v>1</v>
      </c>
      <c r="G351" s="67">
        <f t="shared" ref="G351:G362" si="103">F351/($B329+$D329)</f>
        <v>3.3333333333333333E-2</v>
      </c>
      <c r="H351" s="39">
        <v>2</v>
      </c>
      <c r="I351" s="67">
        <f t="shared" ref="I351:I362" si="104">H351/($B329+$D329)</f>
        <v>6.6666666666666666E-2</v>
      </c>
      <c r="J351" s="39">
        <v>3</v>
      </c>
      <c r="K351" s="67">
        <f t="shared" ref="K351:K362" si="105">J351/($B329+$D329)</f>
        <v>0.1</v>
      </c>
      <c r="L351" s="39">
        <v>5</v>
      </c>
      <c r="M351" s="67">
        <f t="shared" ref="M351:M362" si="106">L351/($B329+$D329)</f>
        <v>0.16666666666666666</v>
      </c>
      <c r="N351" s="39">
        <v>10</v>
      </c>
      <c r="O351" s="67">
        <f t="shared" ref="O351:O362" si="107">N351/($B329+$D329)</f>
        <v>0.33333333333333331</v>
      </c>
      <c r="P351" s="38">
        <v>3</v>
      </c>
      <c r="Q351" s="68">
        <f t="shared" ref="Q351:Q362" si="108">P351/($B329+$D329)</f>
        <v>0.1</v>
      </c>
    </row>
    <row r="352" spans="1:21" s="10" customFormat="1" ht="15" customHeight="1">
      <c r="A352" s="44" t="s">
        <v>217</v>
      </c>
      <c r="B352" s="45">
        <v>16</v>
      </c>
      <c r="C352" s="71">
        <f t="shared" si="101"/>
        <v>0.72727272727272729</v>
      </c>
      <c r="D352" s="45">
        <v>1</v>
      </c>
      <c r="E352" s="71">
        <f t="shared" si="102"/>
        <v>4.5454545454545456E-2</v>
      </c>
      <c r="F352" s="45">
        <v>1</v>
      </c>
      <c r="G352" s="71">
        <f t="shared" si="103"/>
        <v>4.5454545454545456E-2</v>
      </c>
      <c r="H352" s="45">
        <v>5</v>
      </c>
      <c r="I352" s="71">
        <f t="shared" si="104"/>
        <v>0.22727272727272727</v>
      </c>
      <c r="J352" s="45">
        <v>4</v>
      </c>
      <c r="K352" s="71">
        <f t="shared" si="105"/>
        <v>0.18181818181818182</v>
      </c>
      <c r="L352" s="45">
        <v>3</v>
      </c>
      <c r="M352" s="71">
        <f t="shared" si="106"/>
        <v>0.13636363636363635</v>
      </c>
      <c r="N352" s="45">
        <v>2</v>
      </c>
      <c r="O352" s="71">
        <f t="shared" si="107"/>
        <v>9.0909090909090912E-2</v>
      </c>
      <c r="P352" s="44">
        <v>3</v>
      </c>
      <c r="Q352" s="72">
        <f t="shared" si="108"/>
        <v>0.13636363636363635</v>
      </c>
    </row>
    <row r="353" spans="1:17" s="10" customFormat="1" ht="15" customHeight="1">
      <c r="A353" s="44" t="s">
        <v>219</v>
      </c>
      <c r="B353" s="45">
        <v>14</v>
      </c>
      <c r="C353" s="71">
        <f t="shared" si="101"/>
        <v>0.4375</v>
      </c>
      <c r="D353" s="45">
        <v>11</v>
      </c>
      <c r="E353" s="71">
        <f t="shared" si="102"/>
        <v>0.34375</v>
      </c>
      <c r="F353" s="45"/>
      <c r="G353" s="71">
        <f t="shared" si="103"/>
        <v>0</v>
      </c>
      <c r="H353" s="45"/>
      <c r="I353" s="71">
        <f t="shared" si="104"/>
        <v>0</v>
      </c>
      <c r="J353" s="45">
        <v>1</v>
      </c>
      <c r="K353" s="71">
        <f t="shared" si="105"/>
        <v>3.125E-2</v>
      </c>
      <c r="L353" s="45"/>
      <c r="M353" s="71">
        <f t="shared" si="106"/>
        <v>0</v>
      </c>
      <c r="N353" s="45">
        <v>4</v>
      </c>
      <c r="O353" s="71">
        <f t="shared" si="107"/>
        <v>0.125</v>
      </c>
      <c r="P353" s="44">
        <v>2</v>
      </c>
      <c r="Q353" s="72">
        <f t="shared" si="108"/>
        <v>6.25E-2</v>
      </c>
    </row>
    <row r="354" spans="1:17" s="10" customFormat="1" ht="15" customHeight="1">
      <c r="A354" s="44" t="s">
        <v>221</v>
      </c>
      <c r="B354" s="45">
        <v>72</v>
      </c>
      <c r="C354" s="71">
        <f t="shared" si="101"/>
        <v>0.62608695652173918</v>
      </c>
      <c r="D354" s="45">
        <v>14</v>
      </c>
      <c r="E354" s="71">
        <f t="shared" si="102"/>
        <v>0.12173913043478261</v>
      </c>
      <c r="F354" s="45">
        <v>4</v>
      </c>
      <c r="G354" s="71">
        <f t="shared" si="103"/>
        <v>3.4782608695652174E-2</v>
      </c>
      <c r="H354" s="45">
        <v>2</v>
      </c>
      <c r="I354" s="71">
        <f t="shared" si="104"/>
        <v>1.7391304347826087E-2</v>
      </c>
      <c r="J354" s="45">
        <v>22</v>
      </c>
      <c r="K354" s="71">
        <f t="shared" si="105"/>
        <v>0.19130434782608696</v>
      </c>
      <c r="L354" s="45">
        <v>17</v>
      </c>
      <c r="M354" s="71">
        <f t="shared" si="106"/>
        <v>0.14782608695652175</v>
      </c>
      <c r="N354" s="45">
        <v>18</v>
      </c>
      <c r="O354" s="71">
        <f t="shared" si="107"/>
        <v>0.15652173913043479</v>
      </c>
      <c r="P354" s="44">
        <v>9</v>
      </c>
      <c r="Q354" s="72">
        <f t="shared" si="108"/>
        <v>7.8260869565217397E-2</v>
      </c>
    </row>
    <row r="355" spans="1:17" s="10" customFormat="1" ht="15" customHeight="1">
      <c r="A355" s="44" t="s">
        <v>223</v>
      </c>
      <c r="B355" s="45">
        <v>38</v>
      </c>
      <c r="C355" s="71">
        <f t="shared" si="101"/>
        <v>0.59375</v>
      </c>
      <c r="D355" s="45"/>
      <c r="E355" s="71">
        <f t="shared" si="102"/>
        <v>0</v>
      </c>
      <c r="F355" s="45">
        <v>2</v>
      </c>
      <c r="G355" s="71">
        <f t="shared" si="103"/>
        <v>3.125E-2</v>
      </c>
      <c r="H355" s="45">
        <v>19</v>
      </c>
      <c r="I355" s="71">
        <f t="shared" si="104"/>
        <v>0.296875</v>
      </c>
      <c r="J355" s="45">
        <v>13</v>
      </c>
      <c r="K355" s="71">
        <f t="shared" si="105"/>
        <v>0.203125</v>
      </c>
      <c r="L355" s="45">
        <v>13</v>
      </c>
      <c r="M355" s="71">
        <f t="shared" si="106"/>
        <v>0.203125</v>
      </c>
      <c r="N355" s="45">
        <v>3</v>
      </c>
      <c r="O355" s="71">
        <f t="shared" si="107"/>
        <v>4.6875E-2</v>
      </c>
      <c r="P355" s="44">
        <v>2</v>
      </c>
      <c r="Q355" s="72">
        <f t="shared" si="108"/>
        <v>3.125E-2</v>
      </c>
    </row>
    <row r="356" spans="1:17" s="10" customFormat="1" ht="15" customHeight="1">
      <c r="A356" s="44" t="s">
        <v>225</v>
      </c>
      <c r="B356" s="45">
        <v>39</v>
      </c>
      <c r="C356" s="71">
        <f t="shared" si="101"/>
        <v>0.375</v>
      </c>
      <c r="D356" s="45">
        <v>7</v>
      </c>
      <c r="E356" s="71">
        <f t="shared" si="102"/>
        <v>6.7307692307692304E-2</v>
      </c>
      <c r="F356" s="45">
        <v>4</v>
      </c>
      <c r="G356" s="71">
        <f t="shared" si="103"/>
        <v>3.8461538461538464E-2</v>
      </c>
      <c r="H356" s="45">
        <v>13</v>
      </c>
      <c r="I356" s="71">
        <f t="shared" si="104"/>
        <v>0.125</v>
      </c>
      <c r="J356" s="45">
        <v>30</v>
      </c>
      <c r="K356" s="71">
        <f t="shared" si="105"/>
        <v>0.28846153846153844</v>
      </c>
      <c r="L356" s="45">
        <v>27</v>
      </c>
      <c r="M356" s="71">
        <f t="shared" si="106"/>
        <v>0.25961538461538464</v>
      </c>
      <c r="N356" s="45">
        <v>3</v>
      </c>
      <c r="O356" s="71">
        <f t="shared" si="107"/>
        <v>2.8846153846153848E-2</v>
      </c>
      <c r="P356" s="44"/>
      <c r="Q356" s="72">
        <f t="shared" si="108"/>
        <v>0</v>
      </c>
    </row>
    <row r="357" spans="1:17" s="10" customFormat="1" ht="15" customHeight="1">
      <c r="A357" s="44" t="s">
        <v>227</v>
      </c>
      <c r="B357" s="45">
        <v>65</v>
      </c>
      <c r="C357" s="71">
        <f t="shared" si="101"/>
        <v>0.52419354838709675</v>
      </c>
      <c r="D357" s="45">
        <v>4</v>
      </c>
      <c r="E357" s="71">
        <f t="shared" si="102"/>
        <v>3.2258064516129031E-2</v>
      </c>
      <c r="F357" s="45">
        <v>4</v>
      </c>
      <c r="G357" s="71">
        <f t="shared" si="103"/>
        <v>3.2258064516129031E-2</v>
      </c>
      <c r="H357" s="45">
        <v>26</v>
      </c>
      <c r="I357" s="71">
        <f t="shared" si="104"/>
        <v>0.20967741935483872</v>
      </c>
      <c r="J357" s="45">
        <v>29</v>
      </c>
      <c r="K357" s="71">
        <f t="shared" si="105"/>
        <v>0.23387096774193547</v>
      </c>
      <c r="L357" s="45">
        <v>20</v>
      </c>
      <c r="M357" s="71">
        <f t="shared" si="106"/>
        <v>0.16129032258064516</v>
      </c>
      <c r="N357" s="45">
        <v>7</v>
      </c>
      <c r="O357" s="71">
        <f t="shared" si="107"/>
        <v>5.6451612903225805E-2</v>
      </c>
      <c r="P357" s="44">
        <v>4</v>
      </c>
      <c r="Q357" s="72">
        <f t="shared" si="108"/>
        <v>3.2258064516129031E-2</v>
      </c>
    </row>
    <row r="358" spans="1:17" s="10" customFormat="1" ht="15" customHeight="1">
      <c r="A358" s="44" t="s">
        <v>229</v>
      </c>
      <c r="B358" s="45">
        <v>55</v>
      </c>
      <c r="C358" s="71">
        <f t="shared" si="101"/>
        <v>0.72368421052631582</v>
      </c>
      <c r="D358" s="45">
        <v>3</v>
      </c>
      <c r="E358" s="71">
        <f t="shared" si="102"/>
        <v>3.9473684210526314E-2</v>
      </c>
      <c r="F358" s="45">
        <v>1</v>
      </c>
      <c r="G358" s="71">
        <f t="shared" si="103"/>
        <v>1.3157894736842105E-2</v>
      </c>
      <c r="H358" s="45">
        <v>16</v>
      </c>
      <c r="I358" s="71">
        <f t="shared" si="104"/>
        <v>0.21052631578947367</v>
      </c>
      <c r="J358" s="45">
        <v>15</v>
      </c>
      <c r="K358" s="71">
        <f t="shared" si="105"/>
        <v>0.19736842105263158</v>
      </c>
      <c r="L358" s="45">
        <v>16</v>
      </c>
      <c r="M358" s="71">
        <f t="shared" si="106"/>
        <v>0.21052631578947367</v>
      </c>
      <c r="N358" s="45">
        <v>4</v>
      </c>
      <c r="O358" s="71">
        <f t="shared" si="107"/>
        <v>5.2631578947368418E-2</v>
      </c>
      <c r="P358" s="44">
        <v>3</v>
      </c>
      <c r="Q358" s="72">
        <f t="shared" si="108"/>
        <v>3.9473684210526314E-2</v>
      </c>
    </row>
    <row r="359" spans="1:17" s="10" customFormat="1" ht="15" customHeight="1">
      <c r="A359" s="44" t="s">
        <v>231</v>
      </c>
      <c r="B359" s="45">
        <v>53</v>
      </c>
      <c r="C359" s="71">
        <f t="shared" si="101"/>
        <v>0.71621621621621623</v>
      </c>
      <c r="D359" s="45">
        <v>2</v>
      </c>
      <c r="E359" s="71">
        <f t="shared" si="102"/>
        <v>2.7027027027027029E-2</v>
      </c>
      <c r="F359" s="45">
        <v>1</v>
      </c>
      <c r="G359" s="71">
        <f t="shared" si="103"/>
        <v>1.3513513513513514E-2</v>
      </c>
      <c r="H359" s="45">
        <v>13</v>
      </c>
      <c r="I359" s="71">
        <f t="shared" si="104"/>
        <v>0.17567567567567569</v>
      </c>
      <c r="J359" s="45">
        <v>13</v>
      </c>
      <c r="K359" s="71">
        <f t="shared" si="105"/>
        <v>0.17567567567567569</v>
      </c>
      <c r="L359" s="45">
        <v>20</v>
      </c>
      <c r="M359" s="71">
        <f t="shared" si="106"/>
        <v>0.27027027027027029</v>
      </c>
      <c r="N359" s="45">
        <v>4</v>
      </c>
      <c r="O359" s="71">
        <f t="shared" si="107"/>
        <v>5.4054054054054057E-2</v>
      </c>
      <c r="P359" s="44">
        <v>1</v>
      </c>
      <c r="Q359" s="72">
        <f t="shared" si="108"/>
        <v>1.3513513513513514E-2</v>
      </c>
    </row>
    <row r="360" spans="1:17" s="10" customFormat="1" ht="15" customHeight="1">
      <c r="A360" s="44" t="s">
        <v>233</v>
      </c>
      <c r="B360" s="45">
        <v>22</v>
      </c>
      <c r="C360" s="71">
        <f t="shared" si="101"/>
        <v>0.45833333333333331</v>
      </c>
      <c r="D360" s="45">
        <v>8</v>
      </c>
      <c r="E360" s="71">
        <f t="shared" si="102"/>
        <v>0.16666666666666666</v>
      </c>
      <c r="F360" s="45">
        <v>3</v>
      </c>
      <c r="G360" s="71">
        <f t="shared" si="103"/>
        <v>6.25E-2</v>
      </c>
      <c r="H360" s="45">
        <v>2</v>
      </c>
      <c r="I360" s="71">
        <f t="shared" si="104"/>
        <v>4.1666666666666664E-2</v>
      </c>
      <c r="J360" s="45">
        <v>12</v>
      </c>
      <c r="K360" s="71">
        <f t="shared" si="105"/>
        <v>0.25</v>
      </c>
      <c r="L360" s="45">
        <v>4</v>
      </c>
      <c r="M360" s="71">
        <f t="shared" si="106"/>
        <v>8.3333333333333329E-2</v>
      </c>
      <c r="N360" s="45">
        <v>2</v>
      </c>
      <c r="O360" s="71">
        <f t="shared" si="107"/>
        <v>4.1666666666666664E-2</v>
      </c>
      <c r="P360" s="44">
        <v>1</v>
      </c>
      <c r="Q360" s="72">
        <f t="shared" si="108"/>
        <v>2.0833333333333332E-2</v>
      </c>
    </row>
    <row r="361" spans="1:17" s="10" customFormat="1" ht="15" customHeight="1">
      <c r="A361" s="44" t="s">
        <v>205</v>
      </c>
      <c r="B361" s="45">
        <v>15</v>
      </c>
      <c r="C361" s="71">
        <f t="shared" si="101"/>
        <v>0.55555555555555558</v>
      </c>
      <c r="D361" s="45">
        <v>1</v>
      </c>
      <c r="E361" s="71">
        <f t="shared" si="102"/>
        <v>3.7037037037037035E-2</v>
      </c>
      <c r="F361" s="45">
        <v>1</v>
      </c>
      <c r="G361" s="71">
        <f t="shared" si="103"/>
        <v>3.7037037037037035E-2</v>
      </c>
      <c r="H361" s="45">
        <v>2</v>
      </c>
      <c r="I361" s="71">
        <f t="shared" si="104"/>
        <v>7.407407407407407E-2</v>
      </c>
      <c r="J361" s="45">
        <v>3</v>
      </c>
      <c r="K361" s="71">
        <f t="shared" si="105"/>
        <v>0.1111111111111111</v>
      </c>
      <c r="L361" s="45">
        <v>5</v>
      </c>
      <c r="M361" s="71">
        <f t="shared" si="106"/>
        <v>0.18518518518518517</v>
      </c>
      <c r="N361" s="45"/>
      <c r="O361" s="71">
        <f t="shared" si="107"/>
        <v>0</v>
      </c>
      <c r="P361" s="44">
        <v>1</v>
      </c>
      <c r="Q361" s="72">
        <f t="shared" si="108"/>
        <v>3.7037037037037035E-2</v>
      </c>
    </row>
    <row r="362" spans="1:17" s="10" customFormat="1" ht="15" customHeight="1">
      <c r="A362" s="14" t="s">
        <v>257</v>
      </c>
      <c r="B362" s="8">
        <f>SUM(B351:B361)</f>
        <v>412</v>
      </c>
      <c r="C362" s="17">
        <f t="shared" si="101"/>
        <v>0.57541899441340782</v>
      </c>
      <c r="D362" s="8">
        <f>SUM(D351:D361)</f>
        <v>54</v>
      </c>
      <c r="E362" s="17">
        <f t="shared" si="102"/>
        <v>7.5418994413407825E-2</v>
      </c>
      <c r="F362" s="8">
        <f>SUM(F351:F361)</f>
        <v>22</v>
      </c>
      <c r="G362" s="17">
        <f t="shared" si="103"/>
        <v>3.0726256983240222E-2</v>
      </c>
      <c r="H362" s="8">
        <f>SUM(H351:H361)</f>
        <v>100</v>
      </c>
      <c r="I362" s="17">
        <f t="shared" si="104"/>
        <v>0.13966480446927373</v>
      </c>
      <c r="J362" s="8">
        <f>SUM(J351:J361)</f>
        <v>145</v>
      </c>
      <c r="K362" s="17">
        <f t="shared" si="105"/>
        <v>0.20251396648044692</v>
      </c>
      <c r="L362" s="8">
        <f>SUM(L351:L361)</f>
        <v>130</v>
      </c>
      <c r="M362" s="17">
        <f t="shared" si="106"/>
        <v>0.18156424581005587</v>
      </c>
      <c r="N362" s="8">
        <f>SUM(N351:N361)</f>
        <v>57</v>
      </c>
      <c r="O362" s="17">
        <f t="shared" si="107"/>
        <v>7.9608938547486033E-2</v>
      </c>
      <c r="P362" s="14">
        <f>SUM(P351:P361)</f>
        <v>29</v>
      </c>
      <c r="Q362" s="66">
        <f t="shared" si="108"/>
        <v>4.0502793296089384E-2</v>
      </c>
    </row>
    <row r="363" spans="1:17" s="10" customFormat="1" ht="15" customHeight="1"/>
    <row r="364" spans="1:17" s="10" customFormat="1" ht="22.5" customHeight="1">
      <c r="A364" s="36" t="s">
        <v>569</v>
      </c>
      <c r="C364" s="26"/>
      <c r="E364" s="26"/>
      <c r="G364" s="26"/>
      <c r="I364" s="26"/>
      <c r="K364" s="26"/>
    </row>
    <row r="365" spans="1:17" s="10" customFormat="1" ht="63.75" customHeight="1">
      <c r="A365" s="11" t="s">
        <v>254</v>
      </c>
      <c r="B365" s="272" t="s">
        <v>186</v>
      </c>
      <c r="C365" s="272"/>
      <c r="D365" s="272" t="s">
        <v>188</v>
      </c>
      <c r="E365" s="272"/>
      <c r="F365" s="272" t="s">
        <v>187</v>
      </c>
      <c r="G365" s="270"/>
      <c r="H365" s="272" t="s">
        <v>205</v>
      </c>
      <c r="I365" s="270"/>
      <c r="J365" s="270" t="s">
        <v>257</v>
      </c>
      <c r="K365" s="270"/>
      <c r="L365" s="29"/>
      <c r="M365" s="15"/>
      <c r="N365" s="29"/>
    </row>
    <row r="366" spans="1:17" s="10" customFormat="1" ht="15" customHeight="1">
      <c r="A366" s="38" t="s">
        <v>255</v>
      </c>
      <c r="B366" s="39">
        <v>216</v>
      </c>
      <c r="C366" s="40">
        <f>B366/$J366</f>
        <v>0.43991853360488797</v>
      </c>
      <c r="D366" s="39">
        <v>167</v>
      </c>
      <c r="E366" s="40">
        <f>D366/$J366</f>
        <v>0.34012219959266804</v>
      </c>
      <c r="F366" s="39">
        <v>68</v>
      </c>
      <c r="G366" s="40">
        <f>F366/$J366</f>
        <v>0.1384928716904277</v>
      </c>
      <c r="H366" s="39">
        <v>40</v>
      </c>
      <c r="I366" s="40">
        <f>H366/$J366</f>
        <v>8.1466395112016296E-2</v>
      </c>
      <c r="J366" s="39">
        <f>B366+D366+F366+H366</f>
        <v>491</v>
      </c>
      <c r="K366" s="55">
        <f>J366/$J366</f>
        <v>1</v>
      </c>
    </row>
    <row r="367" spans="1:17" s="10" customFormat="1" ht="15" customHeight="1">
      <c r="A367" s="44" t="s">
        <v>256</v>
      </c>
      <c r="B367" s="45">
        <v>835</v>
      </c>
      <c r="C367" s="46">
        <f>B367/$J367</f>
        <v>0.59388335704125172</v>
      </c>
      <c r="D367" s="45">
        <v>396</v>
      </c>
      <c r="E367" s="46">
        <f>D367/$J367</f>
        <v>0.28165007112375534</v>
      </c>
      <c r="F367" s="45">
        <v>52</v>
      </c>
      <c r="G367" s="46">
        <f>F367/$J367</f>
        <v>3.6984352773826459E-2</v>
      </c>
      <c r="H367" s="45">
        <v>123</v>
      </c>
      <c r="I367" s="46">
        <f>H367/$J367</f>
        <v>8.7482219061166433E-2</v>
      </c>
      <c r="J367" s="51">
        <f>B367+D367+F367+H367</f>
        <v>1406</v>
      </c>
      <c r="K367" s="61">
        <f>J367/$J367</f>
        <v>1</v>
      </c>
    </row>
    <row r="368" spans="1:17" s="10" customFormat="1" ht="15" customHeight="1">
      <c r="A368" s="41" t="s">
        <v>205</v>
      </c>
      <c r="B368" s="42">
        <v>9</v>
      </c>
      <c r="C368" s="43">
        <f>B368/$J368</f>
        <v>0.6</v>
      </c>
      <c r="D368" s="42">
        <v>2</v>
      </c>
      <c r="E368" s="43">
        <f>D368/$J368</f>
        <v>0.13333333333333333</v>
      </c>
      <c r="F368" s="42"/>
      <c r="G368" s="43">
        <f>F368/$J368</f>
        <v>0</v>
      </c>
      <c r="H368" s="42">
        <v>4</v>
      </c>
      <c r="I368" s="43">
        <f>H368/$J368</f>
        <v>0.26666666666666666</v>
      </c>
      <c r="J368" s="42">
        <f>B368+D368+F368+H368</f>
        <v>15</v>
      </c>
      <c r="K368" s="58">
        <f>J368/$J368</f>
        <v>1</v>
      </c>
    </row>
    <row r="369" spans="1:14" s="10" customFormat="1" ht="15" customHeight="1">
      <c r="A369" s="14" t="s">
        <v>257</v>
      </c>
      <c r="B369" s="35">
        <f>SUM(B366:B368)</f>
        <v>1060</v>
      </c>
      <c r="C369" s="20">
        <f>B369/$J369</f>
        <v>0.55439330543933052</v>
      </c>
      <c r="D369" s="8">
        <f>SUM(D366:D368)</f>
        <v>565</v>
      </c>
      <c r="E369" s="20">
        <f>D369/$J369</f>
        <v>0.29550209205020922</v>
      </c>
      <c r="F369" s="8">
        <f>SUM(F366:F368)</f>
        <v>120</v>
      </c>
      <c r="G369" s="20">
        <f>F369/$J369</f>
        <v>6.2761506276150625E-2</v>
      </c>
      <c r="H369" s="8">
        <f>SUM(H366:H368)</f>
        <v>167</v>
      </c>
      <c r="I369" s="20">
        <f>H369/$J369</f>
        <v>8.7343096234309622E-2</v>
      </c>
      <c r="J369" s="35">
        <f>SUM(J366:J368)</f>
        <v>1912</v>
      </c>
      <c r="K369" s="25">
        <f>J369/$J369</f>
        <v>1</v>
      </c>
    </row>
    <row r="370" spans="1:14" s="10" customFormat="1" ht="15" customHeight="1"/>
    <row r="371" spans="1:14" s="10" customFormat="1" ht="63.75" customHeight="1">
      <c r="A371" s="11" t="s">
        <v>260</v>
      </c>
      <c r="B371" s="272" t="s">
        <v>186</v>
      </c>
      <c r="C371" s="272"/>
      <c r="D371" s="272" t="s">
        <v>188</v>
      </c>
      <c r="E371" s="272"/>
      <c r="F371" s="272" t="s">
        <v>187</v>
      </c>
      <c r="G371" s="270"/>
      <c r="H371" s="272" t="s">
        <v>205</v>
      </c>
      <c r="I371" s="272"/>
      <c r="J371" s="270" t="s">
        <v>257</v>
      </c>
      <c r="K371" s="270"/>
      <c r="L371" s="29"/>
      <c r="M371" s="15"/>
      <c r="N371" s="29"/>
    </row>
    <row r="372" spans="1:14" s="10" customFormat="1" ht="15" customHeight="1">
      <c r="A372" s="38" t="s">
        <v>215</v>
      </c>
      <c r="B372" s="39">
        <v>50</v>
      </c>
      <c r="C372" s="40">
        <f t="shared" ref="C372:C383" si="109">B372/$J372</f>
        <v>0.65789473684210531</v>
      </c>
      <c r="D372" s="39">
        <v>19</v>
      </c>
      <c r="E372" s="40">
        <f t="shared" ref="E372:E383" si="110">D372/$J372</f>
        <v>0.25</v>
      </c>
      <c r="F372" s="39">
        <v>4</v>
      </c>
      <c r="G372" s="40">
        <f t="shared" ref="G372:G383" si="111">F372/$J372</f>
        <v>5.2631578947368418E-2</v>
      </c>
      <c r="H372" s="39">
        <v>3</v>
      </c>
      <c r="I372" s="40">
        <f t="shared" ref="I372:I383" si="112">H372/$J372</f>
        <v>3.9473684210526314E-2</v>
      </c>
      <c r="J372" s="39">
        <f>B372+D372+F372+H372</f>
        <v>76</v>
      </c>
      <c r="K372" s="55">
        <f t="shared" ref="K372:K383" si="113">J372/$J372</f>
        <v>1</v>
      </c>
    </row>
    <row r="373" spans="1:14" s="10" customFormat="1" ht="15" customHeight="1">
      <c r="A373" s="44" t="s">
        <v>217</v>
      </c>
      <c r="B373" s="45">
        <v>60</v>
      </c>
      <c r="C373" s="46">
        <f t="shared" si="109"/>
        <v>0.5714285714285714</v>
      </c>
      <c r="D373" s="45">
        <v>25</v>
      </c>
      <c r="E373" s="46">
        <f t="shared" si="110"/>
        <v>0.23809523809523808</v>
      </c>
      <c r="F373" s="45">
        <v>4</v>
      </c>
      <c r="G373" s="46">
        <f t="shared" si="111"/>
        <v>3.8095238095238099E-2</v>
      </c>
      <c r="H373" s="45">
        <v>16</v>
      </c>
      <c r="I373" s="46">
        <f t="shared" si="112"/>
        <v>0.15238095238095239</v>
      </c>
      <c r="J373" s="45">
        <f t="shared" ref="J373:J382" si="114">B373+D373+F373+H373</f>
        <v>105</v>
      </c>
      <c r="K373" s="61">
        <f t="shared" si="113"/>
        <v>1</v>
      </c>
    </row>
    <row r="374" spans="1:14" s="10" customFormat="1" ht="15" customHeight="1">
      <c r="A374" s="44" t="s">
        <v>219</v>
      </c>
      <c r="B374" s="45">
        <v>98</v>
      </c>
      <c r="C374" s="46">
        <f t="shared" si="109"/>
        <v>0.56647398843930641</v>
      </c>
      <c r="D374" s="45">
        <v>45</v>
      </c>
      <c r="E374" s="46">
        <f t="shared" si="110"/>
        <v>0.26011560693641617</v>
      </c>
      <c r="F374" s="45">
        <v>14</v>
      </c>
      <c r="G374" s="46">
        <f t="shared" si="111"/>
        <v>8.0924855491329481E-2</v>
      </c>
      <c r="H374" s="45">
        <v>16</v>
      </c>
      <c r="I374" s="46">
        <f t="shared" si="112"/>
        <v>9.2485549132947972E-2</v>
      </c>
      <c r="J374" s="45">
        <f t="shared" si="114"/>
        <v>173</v>
      </c>
      <c r="K374" s="61">
        <f t="shared" si="113"/>
        <v>1</v>
      </c>
    </row>
    <row r="375" spans="1:14" s="10" customFormat="1" ht="15" customHeight="1">
      <c r="A375" s="44" t="s">
        <v>221</v>
      </c>
      <c r="B375" s="45">
        <v>136</v>
      </c>
      <c r="C375" s="46">
        <f t="shared" si="109"/>
        <v>0.60444444444444445</v>
      </c>
      <c r="D375" s="45">
        <v>62</v>
      </c>
      <c r="E375" s="46">
        <f t="shared" si="110"/>
        <v>0.27555555555555555</v>
      </c>
      <c r="F375" s="45">
        <v>13</v>
      </c>
      <c r="G375" s="46">
        <f t="shared" si="111"/>
        <v>5.7777777777777775E-2</v>
      </c>
      <c r="H375" s="45">
        <v>14</v>
      </c>
      <c r="I375" s="46">
        <f t="shared" si="112"/>
        <v>6.222222222222222E-2</v>
      </c>
      <c r="J375" s="45">
        <f t="shared" si="114"/>
        <v>225</v>
      </c>
      <c r="K375" s="61">
        <f t="shared" si="113"/>
        <v>1</v>
      </c>
    </row>
    <row r="376" spans="1:14" s="10" customFormat="1" ht="15" customHeight="1">
      <c r="A376" s="44" t="s">
        <v>223</v>
      </c>
      <c r="B376" s="45">
        <v>103</v>
      </c>
      <c r="C376" s="46">
        <f t="shared" si="109"/>
        <v>0.63190184049079756</v>
      </c>
      <c r="D376" s="45">
        <v>33</v>
      </c>
      <c r="E376" s="46">
        <f t="shared" si="110"/>
        <v>0.20245398773006135</v>
      </c>
      <c r="F376" s="45">
        <v>14</v>
      </c>
      <c r="G376" s="46">
        <f t="shared" si="111"/>
        <v>8.5889570552147243E-2</v>
      </c>
      <c r="H376" s="45">
        <v>13</v>
      </c>
      <c r="I376" s="46">
        <f t="shared" si="112"/>
        <v>7.9754601226993863E-2</v>
      </c>
      <c r="J376" s="45">
        <f t="shared" si="114"/>
        <v>163</v>
      </c>
      <c r="K376" s="61">
        <f t="shared" si="113"/>
        <v>1</v>
      </c>
    </row>
    <row r="377" spans="1:14" s="10" customFormat="1" ht="15" customHeight="1">
      <c r="A377" s="44" t="s">
        <v>225</v>
      </c>
      <c r="B377" s="45">
        <v>128</v>
      </c>
      <c r="C377" s="46">
        <f t="shared" si="109"/>
        <v>0.47940074906367042</v>
      </c>
      <c r="D377" s="45">
        <v>87</v>
      </c>
      <c r="E377" s="46">
        <f t="shared" si="110"/>
        <v>0.3258426966292135</v>
      </c>
      <c r="F377" s="45">
        <v>22</v>
      </c>
      <c r="G377" s="46">
        <f t="shared" si="111"/>
        <v>8.2397003745318345E-2</v>
      </c>
      <c r="H377" s="45">
        <v>30</v>
      </c>
      <c r="I377" s="46">
        <f t="shared" si="112"/>
        <v>0.11235955056179775</v>
      </c>
      <c r="J377" s="45">
        <f t="shared" si="114"/>
        <v>267</v>
      </c>
      <c r="K377" s="61">
        <f t="shared" si="113"/>
        <v>1</v>
      </c>
    </row>
    <row r="378" spans="1:14" s="10" customFormat="1" ht="15" customHeight="1">
      <c r="A378" s="44" t="s">
        <v>227</v>
      </c>
      <c r="B378" s="45">
        <v>168</v>
      </c>
      <c r="C378" s="46">
        <f t="shared" si="109"/>
        <v>0.50602409638554213</v>
      </c>
      <c r="D378" s="45">
        <v>104</v>
      </c>
      <c r="E378" s="46">
        <f t="shared" si="110"/>
        <v>0.31325301204819278</v>
      </c>
      <c r="F378" s="45">
        <v>17</v>
      </c>
      <c r="G378" s="46">
        <f t="shared" si="111"/>
        <v>5.1204819277108432E-2</v>
      </c>
      <c r="H378" s="45">
        <v>43</v>
      </c>
      <c r="I378" s="46">
        <f t="shared" si="112"/>
        <v>0.12951807228915663</v>
      </c>
      <c r="J378" s="45">
        <f t="shared" si="114"/>
        <v>332</v>
      </c>
      <c r="K378" s="61">
        <f t="shared" si="113"/>
        <v>1</v>
      </c>
    </row>
    <row r="379" spans="1:14" s="10" customFormat="1" ht="15" customHeight="1">
      <c r="A379" s="44" t="s">
        <v>229</v>
      </c>
      <c r="B379" s="45">
        <v>133</v>
      </c>
      <c r="C379" s="46">
        <f t="shared" si="109"/>
        <v>0.66834170854271358</v>
      </c>
      <c r="D379" s="45">
        <v>46</v>
      </c>
      <c r="E379" s="46">
        <f t="shared" si="110"/>
        <v>0.23115577889447236</v>
      </c>
      <c r="F379" s="45">
        <v>7</v>
      </c>
      <c r="G379" s="46">
        <f t="shared" si="111"/>
        <v>3.5175879396984924E-2</v>
      </c>
      <c r="H379" s="45">
        <v>13</v>
      </c>
      <c r="I379" s="46">
        <f t="shared" si="112"/>
        <v>6.5326633165829151E-2</v>
      </c>
      <c r="J379" s="45">
        <f t="shared" si="114"/>
        <v>199</v>
      </c>
      <c r="K379" s="61">
        <f t="shared" si="113"/>
        <v>1</v>
      </c>
    </row>
    <row r="380" spans="1:14" s="10" customFormat="1" ht="15" customHeight="1">
      <c r="A380" s="44" t="s">
        <v>231</v>
      </c>
      <c r="B380" s="45">
        <v>96</v>
      </c>
      <c r="C380" s="46">
        <f t="shared" si="109"/>
        <v>0.58536585365853655</v>
      </c>
      <c r="D380" s="45">
        <v>48</v>
      </c>
      <c r="E380" s="46">
        <f t="shared" si="110"/>
        <v>0.29268292682926828</v>
      </c>
      <c r="F380" s="45">
        <v>10</v>
      </c>
      <c r="G380" s="46">
        <f t="shared" si="111"/>
        <v>6.097560975609756E-2</v>
      </c>
      <c r="H380" s="45">
        <v>10</v>
      </c>
      <c r="I380" s="46">
        <f t="shared" si="112"/>
        <v>6.097560975609756E-2</v>
      </c>
      <c r="J380" s="45">
        <f t="shared" si="114"/>
        <v>164</v>
      </c>
      <c r="K380" s="61">
        <f t="shared" si="113"/>
        <v>1</v>
      </c>
    </row>
    <row r="381" spans="1:14" s="10" customFormat="1" ht="15" customHeight="1">
      <c r="A381" s="44" t="s">
        <v>233</v>
      </c>
      <c r="B381" s="45">
        <v>41</v>
      </c>
      <c r="C381" s="46">
        <f t="shared" si="109"/>
        <v>0.3867924528301887</v>
      </c>
      <c r="D381" s="45">
        <v>56</v>
      </c>
      <c r="E381" s="46">
        <f t="shared" si="110"/>
        <v>0.52830188679245282</v>
      </c>
      <c r="F381" s="45">
        <v>9</v>
      </c>
      <c r="G381" s="46">
        <f t="shared" si="111"/>
        <v>8.4905660377358486E-2</v>
      </c>
      <c r="H381" s="45"/>
      <c r="I381" s="46">
        <f t="shared" si="112"/>
        <v>0</v>
      </c>
      <c r="J381" s="45">
        <f t="shared" si="114"/>
        <v>106</v>
      </c>
      <c r="K381" s="61">
        <f t="shared" si="113"/>
        <v>1</v>
      </c>
    </row>
    <row r="382" spans="1:14" s="10" customFormat="1" ht="15" customHeight="1">
      <c r="A382" s="44" t="s">
        <v>205</v>
      </c>
      <c r="B382" s="45">
        <v>47</v>
      </c>
      <c r="C382" s="46">
        <f t="shared" si="109"/>
        <v>0.46078431372549017</v>
      </c>
      <c r="D382" s="45">
        <v>40</v>
      </c>
      <c r="E382" s="46">
        <f t="shared" si="110"/>
        <v>0.39215686274509803</v>
      </c>
      <c r="F382" s="45">
        <v>6</v>
      </c>
      <c r="G382" s="46">
        <f t="shared" si="111"/>
        <v>5.8823529411764705E-2</v>
      </c>
      <c r="H382" s="45">
        <v>9</v>
      </c>
      <c r="I382" s="46">
        <f t="shared" si="112"/>
        <v>8.8235294117647065E-2</v>
      </c>
      <c r="J382" s="45">
        <f t="shared" si="114"/>
        <v>102</v>
      </c>
      <c r="K382" s="61">
        <f t="shared" si="113"/>
        <v>1</v>
      </c>
    </row>
    <row r="383" spans="1:14" s="10" customFormat="1" ht="15" customHeight="1">
      <c r="A383" s="14" t="s">
        <v>257</v>
      </c>
      <c r="B383" s="35">
        <f>SUM(B372:B382)</f>
        <v>1060</v>
      </c>
      <c r="C383" s="20">
        <f t="shared" si="109"/>
        <v>0.55439330543933052</v>
      </c>
      <c r="D383" s="8">
        <f>SUM(D372:D382)</f>
        <v>565</v>
      </c>
      <c r="E383" s="20">
        <f t="shared" si="110"/>
        <v>0.29550209205020922</v>
      </c>
      <c r="F383" s="8">
        <f>SUM(F372:F382)</f>
        <v>120</v>
      </c>
      <c r="G383" s="20">
        <f t="shared" si="111"/>
        <v>6.2761506276150625E-2</v>
      </c>
      <c r="H383" s="8">
        <f>SUM(H372:H382)</f>
        <v>167</v>
      </c>
      <c r="I383" s="20">
        <f t="shared" si="112"/>
        <v>8.7343096234309622E-2</v>
      </c>
      <c r="J383" s="35">
        <f>SUM(J372:J382)</f>
        <v>1912</v>
      </c>
      <c r="K383" s="25">
        <f t="shared" si="113"/>
        <v>1</v>
      </c>
    </row>
    <row r="384" spans="1:14" s="10" customFormat="1" ht="15" customHeight="1">
      <c r="H384" s="16"/>
    </row>
    <row r="385" spans="1:17" s="10" customFormat="1" ht="22.5" customHeight="1">
      <c r="A385" s="36" t="s">
        <v>570</v>
      </c>
    </row>
    <row r="386" spans="1:17" s="10" customFormat="1" ht="40.5" customHeight="1">
      <c r="A386" s="11" t="s">
        <v>254</v>
      </c>
      <c r="B386" s="272" t="s">
        <v>189</v>
      </c>
      <c r="C386" s="272"/>
      <c r="D386" s="272" t="s">
        <v>190</v>
      </c>
      <c r="E386" s="272"/>
      <c r="F386" s="272" t="s">
        <v>191</v>
      </c>
      <c r="G386" s="272"/>
      <c r="H386" s="272" t="s">
        <v>192</v>
      </c>
      <c r="I386" s="270"/>
      <c r="J386" s="272" t="s">
        <v>205</v>
      </c>
      <c r="K386" s="270"/>
      <c r="L386" s="270" t="s">
        <v>257</v>
      </c>
      <c r="M386" s="270"/>
      <c r="N386" s="15"/>
      <c r="O386" s="15"/>
      <c r="P386" s="15"/>
      <c r="Q386" s="29"/>
    </row>
    <row r="387" spans="1:17" s="10" customFormat="1" ht="15" customHeight="1">
      <c r="A387" s="38" t="s">
        <v>255</v>
      </c>
      <c r="B387" s="39">
        <v>73</v>
      </c>
      <c r="C387" s="40">
        <f>B387/$L387</f>
        <v>0.14867617107942974</v>
      </c>
      <c r="D387" s="39">
        <v>226</v>
      </c>
      <c r="E387" s="40">
        <f>D387/$L387</f>
        <v>0.46028513238289204</v>
      </c>
      <c r="F387" s="39">
        <v>132</v>
      </c>
      <c r="G387" s="40">
        <f>F387/$L387</f>
        <v>0.26883910386965376</v>
      </c>
      <c r="H387" s="39">
        <v>20</v>
      </c>
      <c r="I387" s="40">
        <f>H387/$L387</f>
        <v>4.0733197556008148E-2</v>
      </c>
      <c r="J387" s="39">
        <v>40</v>
      </c>
      <c r="K387" s="40">
        <f>J387/$L387</f>
        <v>8.1466395112016296E-2</v>
      </c>
      <c r="L387" s="39">
        <f>B387+D387+F387+H387+J387</f>
        <v>491</v>
      </c>
      <c r="M387" s="55">
        <f>L387/$L387</f>
        <v>1</v>
      </c>
    </row>
    <row r="388" spans="1:17" s="10" customFormat="1" ht="15" customHeight="1">
      <c r="A388" s="44" t="s">
        <v>256</v>
      </c>
      <c r="B388" s="45">
        <v>358</v>
      </c>
      <c r="C388" s="46">
        <f>B388/$L388</f>
        <v>0.25462304409672831</v>
      </c>
      <c r="D388" s="45">
        <v>770</v>
      </c>
      <c r="E388" s="46">
        <f>D388/$L388</f>
        <v>0.54765291607396871</v>
      </c>
      <c r="F388" s="45">
        <v>155</v>
      </c>
      <c r="G388" s="46">
        <f>F388/$L388</f>
        <v>0.11024182076813656</v>
      </c>
      <c r="H388" s="45">
        <v>6</v>
      </c>
      <c r="I388" s="46">
        <f>H388/$L388</f>
        <v>4.2674253200568994E-3</v>
      </c>
      <c r="J388" s="45">
        <v>117</v>
      </c>
      <c r="K388" s="46">
        <f>J388/$L388</f>
        <v>8.321479374110953E-2</v>
      </c>
      <c r="L388" s="51">
        <f>B388+D388+F388+H388+J388</f>
        <v>1406</v>
      </c>
      <c r="M388" s="61">
        <f>L388/$L388</f>
        <v>1</v>
      </c>
    </row>
    <row r="389" spans="1:17" s="10" customFormat="1" ht="15" customHeight="1">
      <c r="A389" s="41" t="s">
        <v>205</v>
      </c>
      <c r="B389" s="42">
        <v>3</v>
      </c>
      <c r="C389" s="43">
        <f>B389/$L389</f>
        <v>0.2</v>
      </c>
      <c r="D389" s="42">
        <v>3</v>
      </c>
      <c r="E389" s="43">
        <f>D389/$L389</f>
        <v>0.2</v>
      </c>
      <c r="F389" s="42">
        <v>5</v>
      </c>
      <c r="G389" s="43">
        <f>F389/$L389</f>
        <v>0.33333333333333331</v>
      </c>
      <c r="H389" s="42"/>
      <c r="I389" s="43">
        <f>H389/$L389</f>
        <v>0</v>
      </c>
      <c r="J389" s="42">
        <v>4</v>
      </c>
      <c r="K389" s="43">
        <f>J389/$L389</f>
        <v>0.26666666666666666</v>
      </c>
      <c r="L389" s="42">
        <f>B389+D389+F389+H389+J389</f>
        <v>15</v>
      </c>
      <c r="M389" s="58">
        <f>L389/$L389</f>
        <v>1</v>
      </c>
    </row>
    <row r="390" spans="1:17" s="10" customFormat="1" ht="15" customHeight="1">
      <c r="A390" s="14" t="s">
        <v>257</v>
      </c>
      <c r="B390" s="8">
        <f>SUM(B387:B389)</f>
        <v>434</v>
      </c>
      <c r="C390" s="20">
        <f>B390/$L390</f>
        <v>0.22698744769874477</v>
      </c>
      <c r="D390" s="8">
        <f>SUM(D387:D389)</f>
        <v>999</v>
      </c>
      <c r="E390" s="20">
        <f>D390/$L390</f>
        <v>0.52248953974895396</v>
      </c>
      <c r="F390" s="8">
        <f>SUM(F387:F389)</f>
        <v>292</v>
      </c>
      <c r="G390" s="20">
        <f>F390/$L390</f>
        <v>0.15271966527196654</v>
      </c>
      <c r="H390" s="8">
        <f>SUM(H387:H389)</f>
        <v>26</v>
      </c>
      <c r="I390" s="20">
        <f>H390/$L390</f>
        <v>1.3598326359832637E-2</v>
      </c>
      <c r="J390" s="8">
        <f>SUM(J387:J389)</f>
        <v>161</v>
      </c>
      <c r="K390" s="20">
        <f>J390/$L390</f>
        <v>8.4205020920502097E-2</v>
      </c>
      <c r="L390" s="35">
        <f>SUM(L387:L389)</f>
        <v>1912</v>
      </c>
      <c r="M390" s="25">
        <f>L390/$L390</f>
        <v>1</v>
      </c>
    </row>
    <row r="391" spans="1:17" s="10" customFormat="1" ht="15" customHeight="1"/>
    <row r="392" spans="1:17" s="10" customFormat="1" ht="40.5" customHeight="1">
      <c r="A392" s="11" t="s">
        <v>260</v>
      </c>
      <c r="B392" s="272" t="s">
        <v>189</v>
      </c>
      <c r="C392" s="272"/>
      <c r="D392" s="272" t="s">
        <v>190</v>
      </c>
      <c r="E392" s="272"/>
      <c r="F392" s="272" t="s">
        <v>191</v>
      </c>
      <c r="G392" s="272"/>
      <c r="H392" s="272" t="s">
        <v>192</v>
      </c>
      <c r="I392" s="270"/>
      <c r="J392" s="272" t="s">
        <v>205</v>
      </c>
      <c r="K392" s="270"/>
      <c r="L392" s="270" t="s">
        <v>257</v>
      </c>
      <c r="M392" s="270"/>
      <c r="N392" s="15"/>
      <c r="O392" s="15"/>
      <c r="P392" s="15"/>
      <c r="Q392" s="29"/>
    </row>
    <row r="393" spans="1:17" s="10" customFormat="1" ht="15" customHeight="1">
      <c r="A393" s="38" t="s">
        <v>215</v>
      </c>
      <c r="B393" s="39">
        <v>28</v>
      </c>
      <c r="C393" s="40">
        <f t="shared" ref="C393:C404" si="115">B393/$L393</f>
        <v>0.36842105263157893</v>
      </c>
      <c r="D393" s="39">
        <v>37</v>
      </c>
      <c r="E393" s="40">
        <f t="shared" ref="E393:E404" si="116">D393/$L393</f>
        <v>0.48684210526315791</v>
      </c>
      <c r="F393" s="39">
        <v>6</v>
      </c>
      <c r="G393" s="40">
        <f t="shared" ref="G393:G404" si="117">F393/$L393</f>
        <v>7.8947368421052627E-2</v>
      </c>
      <c r="H393" s="39">
        <v>2</v>
      </c>
      <c r="I393" s="40">
        <f t="shared" ref="I393:I404" si="118">H393/$L393</f>
        <v>2.6315789473684209E-2</v>
      </c>
      <c r="J393" s="39">
        <v>3</v>
      </c>
      <c r="K393" s="40">
        <f t="shared" ref="K393:K404" si="119">J393/$L393</f>
        <v>3.9473684210526314E-2</v>
      </c>
      <c r="L393" s="39">
        <f>B393+D393+F393+H393+J393</f>
        <v>76</v>
      </c>
      <c r="M393" s="55">
        <f t="shared" ref="M393:M404" si="120">L393/$L393</f>
        <v>1</v>
      </c>
    </row>
    <row r="394" spans="1:17" s="10" customFormat="1" ht="15" customHeight="1">
      <c r="A394" s="44" t="s">
        <v>217</v>
      </c>
      <c r="B394" s="45">
        <v>26</v>
      </c>
      <c r="C394" s="46">
        <f t="shared" si="115"/>
        <v>0.24761904761904763</v>
      </c>
      <c r="D394" s="45">
        <v>48</v>
      </c>
      <c r="E394" s="46">
        <f t="shared" si="116"/>
        <v>0.45714285714285713</v>
      </c>
      <c r="F394" s="45">
        <v>13</v>
      </c>
      <c r="G394" s="46">
        <f t="shared" si="117"/>
        <v>0.12380952380952381</v>
      </c>
      <c r="H394" s="45">
        <v>2</v>
      </c>
      <c r="I394" s="46">
        <f t="shared" si="118"/>
        <v>1.9047619047619049E-2</v>
      </c>
      <c r="J394" s="45">
        <v>16</v>
      </c>
      <c r="K394" s="46">
        <f t="shared" si="119"/>
        <v>0.15238095238095239</v>
      </c>
      <c r="L394" s="45">
        <f t="shared" ref="L394:L403" si="121">B394+D394+F394+H394+J394</f>
        <v>105</v>
      </c>
      <c r="M394" s="61">
        <f t="shared" si="120"/>
        <v>1</v>
      </c>
    </row>
    <row r="395" spans="1:17" s="10" customFormat="1" ht="15" customHeight="1">
      <c r="A395" s="44" t="s">
        <v>219</v>
      </c>
      <c r="B395" s="45">
        <v>34</v>
      </c>
      <c r="C395" s="46">
        <f t="shared" si="115"/>
        <v>0.19653179190751446</v>
      </c>
      <c r="D395" s="45">
        <v>96</v>
      </c>
      <c r="E395" s="46">
        <f t="shared" si="116"/>
        <v>0.55491329479768781</v>
      </c>
      <c r="F395" s="45">
        <v>23</v>
      </c>
      <c r="G395" s="46">
        <f t="shared" si="117"/>
        <v>0.13294797687861271</v>
      </c>
      <c r="H395" s="45">
        <v>2</v>
      </c>
      <c r="I395" s="46">
        <f t="shared" si="118"/>
        <v>1.1560693641618497E-2</v>
      </c>
      <c r="J395" s="45">
        <v>18</v>
      </c>
      <c r="K395" s="46">
        <f t="shared" si="119"/>
        <v>0.10404624277456648</v>
      </c>
      <c r="L395" s="45">
        <f t="shared" si="121"/>
        <v>173</v>
      </c>
      <c r="M395" s="61">
        <f t="shared" si="120"/>
        <v>1</v>
      </c>
    </row>
    <row r="396" spans="1:17" s="10" customFormat="1" ht="15" customHeight="1">
      <c r="A396" s="44" t="s">
        <v>221</v>
      </c>
      <c r="B396" s="45">
        <v>51</v>
      </c>
      <c r="C396" s="46">
        <f t="shared" si="115"/>
        <v>0.22666666666666666</v>
      </c>
      <c r="D396" s="45">
        <v>112</v>
      </c>
      <c r="E396" s="46">
        <f t="shared" si="116"/>
        <v>0.49777777777777776</v>
      </c>
      <c r="F396" s="45">
        <v>47</v>
      </c>
      <c r="G396" s="46">
        <f t="shared" si="117"/>
        <v>0.2088888888888889</v>
      </c>
      <c r="H396" s="45">
        <v>3</v>
      </c>
      <c r="I396" s="46">
        <f t="shared" si="118"/>
        <v>1.3333333333333334E-2</v>
      </c>
      <c r="J396" s="45">
        <v>12</v>
      </c>
      <c r="K396" s="46">
        <f t="shared" si="119"/>
        <v>5.3333333333333337E-2</v>
      </c>
      <c r="L396" s="45">
        <f t="shared" si="121"/>
        <v>225</v>
      </c>
      <c r="M396" s="61">
        <f t="shared" si="120"/>
        <v>1</v>
      </c>
    </row>
    <row r="397" spans="1:17" s="10" customFormat="1" ht="15" customHeight="1">
      <c r="A397" s="44" t="s">
        <v>223</v>
      </c>
      <c r="B397" s="45">
        <v>42</v>
      </c>
      <c r="C397" s="46">
        <f t="shared" si="115"/>
        <v>0.25766871165644173</v>
      </c>
      <c r="D397" s="45">
        <v>80</v>
      </c>
      <c r="E397" s="46">
        <f t="shared" si="116"/>
        <v>0.49079754601226994</v>
      </c>
      <c r="F397" s="45">
        <v>28</v>
      </c>
      <c r="G397" s="46">
        <f t="shared" si="117"/>
        <v>0.17177914110429449</v>
      </c>
      <c r="H397" s="45">
        <v>1</v>
      </c>
      <c r="I397" s="46">
        <f t="shared" si="118"/>
        <v>6.1349693251533744E-3</v>
      </c>
      <c r="J397" s="45">
        <v>12</v>
      </c>
      <c r="K397" s="46">
        <f t="shared" si="119"/>
        <v>7.3619631901840496E-2</v>
      </c>
      <c r="L397" s="45">
        <f t="shared" si="121"/>
        <v>163</v>
      </c>
      <c r="M397" s="61">
        <f t="shared" si="120"/>
        <v>1</v>
      </c>
    </row>
    <row r="398" spans="1:17" s="10" customFormat="1" ht="15" customHeight="1">
      <c r="A398" s="44" t="s">
        <v>225</v>
      </c>
      <c r="B398" s="45">
        <v>47</v>
      </c>
      <c r="C398" s="46">
        <f t="shared" si="115"/>
        <v>0.17602996254681649</v>
      </c>
      <c r="D398" s="45">
        <v>138</v>
      </c>
      <c r="E398" s="46">
        <f t="shared" si="116"/>
        <v>0.5168539325842697</v>
      </c>
      <c r="F398" s="45">
        <v>50</v>
      </c>
      <c r="G398" s="46">
        <f t="shared" si="117"/>
        <v>0.18726591760299627</v>
      </c>
      <c r="H398" s="45">
        <v>4</v>
      </c>
      <c r="I398" s="46">
        <f t="shared" si="118"/>
        <v>1.4981273408239701E-2</v>
      </c>
      <c r="J398" s="45">
        <v>28</v>
      </c>
      <c r="K398" s="46">
        <f t="shared" si="119"/>
        <v>0.10486891385767791</v>
      </c>
      <c r="L398" s="45">
        <f t="shared" si="121"/>
        <v>267</v>
      </c>
      <c r="M398" s="61">
        <f t="shared" si="120"/>
        <v>1</v>
      </c>
    </row>
    <row r="399" spans="1:17" s="10" customFormat="1" ht="15" customHeight="1">
      <c r="A399" s="44" t="s">
        <v>227</v>
      </c>
      <c r="B399" s="45">
        <v>68</v>
      </c>
      <c r="C399" s="46">
        <f t="shared" si="115"/>
        <v>0.20481927710843373</v>
      </c>
      <c r="D399" s="45">
        <v>175</v>
      </c>
      <c r="E399" s="46">
        <f t="shared" si="116"/>
        <v>0.52710843373493976</v>
      </c>
      <c r="F399" s="45">
        <v>43</v>
      </c>
      <c r="G399" s="46">
        <f t="shared" si="117"/>
        <v>0.12951807228915663</v>
      </c>
      <c r="H399" s="45">
        <v>2</v>
      </c>
      <c r="I399" s="46">
        <f t="shared" si="118"/>
        <v>6.024096385542169E-3</v>
      </c>
      <c r="J399" s="45">
        <v>44</v>
      </c>
      <c r="K399" s="46">
        <f t="shared" si="119"/>
        <v>0.13253012048192772</v>
      </c>
      <c r="L399" s="45">
        <f t="shared" si="121"/>
        <v>332</v>
      </c>
      <c r="M399" s="61">
        <f t="shared" si="120"/>
        <v>1</v>
      </c>
    </row>
    <row r="400" spans="1:17" s="10" customFormat="1" ht="15" customHeight="1">
      <c r="A400" s="44" t="s">
        <v>229</v>
      </c>
      <c r="B400" s="45">
        <v>56</v>
      </c>
      <c r="C400" s="46">
        <f t="shared" si="115"/>
        <v>0.28140703517587939</v>
      </c>
      <c r="D400" s="45">
        <v>108</v>
      </c>
      <c r="E400" s="46">
        <f t="shared" si="116"/>
        <v>0.542713567839196</v>
      </c>
      <c r="F400" s="45">
        <v>25</v>
      </c>
      <c r="G400" s="46">
        <f t="shared" si="117"/>
        <v>0.12562814070351758</v>
      </c>
      <c r="H400" s="45"/>
      <c r="I400" s="46">
        <f t="shared" si="118"/>
        <v>0</v>
      </c>
      <c r="J400" s="45">
        <v>10</v>
      </c>
      <c r="K400" s="46">
        <f t="shared" si="119"/>
        <v>5.0251256281407038E-2</v>
      </c>
      <c r="L400" s="45">
        <f t="shared" si="121"/>
        <v>199</v>
      </c>
      <c r="M400" s="61">
        <f t="shared" si="120"/>
        <v>1</v>
      </c>
    </row>
    <row r="401" spans="1:20" s="10" customFormat="1" ht="15" customHeight="1">
      <c r="A401" s="44" t="s">
        <v>231</v>
      </c>
      <c r="B401" s="45">
        <v>44</v>
      </c>
      <c r="C401" s="46">
        <f t="shared" si="115"/>
        <v>0.26829268292682928</v>
      </c>
      <c r="D401" s="45">
        <v>89</v>
      </c>
      <c r="E401" s="46">
        <f t="shared" si="116"/>
        <v>0.54268292682926833</v>
      </c>
      <c r="F401" s="45">
        <v>21</v>
      </c>
      <c r="G401" s="46">
        <f t="shared" si="117"/>
        <v>0.12804878048780488</v>
      </c>
      <c r="H401" s="45">
        <v>3</v>
      </c>
      <c r="I401" s="46">
        <f t="shared" si="118"/>
        <v>1.8292682926829267E-2</v>
      </c>
      <c r="J401" s="45">
        <v>7</v>
      </c>
      <c r="K401" s="46">
        <f t="shared" si="119"/>
        <v>4.2682926829268296E-2</v>
      </c>
      <c r="L401" s="45">
        <f t="shared" si="121"/>
        <v>164</v>
      </c>
      <c r="M401" s="61">
        <f t="shared" si="120"/>
        <v>1</v>
      </c>
    </row>
    <row r="402" spans="1:20" s="10" customFormat="1" ht="15" customHeight="1">
      <c r="A402" s="44" t="s">
        <v>233</v>
      </c>
      <c r="B402" s="45">
        <v>20</v>
      </c>
      <c r="C402" s="46">
        <f t="shared" si="115"/>
        <v>0.18867924528301888</v>
      </c>
      <c r="D402" s="45">
        <v>63</v>
      </c>
      <c r="E402" s="46">
        <f t="shared" si="116"/>
        <v>0.59433962264150941</v>
      </c>
      <c r="F402" s="45">
        <v>18</v>
      </c>
      <c r="G402" s="46">
        <f t="shared" si="117"/>
        <v>0.16981132075471697</v>
      </c>
      <c r="H402" s="45">
        <v>3</v>
      </c>
      <c r="I402" s="46">
        <f t="shared" si="118"/>
        <v>2.8301886792452831E-2</v>
      </c>
      <c r="J402" s="45">
        <v>2</v>
      </c>
      <c r="K402" s="46">
        <f t="shared" si="119"/>
        <v>1.8867924528301886E-2</v>
      </c>
      <c r="L402" s="45">
        <f t="shared" si="121"/>
        <v>106</v>
      </c>
      <c r="M402" s="61">
        <f t="shared" si="120"/>
        <v>1</v>
      </c>
    </row>
    <row r="403" spans="1:20" s="10" customFormat="1" ht="15" customHeight="1">
      <c r="A403" s="44" t="s">
        <v>205</v>
      </c>
      <c r="B403" s="45">
        <v>18</v>
      </c>
      <c r="C403" s="46">
        <f t="shared" si="115"/>
        <v>0.17647058823529413</v>
      </c>
      <c r="D403" s="45">
        <v>53</v>
      </c>
      <c r="E403" s="46">
        <f t="shared" si="116"/>
        <v>0.51960784313725494</v>
      </c>
      <c r="F403" s="45">
        <v>18</v>
      </c>
      <c r="G403" s="46">
        <f t="shared" si="117"/>
        <v>0.17647058823529413</v>
      </c>
      <c r="H403" s="45">
        <v>4</v>
      </c>
      <c r="I403" s="46">
        <f t="shared" si="118"/>
        <v>3.9215686274509803E-2</v>
      </c>
      <c r="J403" s="45">
        <v>9</v>
      </c>
      <c r="K403" s="46">
        <f t="shared" si="119"/>
        <v>8.8235294117647065E-2</v>
      </c>
      <c r="L403" s="45">
        <f t="shared" si="121"/>
        <v>102</v>
      </c>
      <c r="M403" s="61">
        <f t="shared" si="120"/>
        <v>1</v>
      </c>
    </row>
    <row r="404" spans="1:20" s="10" customFormat="1" ht="15" customHeight="1">
      <c r="A404" s="14" t="s">
        <v>257</v>
      </c>
      <c r="B404" s="8">
        <f>SUM(B393:B403)</f>
        <v>434</v>
      </c>
      <c r="C404" s="20">
        <f t="shared" si="115"/>
        <v>0.22698744769874477</v>
      </c>
      <c r="D404" s="8">
        <f>SUM(D393:D403)</f>
        <v>999</v>
      </c>
      <c r="E404" s="20">
        <f t="shared" si="116"/>
        <v>0.52248953974895396</v>
      </c>
      <c r="F404" s="8">
        <f>SUM(F393:F403)</f>
        <v>292</v>
      </c>
      <c r="G404" s="20">
        <f t="shared" si="117"/>
        <v>0.15271966527196654</v>
      </c>
      <c r="H404" s="8">
        <f>SUM(H393:H403)</f>
        <v>26</v>
      </c>
      <c r="I404" s="20">
        <f t="shared" si="118"/>
        <v>1.3598326359832637E-2</v>
      </c>
      <c r="J404" s="8">
        <f>SUM(J393:J403)</f>
        <v>161</v>
      </c>
      <c r="K404" s="20">
        <f t="shared" si="119"/>
        <v>8.4205020920502097E-2</v>
      </c>
      <c r="L404" s="35">
        <f>SUM(L393:L403)</f>
        <v>1912</v>
      </c>
      <c r="M404" s="25">
        <f t="shared" si="120"/>
        <v>1</v>
      </c>
    </row>
    <row r="405" spans="1:20" s="10" customFormat="1" ht="15" customHeight="1"/>
    <row r="406" spans="1:20" s="10" customFormat="1" ht="22.5" customHeight="1">
      <c r="A406" s="36" t="s">
        <v>571</v>
      </c>
    </row>
    <row r="407" spans="1:20" s="10" customFormat="1" ht="63.75" customHeight="1">
      <c r="A407" s="11" t="s">
        <v>254</v>
      </c>
      <c r="B407" s="272" t="s">
        <v>193</v>
      </c>
      <c r="C407" s="272"/>
      <c r="D407" s="272" t="s">
        <v>194</v>
      </c>
      <c r="E407" s="272"/>
      <c r="F407" s="272" t="s">
        <v>195</v>
      </c>
      <c r="G407" s="272"/>
      <c r="H407" s="272" t="s">
        <v>196</v>
      </c>
      <c r="I407" s="272"/>
      <c r="J407" s="272" t="s">
        <v>197</v>
      </c>
      <c r="K407" s="270"/>
      <c r="L407" s="272" t="s">
        <v>205</v>
      </c>
      <c r="M407" s="270"/>
      <c r="N407" s="270" t="s">
        <v>257</v>
      </c>
      <c r="O407" s="270"/>
      <c r="P407" s="15"/>
      <c r="Q407" s="15"/>
      <c r="R407" s="15"/>
      <c r="S407" s="15"/>
      <c r="T407" s="15"/>
    </row>
    <row r="408" spans="1:20" s="10" customFormat="1" ht="15" customHeight="1">
      <c r="A408" s="38" t="s">
        <v>255</v>
      </c>
      <c r="B408" s="39">
        <v>30</v>
      </c>
      <c r="C408" s="40">
        <f>B408/$N408</f>
        <v>6.1099796334012219E-2</v>
      </c>
      <c r="D408" s="39">
        <v>131</v>
      </c>
      <c r="E408" s="40">
        <f>D408/$N408</f>
        <v>0.26680244399185338</v>
      </c>
      <c r="F408" s="39">
        <v>149</v>
      </c>
      <c r="G408" s="40">
        <f>F408/$N408</f>
        <v>0.30346232179226068</v>
      </c>
      <c r="H408" s="39">
        <v>96</v>
      </c>
      <c r="I408" s="40">
        <f>H408/$N408</f>
        <v>0.1955193482688391</v>
      </c>
      <c r="J408" s="39">
        <v>35</v>
      </c>
      <c r="K408" s="40">
        <f>J408/$N408</f>
        <v>7.128309572301425E-2</v>
      </c>
      <c r="L408" s="39">
        <v>50</v>
      </c>
      <c r="M408" s="40">
        <f>L408/$N408</f>
        <v>0.10183299389002037</v>
      </c>
      <c r="N408" s="39">
        <f>B408+D408+F408+H408+J408+L408</f>
        <v>491</v>
      </c>
      <c r="O408" s="55">
        <f>N408/$N408</f>
        <v>1</v>
      </c>
    </row>
    <row r="409" spans="1:20" s="10" customFormat="1" ht="15" customHeight="1">
      <c r="A409" s="44" t="s">
        <v>256</v>
      </c>
      <c r="B409" s="45">
        <v>125</v>
      </c>
      <c r="C409" s="46">
        <f>B409/$N409</f>
        <v>8.8904694167852058E-2</v>
      </c>
      <c r="D409" s="45">
        <v>645</v>
      </c>
      <c r="E409" s="46">
        <f>D409/$N409</f>
        <v>0.45874822190611664</v>
      </c>
      <c r="F409" s="45">
        <v>285</v>
      </c>
      <c r="G409" s="46">
        <f>F409/$N409</f>
        <v>0.20270270270270271</v>
      </c>
      <c r="H409" s="45">
        <v>208</v>
      </c>
      <c r="I409" s="46">
        <f>H409/$N409</f>
        <v>0.14793741109530584</v>
      </c>
      <c r="J409" s="45">
        <v>15</v>
      </c>
      <c r="K409" s="46">
        <f>J409/$N409</f>
        <v>1.0668563300142247E-2</v>
      </c>
      <c r="L409" s="45">
        <v>128</v>
      </c>
      <c r="M409" s="46">
        <f>L409/$N409</f>
        <v>9.1038406827880516E-2</v>
      </c>
      <c r="N409" s="51">
        <f>B409+D409+F409+H409+J409+L409</f>
        <v>1406</v>
      </c>
      <c r="O409" s="61">
        <f>N409/$N409</f>
        <v>1</v>
      </c>
    </row>
    <row r="410" spans="1:20" s="10" customFormat="1" ht="15" customHeight="1">
      <c r="A410" s="41" t="s">
        <v>205</v>
      </c>
      <c r="B410" s="42">
        <v>2</v>
      </c>
      <c r="C410" s="43">
        <f>B410/$N410</f>
        <v>0.13333333333333333</v>
      </c>
      <c r="D410" s="42">
        <v>3</v>
      </c>
      <c r="E410" s="43">
        <f>D410/$N410</f>
        <v>0.2</v>
      </c>
      <c r="F410" s="42">
        <v>3</v>
      </c>
      <c r="G410" s="43">
        <f>F410/$N410</f>
        <v>0.2</v>
      </c>
      <c r="H410" s="42">
        <v>3</v>
      </c>
      <c r="I410" s="43">
        <f>H410/$N410</f>
        <v>0.2</v>
      </c>
      <c r="J410" s="42"/>
      <c r="K410" s="43">
        <f>J410/$N410</f>
        <v>0</v>
      </c>
      <c r="L410" s="42">
        <v>4</v>
      </c>
      <c r="M410" s="43">
        <f>L410/$N410</f>
        <v>0.26666666666666666</v>
      </c>
      <c r="N410" s="42">
        <f>B410+D410+F410+H410+J410+L410</f>
        <v>15</v>
      </c>
      <c r="O410" s="58">
        <f>N410/$N410</f>
        <v>1</v>
      </c>
    </row>
    <row r="411" spans="1:20" s="10" customFormat="1" ht="15" customHeight="1">
      <c r="A411" s="14" t="s">
        <v>257</v>
      </c>
      <c r="B411" s="8">
        <f>SUM(B408:B410)</f>
        <v>157</v>
      </c>
      <c r="C411" s="20">
        <f>B411/$N411</f>
        <v>8.211297071129707E-2</v>
      </c>
      <c r="D411" s="8">
        <f>SUM(D408:D410)</f>
        <v>779</v>
      </c>
      <c r="E411" s="20">
        <f>D411/$N411</f>
        <v>0.40742677824267781</v>
      </c>
      <c r="F411" s="8">
        <f>SUM(F408:F410)</f>
        <v>437</v>
      </c>
      <c r="G411" s="20">
        <f>F411/$N411</f>
        <v>0.22855648535564854</v>
      </c>
      <c r="H411" s="8">
        <f>SUM(H408:H410)</f>
        <v>307</v>
      </c>
      <c r="I411" s="20">
        <f>H411/$N411</f>
        <v>0.16056485355648537</v>
      </c>
      <c r="J411" s="8">
        <f>SUM(J408:J410)</f>
        <v>50</v>
      </c>
      <c r="K411" s="20">
        <f>J411/$N411</f>
        <v>2.615062761506276E-2</v>
      </c>
      <c r="L411" s="8">
        <f>SUM(L408:L410)</f>
        <v>182</v>
      </c>
      <c r="M411" s="20">
        <f>L411/$N411</f>
        <v>9.518828451882845E-2</v>
      </c>
      <c r="N411" s="35">
        <f>SUM(N408:N410)</f>
        <v>1912</v>
      </c>
      <c r="O411" s="25">
        <f>N411/$N411</f>
        <v>1</v>
      </c>
    </row>
    <row r="412" spans="1:20" s="10" customFormat="1" ht="15" customHeight="1">
      <c r="A412" s="15"/>
      <c r="B412" s="27"/>
      <c r="C412" s="27"/>
      <c r="D412" s="27"/>
      <c r="E412" s="27"/>
      <c r="F412" s="27"/>
      <c r="G412" s="27"/>
      <c r="H412" s="27"/>
      <c r="I412" s="27"/>
      <c r="J412" s="27"/>
      <c r="K412" s="27"/>
      <c r="L412" s="27"/>
      <c r="M412" s="27"/>
      <c r="N412" s="27"/>
      <c r="O412" s="27"/>
    </row>
    <row r="413" spans="1:20" s="10" customFormat="1" ht="63.75" customHeight="1">
      <c r="A413" s="11" t="s">
        <v>260</v>
      </c>
      <c r="B413" s="272" t="s">
        <v>193</v>
      </c>
      <c r="C413" s="272"/>
      <c r="D413" s="272" t="s">
        <v>198</v>
      </c>
      <c r="E413" s="272"/>
      <c r="F413" s="272" t="s">
        <v>199</v>
      </c>
      <c r="G413" s="272"/>
      <c r="H413" s="272" t="s">
        <v>200</v>
      </c>
      <c r="I413" s="272"/>
      <c r="J413" s="272" t="s">
        <v>201</v>
      </c>
      <c r="K413" s="270"/>
      <c r="L413" s="272" t="s">
        <v>205</v>
      </c>
      <c r="M413" s="270"/>
      <c r="N413" s="270" t="s">
        <v>257</v>
      </c>
      <c r="O413" s="270"/>
      <c r="P413" s="15"/>
      <c r="Q413" s="15"/>
      <c r="R413" s="15"/>
      <c r="S413" s="15"/>
      <c r="T413" s="15"/>
    </row>
    <row r="414" spans="1:20" s="10" customFormat="1" ht="15" customHeight="1">
      <c r="A414" s="38" t="s">
        <v>215</v>
      </c>
      <c r="B414" s="39">
        <v>13</v>
      </c>
      <c r="C414" s="40">
        <f t="shared" ref="C414:C425" si="122">B414/$N414</f>
        <v>0.17105263157894737</v>
      </c>
      <c r="D414" s="39">
        <v>26</v>
      </c>
      <c r="E414" s="40">
        <f t="shared" ref="E414:E425" si="123">D414/$N414</f>
        <v>0.34210526315789475</v>
      </c>
      <c r="F414" s="39">
        <v>14</v>
      </c>
      <c r="G414" s="40">
        <f t="shared" ref="G414:G425" si="124">F414/$N414</f>
        <v>0.18421052631578946</v>
      </c>
      <c r="H414" s="39">
        <v>18</v>
      </c>
      <c r="I414" s="40">
        <f t="shared" ref="I414:I425" si="125">H414/$N414</f>
        <v>0.23684210526315788</v>
      </c>
      <c r="J414" s="39">
        <v>3</v>
      </c>
      <c r="K414" s="40">
        <f t="shared" ref="K414:K425" si="126">J414/$N414</f>
        <v>3.9473684210526314E-2</v>
      </c>
      <c r="L414" s="39">
        <v>2</v>
      </c>
      <c r="M414" s="40">
        <f t="shared" ref="M414:M425" si="127">L414/$N414</f>
        <v>2.6315789473684209E-2</v>
      </c>
      <c r="N414" s="39">
        <f>B414+D414+F414+H414+J414+L414</f>
        <v>76</v>
      </c>
      <c r="O414" s="55">
        <f t="shared" ref="O414:O425" si="128">N414/$N414</f>
        <v>1</v>
      </c>
    </row>
    <row r="415" spans="1:20" s="10" customFormat="1" ht="15" customHeight="1">
      <c r="A415" s="44" t="s">
        <v>217</v>
      </c>
      <c r="B415" s="45">
        <v>8</v>
      </c>
      <c r="C415" s="46">
        <f t="shared" si="122"/>
        <v>7.6190476190476197E-2</v>
      </c>
      <c r="D415" s="45">
        <v>45</v>
      </c>
      <c r="E415" s="46">
        <f t="shared" si="123"/>
        <v>0.42857142857142855</v>
      </c>
      <c r="F415" s="45">
        <v>18</v>
      </c>
      <c r="G415" s="46">
        <f t="shared" si="124"/>
        <v>0.17142857142857143</v>
      </c>
      <c r="H415" s="45">
        <v>10</v>
      </c>
      <c r="I415" s="46">
        <f t="shared" si="125"/>
        <v>9.5238095238095233E-2</v>
      </c>
      <c r="J415" s="45">
        <v>6</v>
      </c>
      <c r="K415" s="46">
        <f t="shared" si="126"/>
        <v>5.7142857142857141E-2</v>
      </c>
      <c r="L415" s="45">
        <v>18</v>
      </c>
      <c r="M415" s="46">
        <f t="shared" si="127"/>
        <v>0.17142857142857143</v>
      </c>
      <c r="N415" s="45">
        <f t="shared" ref="N415:N424" si="129">B415+D415+F415+H415+J415+L415</f>
        <v>105</v>
      </c>
      <c r="O415" s="61">
        <f t="shared" si="128"/>
        <v>1</v>
      </c>
    </row>
    <row r="416" spans="1:20" s="10" customFormat="1" ht="15" customHeight="1">
      <c r="A416" s="44" t="s">
        <v>219</v>
      </c>
      <c r="B416" s="45">
        <v>16</v>
      </c>
      <c r="C416" s="46">
        <f t="shared" si="122"/>
        <v>9.2485549132947972E-2</v>
      </c>
      <c r="D416" s="45">
        <v>69</v>
      </c>
      <c r="E416" s="46">
        <f t="shared" si="123"/>
        <v>0.39884393063583817</v>
      </c>
      <c r="F416" s="45">
        <v>32</v>
      </c>
      <c r="G416" s="46">
        <f t="shared" si="124"/>
        <v>0.18497109826589594</v>
      </c>
      <c r="H416" s="45">
        <v>29</v>
      </c>
      <c r="I416" s="46">
        <f t="shared" si="125"/>
        <v>0.16763005780346821</v>
      </c>
      <c r="J416" s="45">
        <v>4</v>
      </c>
      <c r="K416" s="46">
        <f t="shared" si="126"/>
        <v>2.3121387283236993E-2</v>
      </c>
      <c r="L416" s="45">
        <v>23</v>
      </c>
      <c r="M416" s="46">
        <f t="shared" si="127"/>
        <v>0.13294797687861271</v>
      </c>
      <c r="N416" s="45">
        <f t="shared" si="129"/>
        <v>173</v>
      </c>
      <c r="O416" s="61">
        <f t="shared" si="128"/>
        <v>1</v>
      </c>
    </row>
    <row r="417" spans="1:17" s="10" customFormat="1" ht="15" customHeight="1">
      <c r="A417" s="44" t="s">
        <v>221</v>
      </c>
      <c r="B417" s="45">
        <v>16</v>
      </c>
      <c r="C417" s="46">
        <f t="shared" si="122"/>
        <v>7.1111111111111111E-2</v>
      </c>
      <c r="D417" s="45">
        <v>82</v>
      </c>
      <c r="E417" s="46">
        <f t="shared" si="123"/>
        <v>0.36444444444444446</v>
      </c>
      <c r="F417" s="45">
        <v>68</v>
      </c>
      <c r="G417" s="46">
        <f t="shared" si="124"/>
        <v>0.30222222222222223</v>
      </c>
      <c r="H417" s="45">
        <v>36</v>
      </c>
      <c r="I417" s="46">
        <f t="shared" si="125"/>
        <v>0.16</v>
      </c>
      <c r="J417" s="45">
        <v>6</v>
      </c>
      <c r="K417" s="46">
        <f t="shared" si="126"/>
        <v>2.6666666666666668E-2</v>
      </c>
      <c r="L417" s="45">
        <v>17</v>
      </c>
      <c r="M417" s="46">
        <f t="shared" si="127"/>
        <v>7.5555555555555556E-2</v>
      </c>
      <c r="N417" s="45">
        <f t="shared" si="129"/>
        <v>225</v>
      </c>
      <c r="O417" s="61">
        <f t="shared" si="128"/>
        <v>1</v>
      </c>
    </row>
    <row r="418" spans="1:17" s="10" customFormat="1" ht="15" customHeight="1">
      <c r="A418" s="44" t="s">
        <v>223</v>
      </c>
      <c r="B418" s="45">
        <v>18</v>
      </c>
      <c r="C418" s="46">
        <f t="shared" si="122"/>
        <v>0.11042944785276074</v>
      </c>
      <c r="D418" s="45">
        <v>66</v>
      </c>
      <c r="E418" s="46">
        <f t="shared" si="123"/>
        <v>0.40490797546012269</v>
      </c>
      <c r="F418" s="45">
        <v>42</v>
      </c>
      <c r="G418" s="46">
        <f t="shared" si="124"/>
        <v>0.25766871165644173</v>
      </c>
      <c r="H418" s="45">
        <v>20</v>
      </c>
      <c r="I418" s="46">
        <f t="shared" si="125"/>
        <v>0.12269938650306748</v>
      </c>
      <c r="J418" s="45">
        <v>1</v>
      </c>
      <c r="K418" s="46">
        <f t="shared" si="126"/>
        <v>6.1349693251533744E-3</v>
      </c>
      <c r="L418" s="45">
        <v>16</v>
      </c>
      <c r="M418" s="46">
        <f t="shared" si="127"/>
        <v>9.815950920245399E-2</v>
      </c>
      <c r="N418" s="45">
        <f t="shared" si="129"/>
        <v>163</v>
      </c>
      <c r="O418" s="61">
        <f t="shared" si="128"/>
        <v>1</v>
      </c>
    </row>
    <row r="419" spans="1:17" s="10" customFormat="1" ht="15" customHeight="1">
      <c r="A419" s="44" t="s">
        <v>225</v>
      </c>
      <c r="B419" s="45">
        <v>12</v>
      </c>
      <c r="C419" s="46">
        <f t="shared" si="122"/>
        <v>4.49438202247191E-2</v>
      </c>
      <c r="D419" s="45">
        <v>106</v>
      </c>
      <c r="E419" s="46">
        <f t="shared" si="123"/>
        <v>0.39700374531835209</v>
      </c>
      <c r="F419" s="45">
        <v>68</v>
      </c>
      <c r="G419" s="46">
        <f t="shared" si="124"/>
        <v>0.25468164794007492</v>
      </c>
      <c r="H419" s="45">
        <v>41</v>
      </c>
      <c r="I419" s="46">
        <f t="shared" si="125"/>
        <v>0.15355805243445692</v>
      </c>
      <c r="J419" s="45">
        <v>9</v>
      </c>
      <c r="K419" s="46">
        <f t="shared" si="126"/>
        <v>3.3707865168539325E-2</v>
      </c>
      <c r="L419" s="45">
        <v>31</v>
      </c>
      <c r="M419" s="46">
        <f t="shared" si="127"/>
        <v>0.11610486891385768</v>
      </c>
      <c r="N419" s="45">
        <f t="shared" si="129"/>
        <v>267</v>
      </c>
      <c r="O419" s="61">
        <f t="shared" si="128"/>
        <v>1</v>
      </c>
    </row>
    <row r="420" spans="1:17" s="10" customFormat="1" ht="15" customHeight="1">
      <c r="A420" s="44" t="s">
        <v>227</v>
      </c>
      <c r="B420" s="45">
        <v>21</v>
      </c>
      <c r="C420" s="46">
        <f t="shared" si="122"/>
        <v>6.3253012048192767E-2</v>
      </c>
      <c r="D420" s="45">
        <v>145</v>
      </c>
      <c r="E420" s="46">
        <f t="shared" si="123"/>
        <v>0.43674698795180722</v>
      </c>
      <c r="F420" s="45">
        <v>60</v>
      </c>
      <c r="G420" s="46">
        <f t="shared" si="124"/>
        <v>0.18072289156626506</v>
      </c>
      <c r="H420" s="45">
        <v>57</v>
      </c>
      <c r="I420" s="46">
        <f t="shared" si="125"/>
        <v>0.1716867469879518</v>
      </c>
      <c r="J420" s="45">
        <v>8</v>
      </c>
      <c r="K420" s="46">
        <f t="shared" si="126"/>
        <v>2.4096385542168676E-2</v>
      </c>
      <c r="L420" s="45">
        <v>41</v>
      </c>
      <c r="M420" s="46">
        <f t="shared" si="127"/>
        <v>0.12349397590361445</v>
      </c>
      <c r="N420" s="45">
        <f t="shared" si="129"/>
        <v>332</v>
      </c>
      <c r="O420" s="61">
        <f t="shared" si="128"/>
        <v>1</v>
      </c>
    </row>
    <row r="421" spans="1:17" s="10" customFormat="1" ht="15" customHeight="1">
      <c r="A421" s="44" t="s">
        <v>229</v>
      </c>
      <c r="B421" s="45">
        <v>21</v>
      </c>
      <c r="C421" s="46">
        <f t="shared" si="122"/>
        <v>0.10552763819095477</v>
      </c>
      <c r="D421" s="45">
        <v>83</v>
      </c>
      <c r="E421" s="46">
        <f t="shared" si="123"/>
        <v>0.41708542713567837</v>
      </c>
      <c r="F421" s="45">
        <v>49</v>
      </c>
      <c r="G421" s="46">
        <f t="shared" si="124"/>
        <v>0.24623115577889448</v>
      </c>
      <c r="H421" s="45">
        <v>32</v>
      </c>
      <c r="I421" s="46">
        <f t="shared" si="125"/>
        <v>0.16080402010050251</v>
      </c>
      <c r="J421" s="45">
        <v>3</v>
      </c>
      <c r="K421" s="46">
        <f t="shared" si="126"/>
        <v>1.507537688442211E-2</v>
      </c>
      <c r="L421" s="45">
        <v>11</v>
      </c>
      <c r="M421" s="46">
        <f t="shared" si="127"/>
        <v>5.5276381909547742E-2</v>
      </c>
      <c r="N421" s="45">
        <f t="shared" si="129"/>
        <v>199</v>
      </c>
      <c r="O421" s="61">
        <f t="shared" si="128"/>
        <v>1</v>
      </c>
    </row>
    <row r="422" spans="1:17" s="10" customFormat="1" ht="15" customHeight="1">
      <c r="A422" s="44" t="s">
        <v>231</v>
      </c>
      <c r="B422" s="45">
        <v>16</v>
      </c>
      <c r="C422" s="46">
        <f t="shared" si="122"/>
        <v>9.7560975609756101E-2</v>
      </c>
      <c r="D422" s="45">
        <v>80</v>
      </c>
      <c r="E422" s="46">
        <f t="shared" si="123"/>
        <v>0.48780487804878048</v>
      </c>
      <c r="F422" s="45">
        <v>32</v>
      </c>
      <c r="G422" s="46">
        <f t="shared" si="124"/>
        <v>0.1951219512195122</v>
      </c>
      <c r="H422" s="45">
        <v>21</v>
      </c>
      <c r="I422" s="46">
        <f t="shared" si="125"/>
        <v>0.12804878048780488</v>
      </c>
      <c r="J422" s="45">
        <v>5</v>
      </c>
      <c r="K422" s="46">
        <f t="shared" si="126"/>
        <v>3.048780487804878E-2</v>
      </c>
      <c r="L422" s="45">
        <v>10</v>
      </c>
      <c r="M422" s="46">
        <f t="shared" si="127"/>
        <v>6.097560975609756E-2</v>
      </c>
      <c r="N422" s="45">
        <f t="shared" si="129"/>
        <v>164</v>
      </c>
      <c r="O422" s="61">
        <f t="shared" si="128"/>
        <v>1</v>
      </c>
    </row>
    <row r="423" spans="1:17" s="10" customFormat="1" ht="15" customHeight="1">
      <c r="A423" s="44" t="s">
        <v>233</v>
      </c>
      <c r="B423" s="45">
        <v>8</v>
      </c>
      <c r="C423" s="46">
        <f t="shared" si="122"/>
        <v>7.5471698113207544E-2</v>
      </c>
      <c r="D423" s="45">
        <v>44</v>
      </c>
      <c r="E423" s="46">
        <f t="shared" si="123"/>
        <v>0.41509433962264153</v>
      </c>
      <c r="F423" s="45">
        <v>32</v>
      </c>
      <c r="G423" s="46">
        <f t="shared" si="124"/>
        <v>0.30188679245283018</v>
      </c>
      <c r="H423" s="45">
        <v>17</v>
      </c>
      <c r="I423" s="46">
        <f t="shared" si="125"/>
        <v>0.16037735849056603</v>
      </c>
      <c r="J423" s="45">
        <v>2</v>
      </c>
      <c r="K423" s="46">
        <f t="shared" si="126"/>
        <v>1.8867924528301886E-2</v>
      </c>
      <c r="L423" s="45">
        <v>3</v>
      </c>
      <c r="M423" s="46">
        <f t="shared" si="127"/>
        <v>2.8301886792452831E-2</v>
      </c>
      <c r="N423" s="45">
        <f t="shared" si="129"/>
        <v>106</v>
      </c>
      <c r="O423" s="61">
        <f t="shared" si="128"/>
        <v>1</v>
      </c>
    </row>
    <row r="424" spans="1:17" s="10" customFormat="1" ht="15" customHeight="1">
      <c r="A424" s="44" t="s">
        <v>205</v>
      </c>
      <c r="B424" s="45">
        <v>8</v>
      </c>
      <c r="C424" s="46">
        <f t="shared" si="122"/>
        <v>7.8431372549019607E-2</v>
      </c>
      <c r="D424" s="45">
        <v>33</v>
      </c>
      <c r="E424" s="46">
        <f t="shared" si="123"/>
        <v>0.3235294117647059</v>
      </c>
      <c r="F424" s="45">
        <v>22</v>
      </c>
      <c r="G424" s="46">
        <f t="shared" si="124"/>
        <v>0.21568627450980393</v>
      </c>
      <c r="H424" s="45">
        <v>26</v>
      </c>
      <c r="I424" s="46">
        <f t="shared" si="125"/>
        <v>0.25490196078431371</v>
      </c>
      <c r="J424" s="45">
        <v>3</v>
      </c>
      <c r="K424" s="46">
        <f t="shared" si="126"/>
        <v>2.9411764705882353E-2</v>
      </c>
      <c r="L424" s="45">
        <v>10</v>
      </c>
      <c r="M424" s="46">
        <f t="shared" si="127"/>
        <v>9.8039215686274508E-2</v>
      </c>
      <c r="N424" s="45">
        <f t="shared" si="129"/>
        <v>102</v>
      </c>
      <c r="O424" s="61">
        <f t="shared" si="128"/>
        <v>1</v>
      </c>
    </row>
    <row r="425" spans="1:17" s="10" customFormat="1" ht="15" customHeight="1">
      <c r="A425" s="14" t="s">
        <v>257</v>
      </c>
      <c r="B425" s="8">
        <f>SUM(B414:B424)</f>
        <v>157</v>
      </c>
      <c r="C425" s="20">
        <f t="shared" si="122"/>
        <v>8.211297071129707E-2</v>
      </c>
      <c r="D425" s="8">
        <f>SUM(D414:D424)</f>
        <v>779</v>
      </c>
      <c r="E425" s="20">
        <f t="shared" si="123"/>
        <v>0.40742677824267781</v>
      </c>
      <c r="F425" s="8">
        <f>SUM(F414:F424)</f>
        <v>437</v>
      </c>
      <c r="G425" s="20">
        <f t="shared" si="124"/>
        <v>0.22855648535564854</v>
      </c>
      <c r="H425" s="8">
        <f>SUM(H414:H424)</f>
        <v>307</v>
      </c>
      <c r="I425" s="20">
        <f t="shared" si="125"/>
        <v>0.16056485355648537</v>
      </c>
      <c r="J425" s="8">
        <f>SUM(J414:J424)</f>
        <v>50</v>
      </c>
      <c r="K425" s="20">
        <f t="shared" si="126"/>
        <v>2.615062761506276E-2</v>
      </c>
      <c r="L425" s="8">
        <f>SUM(L414:L424)</f>
        <v>182</v>
      </c>
      <c r="M425" s="20">
        <f t="shared" si="127"/>
        <v>9.518828451882845E-2</v>
      </c>
      <c r="N425" s="35">
        <f>SUM(N414:N424)</f>
        <v>1912</v>
      </c>
      <c r="O425" s="25">
        <f t="shared" si="128"/>
        <v>1</v>
      </c>
    </row>
    <row r="426" spans="1:17" s="10" customFormat="1" ht="15" customHeight="1"/>
    <row r="427" spans="1:17" s="65" customFormat="1" ht="18.75" customHeight="1">
      <c r="A427" s="64" t="s">
        <v>204</v>
      </c>
    </row>
    <row r="428" spans="1:17" s="10" customFormat="1" ht="22.5" customHeight="1" thickBot="1">
      <c r="A428" s="18" t="s">
        <v>572</v>
      </c>
    </row>
    <row r="429" spans="1:17" s="10" customFormat="1" ht="63.75" customHeight="1">
      <c r="A429" s="19" t="s">
        <v>573</v>
      </c>
      <c r="B429" s="273" t="s">
        <v>254</v>
      </c>
      <c r="C429" s="273"/>
      <c r="D429" s="271" t="s">
        <v>202</v>
      </c>
      <c r="E429" s="271"/>
      <c r="F429" s="271" t="s">
        <v>198</v>
      </c>
      <c r="G429" s="271"/>
      <c r="H429" s="271" t="s">
        <v>199</v>
      </c>
      <c r="I429" s="271"/>
      <c r="J429" s="271" t="s">
        <v>200</v>
      </c>
      <c r="K429" s="273"/>
      <c r="L429" s="271" t="s">
        <v>201</v>
      </c>
      <c r="M429" s="273"/>
      <c r="N429" s="273" t="s">
        <v>205</v>
      </c>
      <c r="O429" s="273"/>
      <c r="P429" s="273" t="s">
        <v>257</v>
      </c>
      <c r="Q429" s="274"/>
    </row>
    <row r="430" spans="1:17" s="10" customFormat="1" ht="15" customHeight="1">
      <c r="A430" s="277" t="s">
        <v>203</v>
      </c>
      <c r="B430" s="279" t="s">
        <v>255</v>
      </c>
      <c r="C430" s="280"/>
      <c r="D430" s="53">
        <v>27</v>
      </c>
      <c r="E430" s="40">
        <f>D430/$N$408</f>
        <v>5.4989816700610997E-2</v>
      </c>
      <c r="F430" s="53">
        <v>92</v>
      </c>
      <c r="G430" s="40">
        <f>F430/$N$408</f>
        <v>0.18737270875763748</v>
      </c>
      <c r="H430" s="53">
        <v>60</v>
      </c>
      <c r="I430" s="40">
        <f>H430/$N$408</f>
        <v>0.12219959266802444</v>
      </c>
      <c r="J430" s="53">
        <v>31</v>
      </c>
      <c r="K430" s="40">
        <f>J430/$N$408</f>
        <v>6.313645621181263E-2</v>
      </c>
      <c r="L430" s="53">
        <v>4</v>
      </c>
      <c r="M430" s="40">
        <f>L430/$N$408</f>
        <v>8.1466395112016286E-3</v>
      </c>
      <c r="N430" s="53">
        <v>2</v>
      </c>
      <c r="O430" s="40">
        <f>N430/$N$408</f>
        <v>4.0733197556008143E-3</v>
      </c>
      <c r="P430" s="53">
        <f>D430+F430+H430+J430+L430+N430</f>
        <v>216</v>
      </c>
      <c r="Q430" s="73">
        <f>P430/$N$408</f>
        <v>0.43991853360488797</v>
      </c>
    </row>
    <row r="431" spans="1:17" s="10" customFormat="1" ht="15" customHeight="1">
      <c r="A431" s="277"/>
      <c r="B431" s="281" t="s">
        <v>256</v>
      </c>
      <c r="C431" s="282"/>
      <c r="D431" s="59">
        <v>114</v>
      </c>
      <c r="E431" s="46">
        <f>D431/$N$409</f>
        <v>8.1081081081081086E-2</v>
      </c>
      <c r="F431" s="59">
        <v>474</v>
      </c>
      <c r="G431" s="46">
        <f>F431/$N$409</f>
        <v>0.33712660028449504</v>
      </c>
      <c r="H431" s="59">
        <v>138</v>
      </c>
      <c r="I431" s="46">
        <f>H431/$N$409</f>
        <v>9.8150782361308683E-2</v>
      </c>
      <c r="J431" s="59">
        <v>101</v>
      </c>
      <c r="K431" s="46">
        <f>J431/$N$409</f>
        <v>7.183499288762446E-2</v>
      </c>
      <c r="L431" s="59"/>
      <c r="M431" s="46">
        <f>L431/$N$409</f>
        <v>0</v>
      </c>
      <c r="N431" s="59">
        <v>8</v>
      </c>
      <c r="O431" s="46">
        <f>N431/$N$409</f>
        <v>5.6899004267425323E-3</v>
      </c>
      <c r="P431" s="59">
        <f>D431+F431+H431+J431+L431+N431</f>
        <v>835</v>
      </c>
      <c r="Q431" s="75">
        <f>P431/$N$409</f>
        <v>0.59388335704125172</v>
      </c>
    </row>
    <row r="432" spans="1:17" s="10" customFormat="1" ht="15" customHeight="1">
      <c r="A432" s="277"/>
      <c r="B432" s="289" t="s">
        <v>205</v>
      </c>
      <c r="C432" s="290"/>
      <c r="D432" s="56">
        <v>2</v>
      </c>
      <c r="E432" s="43">
        <f>D432/$N$410</f>
        <v>0.13333333333333333</v>
      </c>
      <c r="F432" s="56">
        <v>2</v>
      </c>
      <c r="G432" s="43">
        <f>F432/$N$410</f>
        <v>0.13333333333333333</v>
      </c>
      <c r="H432" s="56">
        <v>2</v>
      </c>
      <c r="I432" s="43">
        <f>H432/$N$410</f>
        <v>0.13333333333333333</v>
      </c>
      <c r="J432" s="56">
        <v>2</v>
      </c>
      <c r="K432" s="43">
        <f>J432/$N$410</f>
        <v>0.13333333333333333</v>
      </c>
      <c r="L432" s="56"/>
      <c r="M432" s="43">
        <f>L432/$N$410</f>
        <v>0</v>
      </c>
      <c r="N432" s="56">
        <v>1</v>
      </c>
      <c r="O432" s="43">
        <f>N432/$N$410</f>
        <v>6.6666666666666666E-2</v>
      </c>
      <c r="P432" s="56">
        <f>D432+F432+H432+J432+L432+N432</f>
        <v>9</v>
      </c>
      <c r="Q432" s="74">
        <f>P432/$N$410</f>
        <v>0.6</v>
      </c>
    </row>
    <row r="433" spans="1:17" s="10" customFormat="1" ht="15" customHeight="1" thickBot="1">
      <c r="A433" s="278"/>
      <c r="B433" s="293" t="s">
        <v>264</v>
      </c>
      <c r="C433" s="294"/>
      <c r="D433" s="31">
        <f>SUM(D430:D432)</f>
        <v>143</v>
      </c>
      <c r="E433" s="32">
        <f>D433/$N$411</f>
        <v>7.4790794979079492E-2</v>
      </c>
      <c r="F433" s="31">
        <f>SUM(F430:F432)</f>
        <v>568</v>
      </c>
      <c r="G433" s="32">
        <f>F433/$N$411</f>
        <v>0.29707112970711297</v>
      </c>
      <c r="H433" s="31">
        <f>SUM(H430:H432)</f>
        <v>200</v>
      </c>
      <c r="I433" s="32">
        <f>H433/$N$411</f>
        <v>0.10460251046025104</v>
      </c>
      <c r="J433" s="31">
        <f>SUM(J430:J432)</f>
        <v>134</v>
      </c>
      <c r="K433" s="32">
        <f>J433/$N$411</f>
        <v>7.0083682008368203E-2</v>
      </c>
      <c r="L433" s="31">
        <f>SUM(L430:L432)</f>
        <v>4</v>
      </c>
      <c r="M433" s="32">
        <f>L433/$N$411</f>
        <v>2.0920502092050207E-3</v>
      </c>
      <c r="N433" s="31">
        <f>SUM(N430:N432)</f>
        <v>11</v>
      </c>
      <c r="O433" s="32">
        <f>N433/$N$411</f>
        <v>5.7531380753138078E-3</v>
      </c>
      <c r="P433" s="264">
        <f>SUM(P430:P432)</f>
        <v>1060</v>
      </c>
      <c r="Q433" s="33">
        <f>P433/$N$411</f>
        <v>0.55439330543933052</v>
      </c>
    </row>
    <row r="434" spans="1:17" s="10" customFormat="1" ht="15" customHeight="1" thickBot="1"/>
    <row r="435" spans="1:17" s="10" customFormat="1" ht="63.75" customHeight="1">
      <c r="A435" s="19" t="s">
        <v>573</v>
      </c>
      <c r="B435" s="273" t="s">
        <v>260</v>
      </c>
      <c r="C435" s="273"/>
      <c r="D435" s="271" t="s">
        <v>202</v>
      </c>
      <c r="E435" s="271"/>
      <c r="F435" s="271" t="s">
        <v>198</v>
      </c>
      <c r="G435" s="271"/>
      <c r="H435" s="271" t="s">
        <v>199</v>
      </c>
      <c r="I435" s="271"/>
      <c r="J435" s="271" t="s">
        <v>200</v>
      </c>
      <c r="K435" s="273"/>
      <c r="L435" s="271" t="s">
        <v>201</v>
      </c>
      <c r="M435" s="273"/>
      <c r="N435" s="273" t="s">
        <v>205</v>
      </c>
      <c r="O435" s="273"/>
      <c r="P435" s="273" t="s">
        <v>257</v>
      </c>
      <c r="Q435" s="274"/>
    </row>
    <row r="436" spans="1:17" s="10" customFormat="1" ht="15" customHeight="1">
      <c r="A436" s="275" t="s">
        <v>203</v>
      </c>
      <c r="B436" s="38" t="s">
        <v>215</v>
      </c>
      <c r="C436" s="156"/>
      <c r="D436" s="53">
        <v>13</v>
      </c>
      <c r="E436" s="40">
        <f t="shared" ref="E436:E447" si="130">D436/$N414</f>
        <v>0.17105263157894737</v>
      </c>
      <c r="F436" s="53">
        <v>20</v>
      </c>
      <c r="G436" s="40">
        <f t="shared" ref="G436:G447" si="131">F436/$N414</f>
        <v>0.26315789473684209</v>
      </c>
      <c r="H436" s="53">
        <v>7</v>
      </c>
      <c r="I436" s="40">
        <f t="shared" ref="I436:I447" si="132">H436/$N414</f>
        <v>9.2105263157894732E-2</v>
      </c>
      <c r="J436" s="53">
        <v>10</v>
      </c>
      <c r="K436" s="40">
        <f t="shared" ref="K436:K447" si="133">J436/$N414</f>
        <v>0.13157894736842105</v>
      </c>
      <c r="L436" s="53"/>
      <c r="M436" s="40">
        <f t="shared" ref="M436:M447" si="134">L436/$N414</f>
        <v>0</v>
      </c>
      <c r="N436" s="53"/>
      <c r="O436" s="40">
        <f t="shared" ref="O436:O447" si="135">N436/$N414</f>
        <v>0</v>
      </c>
      <c r="P436" s="53">
        <f t="shared" ref="P436:P446" si="136">D436+F436+H436+J436+L436+N436</f>
        <v>50</v>
      </c>
      <c r="Q436" s="73">
        <f t="shared" ref="Q436:Q447" si="137">P436/$N414</f>
        <v>0.65789473684210531</v>
      </c>
    </row>
    <row r="437" spans="1:17" s="10" customFormat="1" ht="15" customHeight="1">
      <c r="A437" s="275"/>
      <c r="B437" s="44" t="s">
        <v>217</v>
      </c>
      <c r="C437" s="158"/>
      <c r="D437" s="59">
        <v>7</v>
      </c>
      <c r="E437" s="46">
        <f t="shared" si="130"/>
        <v>6.6666666666666666E-2</v>
      </c>
      <c r="F437" s="59">
        <v>35</v>
      </c>
      <c r="G437" s="46">
        <f t="shared" si="131"/>
        <v>0.33333333333333331</v>
      </c>
      <c r="H437" s="59">
        <v>9</v>
      </c>
      <c r="I437" s="46">
        <f t="shared" si="132"/>
        <v>8.5714285714285715E-2</v>
      </c>
      <c r="J437" s="59">
        <v>6</v>
      </c>
      <c r="K437" s="46">
        <f t="shared" si="133"/>
        <v>5.7142857142857141E-2</v>
      </c>
      <c r="L437" s="59">
        <v>1</v>
      </c>
      <c r="M437" s="46">
        <f t="shared" si="134"/>
        <v>9.5238095238095247E-3</v>
      </c>
      <c r="N437" s="59">
        <v>2</v>
      </c>
      <c r="O437" s="46">
        <f t="shared" si="135"/>
        <v>1.9047619047619049E-2</v>
      </c>
      <c r="P437" s="59">
        <f t="shared" si="136"/>
        <v>60</v>
      </c>
      <c r="Q437" s="75">
        <f t="shared" si="137"/>
        <v>0.5714285714285714</v>
      </c>
    </row>
    <row r="438" spans="1:17" s="10" customFormat="1" ht="15" customHeight="1">
      <c r="A438" s="275"/>
      <c r="B438" s="44" t="s">
        <v>219</v>
      </c>
      <c r="C438" s="158"/>
      <c r="D438" s="59">
        <v>10</v>
      </c>
      <c r="E438" s="46">
        <f t="shared" si="130"/>
        <v>5.7803468208092484E-2</v>
      </c>
      <c r="F438" s="59">
        <v>55</v>
      </c>
      <c r="G438" s="46">
        <f t="shared" si="131"/>
        <v>0.31791907514450868</v>
      </c>
      <c r="H438" s="59">
        <v>13</v>
      </c>
      <c r="I438" s="46">
        <f t="shared" si="132"/>
        <v>7.5144508670520235E-2</v>
      </c>
      <c r="J438" s="59">
        <v>19</v>
      </c>
      <c r="K438" s="46">
        <f t="shared" si="133"/>
        <v>0.10982658959537572</v>
      </c>
      <c r="L438" s="59"/>
      <c r="M438" s="46">
        <f t="shared" si="134"/>
        <v>0</v>
      </c>
      <c r="N438" s="59">
        <v>1</v>
      </c>
      <c r="O438" s="46">
        <f t="shared" si="135"/>
        <v>5.7803468208092483E-3</v>
      </c>
      <c r="P438" s="59">
        <f t="shared" si="136"/>
        <v>98</v>
      </c>
      <c r="Q438" s="75">
        <f t="shared" si="137"/>
        <v>0.56647398843930641</v>
      </c>
    </row>
    <row r="439" spans="1:17" s="10" customFormat="1" ht="15" customHeight="1">
      <c r="A439" s="275"/>
      <c r="B439" s="44" t="s">
        <v>221</v>
      </c>
      <c r="C439" s="158"/>
      <c r="D439" s="59">
        <v>16</v>
      </c>
      <c r="E439" s="46">
        <f t="shared" si="130"/>
        <v>7.1111111111111111E-2</v>
      </c>
      <c r="F439" s="59">
        <v>64</v>
      </c>
      <c r="G439" s="46">
        <f t="shared" si="131"/>
        <v>0.28444444444444444</v>
      </c>
      <c r="H439" s="59">
        <v>35</v>
      </c>
      <c r="I439" s="46">
        <f t="shared" si="132"/>
        <v>0.15555555555555556</v>
      </c>
      <c r="J439" s="59">
        <v>17</v>
      </c>
      <c r="K439" s="46">
        <f t="shared" si="133"/>
        <v>7.5555555555555556E-2</v>
      </c>
      <c r="L439" s="59">
        <v>2</v>
      </c>
      <c r="M439" s="46">
        <f t="shared" si="134"/>
        <v>8.8888888888888889E-3</v>
      </c>
      <c r="N439" s="59">
        <v>2</v>
      </c>
      <c r="O439" s="46">
        <f t="shared" si="135"/>
        <v>8.8888888888888889E-3</v>
      </c>
      <c r="P439" s="59">
        <f t="shared" si="136"/>
        <v>136</v>
      </c>
      <c r="Q439" s="75">
        <f t="shared" si="137"/>
        <v>0.60444444444444445</v>
      </c>
    </row>
    <row r="440" spans="1:17" s="10" customFormat="1" ht="15" customHeight="1">
      <c r="A440" s="275"/>
      <c r="B440" s="44" t="s">
        <v>223</v>
      </c>
      <c r="C440" s="158"/>
      <c r="D440" s="59">
        <v>17</v>
      </c>
      <c r="E440" s="46">
        <f t="shared" si="130"/>
        <v>0.10429447852760736</v>
      </c>
      <c r="F440" s="59">
        <v>55</v>
      </c>
      <c r="G440" s="46">
        <f t="shared" si="131"/>
        <v>0.33742331288343558</v>
      </c>
      <c r="H440" s="59">
        <v>18</v>
      </c>
      <c r="I440" s="46">
        <f t="shared" si="132"/>
        <v>0.11042944785276074</v>
      </c>
      <c r="J440" s="59">
        <v>10</v>
      </c>
      <c r="K440" s="46">
        <f t="shared" si="133"/>
        <v>6.1349693251533742E-2</v>
      </c>
      <c r="L440" s="59"/>
      <c r="M440" s="46">
        <f t="shared" si="134"/>
        <v>0</v>
      </c>
      <c r="N440" s="59">
        <v>3</v>
      </c>
      <c r="O440" s="46">
        <f t="shared" si="135"/>
        <v>1.8404907975460124E-2</v>
      </c>
      <c r="P440" s="59">
        <f t="shared" si="136"/>
        <v>103</v>
      </c>
      <c r="Q440" s="75">
        <f t="shared" si="137"/>
        <v>0.63190184049079756</v>
      </c>
    </row>
    <row r="441" spans="1:17" s="10" customFormat="1" ht="15" customHeight="1">
      <c r="A441" s="275"/>
      <c r="B441" s="44" t="s">
        <v>225</v>
      </c>
      <c r="C441" s="158"/>
      <c r="D441" s="59">
        <v>12</v>
      </c>
      <c r="E441" s="46">
        <f t="shared" si="130"/>
        <v>4.49438202247191E-2</v>
      </c>
      <c r="F441" s="59">
        <v>76</v>
      </c>
      <c r="G441" s="46">
        <f t="shared" si="131"/>
        <v>0.28464419475655428</v>
      </c>
      <c r="H441" s="59">
        <v>23</v>
      </c>
      <c r="I441" s="46">
        <f t="shared" si="132"/>
        <v>8.6142322097378279E-2</v>
      </c>
      <c r="J441" s="59">
        <v>17</v>
      </c>
      <c r="K441" s="46">
        <f t="shared" si="133"/>
        <v>6.3670411985018729E-2</v>
      </c>
      <c r="L441" s="59"/>
      <c r="M441" s="46">
        <f t="shared" si="134"/>
        <v>0</v>
      </c>
      <c r="N441" s="59"/>
      <c r="O441" s="46">
        <f t="shared" si="135"/>
        <v>0</v>
      </c>
      <c r="P441" s="59">
        <f t="shared" si="136"/>
        <v>128</v>
      </c>
      <c r="Q441" s="75">
        <f t="shared" si="137"/>
        <v>0.47940074906367042</v>
      </c>
    </row>
    <row r="442" spans="1:17" s="10" customFormat="1" ht="15" customHeight="1">
      <c r="A442" s="275"/>
      <c r="B442" s="44" t="s">
        <v>227</v>
      </c>
      <c r="C442" s="158"/>
      <c r="D442" s="59">
        <v>19</v>
      </c>
      <c r="E442" s="46">
        <f t="shared" si="130"/>
        <v>5.7228915662650599E-2</v>
      </c>
      <c r="F442" s="59">
        <v>96</v>
      </c>
      <c r="G442" s="46">
        <f t="shared" si="131"/>
        <v>0.28915662650602408</v>
      </c>
      <c r="H442" s="59">
        <v>30</v>
      </c>
      <c r="I442" s="46">
        <f t="shared" si="132"/>
        <v>9.036144578313253E-2</v>
      </c>
      <c r="J442" s="59">
        <v>21</v>
      </c>
      <c r="K442" s="46">
        <f t="shared" si="133"/>
        <v>6.3253012048192767E-2</v>
      </c>
      <c r="L442" s="59">
        <v>1</v>
      </c>
      <c r="M442" s="46">
        <f t="shared" si="134"/>
        <v>3.0120481927710845E-3</v>
      </c>
      <c r="N442" s="59">
        <v>1</v>
      </c>
      <c r="O442" s="46">
        <f t="shared" si="135"/>
        <v>3.0120481927710845E-3</v>
      </c>
      <c r="P442" s="59">
        <f t="shared" si="136"/>
        <v>168</v>
      </c>
      <c r="Q442" s="75">
        <f t="shared" si="137"/>
        <v>0.50602409638554213</v>
      </c>
    </row>
    <row r="443" spans="1:17" s="10" customFormat="1" ht="15" customHeight="1">
      <c r="A443" s="275"/>
      <c r="B443" s="44" t="s">
        <v>229</v>
      </c>
      <c r="C443" s="158"/>
      <c r="D443" s="59">
        <v>17</v>
      </c>
      <c r="E443" s="46">
        <f t="shared" si="130"/>
        <v>8.5427135678391955E-2</v>
      </c>
      <c r="F443" s="59">
        <v>69</v>
      </c>
      <c r="G443" s="46">
        <f t="shared" si="131"/>
        <v>0.34673366834170855</v>
      </c>
      <c r="H443" s="59">
        <v>26</v>
      </c>
      <c r="I443" s="46">
        <f t="shared" si="132"/>
        <v>0.1306532663316583</v>
      </c>
      <c r="J443" s="59">
        <v>21</v>
      </c>
      <c r="K443" s="46">
        <f t="shared" si="133"/>
        <v>0.10552763819095477</v>
      </c>
      <c r="L443" s="59"/>
      <c r="M443" s="46">
        <f t="shared" si="134"/>
        <v>0</v>
      </c>
      <c r="N443" s="59"/>
      <c r="O443" s="46">
        <f t="shared" si="135"/>
        <v>0</v>
      </c>
      <c r="P443" s="59">
        <f t="shared" si="136"/>
        <v>133</v>
      </c>
      <c r="Q443" s="75">
        <f t="shared" si="137"/>
        <v>0.66834170854271358</v>
      </c>
    </row>
    <row r="444" spans="1:17" s="10" customFormat="1" ht="15" customHeight="1">
      <c r="A444" s="275"/>
      <c r="B444" s="44" t="s">
        <v>231</v>
      </c>
      <c r="C444" s="158"/>
      <c r="D444" s="59">
        <v>16</v>
      </c>
      <c r="E444" s="46">
        <f t="shared" si="130"/>
        <v>9.7560975609756101E-2</v>
      </c>
      <c r="F444" s="59">
        <v>56</v>
      </c>
      <c r="G444" s="46">
        <f t="shared" si="131"/>
        <v>0.34146341463414637</v>
      </c>
      <c r="H444" s="59">
        <v>16</v>
      </c>
      <c r="I444" s="46">
        <f t="shared" si="132"/>
        <v>9.7560975609756101E-2</v>
      </c>
      <c r="J444" s="59">
        <v>6</v>
      </c>
      <c r="K444" s="46">
        <f t="shared" si="133"/>
        <v>3.6585365853658534E-2</v>
      </c>
      <c r="L444" s="59"/>
      <c r="M444" s="46">
        <f t="shared" si="134"/>
        <v>0</v>
      </c>
      <c r="N444" s="59">
        <v>2</v>
      </c>
      <c r="O444" s="46">
        <f t="shared" si="135"/>
        <v>1.2195121951219513E-2</v>
      </c>
      <c r="P444" s="59">
        <f t="shared" si="136"/>
        <v>96</v>
      </c>
      <c r="Q444" s="75">
        <f t="shared" si="137"/>
        <v>0.58536585365853655</v>
      </c>
    </row>
    <row r="445" spans="1:17" s="10" customFormat="1" ht="15" customHeight="1">
      <c r="A445" s="275"/>
      <c r="B445" s="44" t="s">
        <v>233</v>
      </c>
      <c r="C445" s="158"/>
      <c r="D445" s="59">
        <v>8</v>
      </c>
      <c r="E445" s="46">
        <f t="shared" si="130"/>
        <v>7.5471698113207544E-2</v>
      </c>
      <c r="F445" s="59">
        <v>19</v>
      </c>
      <c r="G445" s="46">
        <f t="shared" si="131"/>
        <v>0.17924528301886791</v>
      </c>
      <c r="H445" s="59">
        <v>11</v>
      </c>
      <c r="I445" s="46">
        <f t="shared" si="132"/>
        <v>0.10377358490566038</v>
      </c>
      <c r="J445" s="59">
        <v>3</v>
      </c>
      <c r="K445" s="46">
        <f t="shared" si="133"/>
        <v>2.8301886792452831E-2</v>
      </c>
      <c r="L445" s="59"/>
      <c r="M445" s="46">
        <f t="shared" si="134"/>
        <v>0</v>
      </c>
      <c r="N445" s="59"/>
      <c r="O445" s="46">
        <f t="shared" si="135"/>
        <v>0</v>
      </c>
      <c r="P445" s="59">
        <f t="shared" si="136"/>
        <v>41</v>
      </c>
      <c r="Q445" s="75">
        <f t="shared" si="137"/>
        <v>0.3867924528301887</v>
      </c>
    </row>
    <row r="446" spans="1:17" s="10" customFormat="1" ht="15" customHeight="1">
      <c r="A446" s="275"/>
      <c r="B446" s="157" t="s">
        <v>205</v>
      </c>
      <c r="C446" s="158"/>
      <c r="D446" s="59">
        <v>8</v>
      </c>
      <c r="E446" s="46">
        <f t="shared" si="130"/>
        <v>7.8431372549019607E-2</v>
      </c>
      <c r="F446" s="59">
        <v>23</v>
      </c>
      <c r="G446" s="46">
        <f t="shared" si="131"/>
        <v>0.22549019607843138</v>
      </c>
      <c r="H446" s="59">
        <v>12</v>
      </c>
      <c r="I446" s="46">
        <f t="shared" si="132"/>
        <v>0.11764705882352941</v>
      </c>
      <c r="J446" s="59">
        <v>4</v>
      </c>
      <c r="K446" s="46">
        <f t="shared" si="133"/>
        <v>3.9215686274509803E-2</v>
      </c>
      <c r="L446" s="59"/>
      <c r="M446" s="46">
        <f t="shared" si="134"/>
        <v>0</v>
      </c>
      <c r="N446" s="59"/>
      <c r="O446" s="46">
        <f t="shared" si="135"/>
        <v>0</v>
      </c>
      <c r="P446" s="59">
        <f t="shared" si="136"/>
        <v>47</v>
      </c>
      <c r="Q446" s="75">
        <f t="shared" si="137"/>
        <v>0.46078431372549017</v>
      </c>
    </row>
    <row r="447" spans="1:17" s="10" customFormat="1" ht="15" customHeight="1" thickBot="1">
      <c r="A447" s="276"/>
      <c r="B447" s="293" t="s">
        <v>264</v>
      </c>
      <c r="C447" s="294"/>
      <c r="D447" s="31">
        <f>SUM(D436:D446)</f>
        <v>143</v>
      </c>
      <c r="E447" s="32">
        <f t="shared" si="130"/>
        <v>7.4790794979079492E-2</v>
      </c>
      <c r="F447" s="31">
        <f>SUM(F436:F446)</f>
        <v>568</v>
      </c>
      <c r="G447" s="32">
        <f t="shared" si="131"/>
        <v>0.29707112970711297</v>
      </c>
      <c r="H447" s="31">
        <f>SUM(H436:H446)</f>
        <v>200</v>
      </c>
      <c r="I447" s="32">
        <f t="shared" si="132"/>
        <v>0.10460251046025104</v>
      </c>
      <c r="J447" s="31">
        <f>SUM(J436:J446)</f>
        <v>134</v>
      </c>
      <c r="K447" s="32">
        <f t="shared" si="133"/>
        <v>7.0083682008368203E-2</v>
      </c>
      <c r="L447" s="31">
        <f>SUM(L436:L446)</f>
        <v>4</v>
      </c>
      <c r="M447" s="32">
        <f t="shared" si="134"/>
        <v>2.0920502092050207E-3</v>
      </c>
      <c r="N447" s="31">
        <f>SUM(N436:N446)</f>
        <v>11</v>
      </c>
      <c r="O447" s="32">
        <f t="shared" si="135"/>
        <v>5.7531380753138078E-3</v>
      </c>
      <c r="P447" s="264">
        <f>SUM(P436:P446)</f>
        <v>1060</v>
      </c>
      <c r="Q447" s="33">
        <f t="shared" si="137"/>
        <v>0.55439330543933052</v>
      </c>
    </row>
    <row r="448" spans="1:17" s="10" customFormat="1" ht="15" customHeight="1">
      <c r="A448" s="34"/>
      <c r="B448" s="15"/>
      <c r="C448" s="15"/>
      <c r="D448" s="27"/>
      <c r="E448" s="29"/>
      <c r="F448" s="27"/>
      <c r="G448" s="29"/>
      <c r="H448" s="27"/>
      <c r="I448" s="29"/>
      <c r="J448" s="27"/>
      <c r="K448" s="29"/>
      <c r="L448" s="27"/>
      <c r="M448" s="29"/>
      <c r="N448" s="27"/>
      <c r="O448" s="29"/>
      <c r="P448" s="27"/>
      <c r="Q448" s="29"/>
    </row>
    <row r="449" spans="1:18" s="198" customFormat="1" ht="22.5" customHeight="1">
      <c r="A449" s="299" t="s">
        <v>1254</v>
      </c>
      <c r="B449" s="299"/>
      <c r="C449" s="299"/>
      <c r="D449" s="299"/>
      <c r="E449" s="299"/>
      <c r="F449" s="299"/>
      <c r="G449" s="299"/>
      <c r="H449" s="299"/>
      <c r="I449" s="299"/>
      <c r="J449" s="299"/>
      <c r="K449" s="299"/>
      <c r="L449" s="299"/>
      <c r="M449" s="299"/>
      <c r="N449" s="299"/>
      <c r="O449" s="299"/>
      <c r="P449" s="299"/>
      <c r="Q449" s="299"/>
      <c r="R449" s="299"/>
    </row>
    <row r="450" spans="1:18" s="143" customFormat="1" ht="71.25" customHeight="1">
      <c r="A450" s="265" t="s">
        <v>254</v>
      </c>
      <c r="B450" s="291" t="s">
        <v>1255</v>
      </c>
      <c r="C450" s="292"/>
      <c r="D450" s="291" t="s">
        <v>1256</v>
      </c>
      <c r="E450" s="292"/>
      <c r="F450" s="291" t="s">
        <v>1257</v>
      </c>
      <c r="G450" s="292"/>
      <c r="H450" s="291" t="s">
        <v>1258</v>
      </c>
      <c r="I450" s="292"/>
      <c r="J450" s="291" t="s">
        <v>1259</v>
      </c>
      <c r="K450" s="292"/>
      <c r="L450" s="291" t="s">
        <v>1260</v>
      </c>
      <c r="M450" s="292"/>
      <c r="N450" s="291" t="s">
        <v>1261</v>
      </c>
      <c r="O450" s="292"/>
      <c r="P450" s="291" t="s">
        <v>183</v>
      </c>
      <c r="Q450" s="292"/>
    </row>
    <row r="451" spans="1:18" s="143" customFormat="1" ht="15" customHeight="1">
      <c r="A451" s="162" t="s">
        <v>255</v>
      </c>
      <c r="B451" s="176">
        <v>148</v>
      </c>
      <c r="C451" s="40">
        <f>B451/$R18</f>
        <v>0.3014256619144603</v>
      </c>
      <c r="D451" s="176">
        <v>159</v>
      </c>
      <c r="E451" s="168">
        <f>D451/$R18</f>
        <v>0.32382892057026474</v>
      </c>
      <c r="F451" s="206">
        <v>136</v>
      </c>
      <c r="G451" s="205">
        <f>F451/$R18</f>
        <v>0.27698574338085541</v>
      </c>
      <c r="H451" s="180">
        <v>61</v>
      </c>
      <c r="I451" s="168">
        <f>H451/$R18</f>
        <v>0.12423625254582485</v>
      </c>
      <c r="J451" s="176">
        <v>130</v>
      </c>
      <c r="K451" s="168">
        <f>J451/$R18</f>
        <v>0.26476578411405294</v>
      </c>
      <c r="L451" s="176">
        <v>73</v>
      </c>
      <c r="M451" s="168">
        <f>L451/$R18</f>
        <v>0.14867617107942974</v>
      </c>
      <c r="N451" s="176">
        <v>66</v>
      </c>
      <c r="O451" s="168">
        <f>N451/$R18</f>
        <v>0.13441955193482688</v>
      </c>
      <c r="P451" s="176">
        <v>19</v>
      </c>
      <c r="Q451" s="168">
        <f>P451/$R18</f>
        <v>3.8696537678207736E-2</v>
      </c>
    </row>
    <row r="452" spans="1:18" s="143" customFormat="1" ht="15" customHeight="1">
      <c r="A452" s="163" t="s">
        <v>256</v>
      </c>
      <c r="B452" s="177">
        <v>376</v>
      </c>
      <c r="C452" s="46">
        <f>B452/$R19</f>
        <v>0.26742532005689901</v>
      </c>
      <c r="D452" s="177">
        <v>732</v>
      </c>
      <c r="E452" s="169">
        <f>D452/$R19</f>
        <v>0.52062588904694163</v>
      </c>
      <c r="F452" s="90">
        <v>545</v>
      </c>
      <c r="G452" s="169">
        <f>F452/$R19</f>
        <v>0.38762446657183497</v>
      </c>
      <c r="H452" s="181">
        <v>172</v>
      </c>
      <c r="I452" s="169">
        <f>H452/$R19</f>
        <v>0.12233285917496443</v>
      </c>
      <c r="J452" s="177">
        <v>175</v>
      </c>
      <c r="K452" s="169">
        <f>J452/$R19</f>
        <v>0.12446657183499289</v>
      </c>
      <c r="L452" s="177">
        <v>364</v>
      </c>
      <c r="M452" s="169">
        <f>L452/$R19</f>
        <v>0.25889046941678523</v>
      </c>
      <c r="N452" s="177">
        <v>149</v>
      </c>
      <c r="O452" s="169">
        <f>N452/$R19</f>
        <v>0.10597439544807966</v>
      </c>
      <c r="P452" s="177">
        <v>33</v>
      </c>
      <c r="Q452" s="169">
        <f>P452/$R19</f>
        <v>2.3470839260312945E-2</v>
      </c>
    </row>
    <row r="453" spans="1:18" s="143" customFormat="1" ht="15" customHeight="1">
      <c r="A453" s="201" t="s">
        <v>205</v>
      </c>
      <c r="B453" s="178">
        <v>2</v>
      </c>
      <c r="C453" s="43">
        <f>B453/$R20</f>
        <v>0.13333333333333333</v>
      </c>
      <c r="D453" s="178">
        <v>5</v>
      </c>
      <c r="E453" s="170">
        <f>D453/$R20</f>
        <v>0.33333333333333331</v>
      </c>
      <c r="F453" s="185">
        <v>3</v>
      </c>
      <c r="G453" s="170">
        <f>F453/$R20</f>
        <v>0.2</v>
      </c>
      <c r="H453" s="182"/>
      <c r="I453" s="170">
        <f>H453/$R20</f>
        <v>0</v>
      </c>
      <c r="J453" s="178">
        <v>1</v>
      </c>
      <c r="K453" s="170">
        <f>J453/$R20</f>
        <v>6.6666666666666666E-2</v>
      </c>
      <c r="L453" s="178">
        <v>3</v>
      </c>
      <c r="M453" s="170">
        <f>L453/$R20</f>
        <v>0.2</v>
      </c>
      <c r="N453" s="178">
        <v>1</v>
      </c>
      <c r="O453" s="170">
        <f>N453/$R20</f>
        <v>6.6666666666666666E-2</v>
      </c>
      <c r="P453" s="178"/>
      <c r="Q453" s="170">
        <f>P453/$R20</f>
        <v>0</v>
      </c>
    </row>
    <row r="454" spans="1:18" s="143" customFormat="1" ht="15" customHeight="1">
      <c r="A454" s="200" t="s">
        <v>257</v>
      </c>
      <c r="B454" s="203">
        <f>SUM(B451:B453)</f>
        <v>526</v>
      </c>
      <c r="C454" s="20">
        <f>B454/$R21</f>
        <v>0.27510460251046026</v>
      </c>
      <c r="D454" s="203">
        <f>SUM(D451:D453)</f>
        <v>896</v>
      </c>
      <c r="E454" s="202">
        <f>D454/$R21</f>
        <v>0.46861924686192469</v>
      </c>
      <c r="F454" s="207">
        <f>SUM(F451:F453)</f>
        <v>684</v>
      </c>
      <c r="G454" s="202">
        <f>F454/$R21</f>
        <v>0.35774058577405859</v>
      </c>
      <c r="H454" s="204">
        <f>SUM(H451:H453)</f>
        <v>233</v>
      </c>
      <c r="I454" s="202">
        <f>H454/$R21</f>
        <v>0.12186192468619247</v>
      </c>
      <c r="J454" s="203">
        <f>SUM(J451:J453)</f>
        <v>306</v>
      </c>
      <c r="K454" s="202">
        <f>J454/$R21</f>
        <v>0.16004184100418409</v>
      </c>
      <c r="L454" s="203">
        <f>SUM(L451:L453)</f>
        <v>440</v>
      </c>
      <c r="M454" s="202">
        <f>L454/$R21</f>
        <v>0.23012552301255229</v>
      </c>
      <c r="N454" s="203">
        <f>SUM(N451:N453)</f>
        <v>216</v>
      </c>
      <c r="O454" s="202">
        <f>N454/$R21</f>
        <v>0.11297071129707113</v>
      </c>
      <c r="P454" s="203">
        <f>SUM(P451:P453)</f>
        <v>52</v>
      </c>
      <c r="Q454" s="202">
        <f>P454/$R21</f>
        <v>2.7196652719665274E-2</v>
      </c>
    </row>
    <row r="455" spans="1:18" s="10" customFormat="1" ht="15" customHeight="1">
      <c r="A455" s="15"/>
      <c r="B455" s="27"/>
      <c r="C455" s="27"/>
      <c r="D455" s="27"/>
      <c r="E455" s="27"/>
      <c r="F455" s="27"/>
      <c r="G455" s="27"/>
      <c r="H455" s="27"/>
      <c r="I455" s="27"/>
      <c r="J455" s="27"/>
      <c r="K455" s="27"/>
      <c r="L455" s="27"/>
      <c r="M455" s="27"/>
      <c r="N455" s="27"/>
      <c r="O455" s="27"/>
    </row>
    <row r="456" spans="1:18" s="143" customFormat="1" ht="71.25" customHeight="1">
      <c r="A456" s="229" t="s">
        <v>260</v>
      </c>
      <c r="B456" s="291" t="s">
        <v>1255</v>
      </c>
      <c r="C456" s="292"/>
      <c r="D456" s="291" t="s">
        <v>1256</v>
      </c>
      <c r="E456" s="292"/>
      <c r="F456" s="291" t="s">
        <v>1257</v>
      </c>
      <c r="G456" s="292"/>
      <c r="H456" s="291" t="s">
        <v>1258</v>
      </c>
      <c r="I456" s="292"/>
      <c r="J456" s="291" t="s">
        <v>1259</v>
      </c>
      <c r="K456" s="292"/>
      <c r="L456" s="291" t="s">
        <v>1260</v>
      </c>
      <c r="M456" s="292"/>
      <c r="N456" s="291" t="s">
        <v>1261</v>
      </c>
      <c r="O456" s="292"/>
      <c r="P456" s="291" t="s">
        <v>183</v>
      </c>
      <c r="Q456" s="292"/>
    </row>
    <row r="457" spans="1:18" s="10" customFormat="1" ht="15" customHeight="1">
      <c r="A457" s="38" t="s">
        <v>215</v>
      </c>
      <c r="B457" s="39">
        <v>22</v>
      </c>
      <c r="C457" s="40">
        <f t="shared" ref="C457:C468" si="138">B457/$R24</f>
        <v>0.28947368421052633</v>
      </c>
      <c r="D457" s="39">
        <v>37</v>
      </c>
      <c r="E457" s="40">
        <f t="shared" ref="E457:E468" si="139">D457/$R24</f>
        <v>0.48684210526315791</v>
      </c>
      <c r="F457" s="39">
        <v>38</v>
      </c>
      <c r="G457" s="40">
        <f t="shared" ref="G457:G468" si="140">F457/$R24</f>
        <v>0.5</v>
      </c>
      <c r="H457" s="39">
        <v>16</v>
      </c>
      <c r="I457" s="40">
        <f t="shared" ref="I457:I468" si="141">H457/$R24</f>
        <v>0.21052631578947367</v>
      </c>
      <c r="J457" s="39">
        <v>12</v>
      </c>
      <c r="K457" s="40">
        <f t="shared" ref="K457:K468" si="142">J457/$R24</f>
        <v>0.15789473684210525</v>
      </c>
      <c r="L457" s="39">
        <v>18</v>
      </c>
      <c r="M457" s="40">
        <f t="shared" ref="M457:M468" si="143">L457/$R24</f>
        <v>0.23684210526315788</v>
      </c>
      <c r="N457" s="39">
        <v>23</v>
      </c>
      <c r="O457" s="40">
        <f t="shared" ref="O457:O468" si="144">N457/$R24</f>
        <v>0.30263157894736842</v>
      </c>
      <c r="P457" s="39">
        <v>4</v>
      </c>
      <c r="Q457" s="40">
        <f t="shared" ref="Q457:Q468" si="145">P457/$R24</f>
        <v>5.2631578947368418E-2</v>
      </c>
    </row>
    <row r="458" spans="1:18" s="10" customFormat="1" ht="15" customHeight="1">
      <c r="A458" s="44" t="s">
        <v>217</v>
      </c>
      <c r="B458" s="45">
        <v>28</v>
      </c>
      <c r="C458" s="46">
        <f t="shared" si="138"/>
        <v>0.26666666666666666</v>
      </c>
      <c r="D458" s="45">
        <v>42</v>
      </c>
      <c r="E458" s="46">
        <f t="shared" si="139"/>
        <v>0.4</v>
      </c>
      <c r="F458" s="45">
        <v>42</v>
      </c>
      <c r="G458" s="46">
        <f t="shared" si="140"/>
        <v>0.4</v>
      </c>
      <c r="H458" s="45">
        <v>16</v>
      </c>
      <c r="I458" s="46">
        <f t="shared" si="141"/>
        <v>0.15238095238095239</v>
      </c>
      <c r="J458" s="45">
        <v>12</v>
      </c>
      <c r="K458" s="46">
        <f t="shared" si="142"/>
        <v>0.11428571428571428</v>
      </c>
      <c r="L458" s="45">
        <v>25</v>
      </c>
      <c r="M458" s="46">
        <f t="shared" si="143"/>
        <v>0.23809523809523808</v>
      </c>
      <c r="N458" s="45">
        <v>15</v>
      </c>
      <c r="O458" s="46">
        <f t="shared" si="144"/>
        <v>0.14285714285714285</v>
      </c>
      <c r="P458" s="45">
        <v>2</v>
      </c>
      <c r="Q458" s="46">
        <f t="shared" si="145"/>
        <v>1.9047619047619049E-2</v>
      </c>
    </row>
    <row r="459" spans="1:18" s="10" customFormat="1" ht="15" customHeight="1">
      <c r="A459" s="44" t="s">
        <v>219</v>
      </c>
      <c r="B459" s="45">
        <v>46</v>
      </c>
      <c r="C459" s="46">
        <f t="shared" si="138"/>
        <v>0.26589595375722541</v>
      </c>
      <c r="D459" s="45">
        <v>72</v>
      </c>
      <c r="E459" s="46">
        <f t="shared" si="139"/>
        <v>0.41618497109826591</v>
      </c>
      <c r="F459" s="45">
        <v>68</v>
      </c>
      <c r="G459" s="46">
        <f t="shared" si="140"/>
        <v>0.39306358381502893</v>
      </c>
      <c r="H459" s="45">
        <v>13</v>
      </c>
      <c r="I459" s="46">
        <f t="shared" si="141"/>
        <v>7.5144508670520235E-2</v>
      </c>
      <c r="J459" s="45">
        <v>22</v>
      </c>
      <c r="K459" s="46">
        <f t="shared" si="142"/>
        <v>0.12716763005780346</v>
      </c>
      <c r="L459" s="45">
        <v>40</v>
      </c>
      <c r="M459" s="46">
        <f t="shared" si="143"/>
        <v>0.23121387283236994</v>
      </c>
      <c r="N459" s="45">
        <v>18</v>
      </c>
      <c r="O459" s="46">
        <f t="shared" si="144"/>
        <v>0.10404624277456648</v>
      </c>
      <c r="P459" s="45">
        <v>8</v>
      </c>
      <c r="Q459" s="46">
        <f t="shared" si="145"/>
        <v>4.6242774566473986E-2</v>
      </c>
    </row>
    <row r="460" spans="1:18" s="10" customFormat="1" ht="15" customHeight="1">
      <c r="A460" s="44" t="s">
        <v>221</v>
      </c>
      <c r="B460" s="45">
        <v>50</v>
      </c>
      <c r="C460" s="46">
        <f t="shared" si="138"/>
        <v>0.22222222222222221</v>
      </c>
      <c r="D460" s="45">
        <v>102</v>
      </c>
      <c r="E460" s="46">
        <f t="shared" si="139"/>
        <v>0.45333333333333331</v>
      </c>
      <c r="F460" s="45">
        <v>100</v>
      </c>
      <c r="G460" s="46">
        <f t="shared" si="140"/>
        <v>0.44444444444444442</v>
      </c>
      <c r="H460" s="45">
        <v>38</v>
      </c>
      <c r="I460" s="46">
        <f t="shared" si="141"/>
        <v>0.16888888888888889</v>
      </c>
      <c r="J460" s="45">
        <v>44</v>
      </c>
      <c r="K460" s="46">
        <f t="shared" si="142"/>
        <v>0.19555555555555557</v>
      </c>
      <c r="L460" s="45">
        <v>72</v>
      </c>
      <c r="M460" s="46">
        <f t="shared" si="143"/>
        <v>0.32</v>
      </c>
      <c r="N460" s="45">
        <v>34</v>
      </c>
      <c r="O460" s="46">
        <f t="shared" si="144"/>
        <v>0.15111111111111111</v>
      </c>
      <c r="P460" s="45">
        <v>6</v>
      </c>
      <c r="Q460" s="46">
        <f t="shared" si="145"/>
        <v>2.6666666666666668E-2</v>
      </c>
    </row>
    <row r="461" spans="1:18" s="10" customFormat="1" ht="15" customHeight="1">
      <c r="A461" s="44" t="s">
        <v>223</v>
      </c>
      <c r="B461" s="45">
        <v>44</v>
      </c>
      <c r="C461" s="46">
        <f t="shared" si="138"/>
        <v>0.26993865030674846</v>
      </c>
      <c r="D461" s="45">
        <v>85</v>
      </c>
      <c r="E461" s="46">
        <f t="shared" si="139"/>
        <v>0.5214723926380368</v>
      </c>
      <c r="F461" s="45">
        <v>50</v>
      </c>
      <c r="G461" s="46">
        <f t="shared" si="140"/>
        <v>0.30674846625766872</v>
      </c>
      <c r="H461" s="45">
        <v>12</v>
      </c>
      <c r="I461" s="46">
        <f t="shared" si="141"/>
        <v>7.3619631901840496E-2</v>
      </c>
      <c r="J461" s="45">
        <v>28</v>
      </c>
      <c r="K461" s="46">
        <f t="shared" si="142"/>
        <v>0.17177914110429449</v>
      </c>
      <c r="L461" s="45">
        <v>33</v>
      </c>
      <c r="M461" s="46">
        <f t="shared" si="143"/>
        <v>0.20245398773006135</v>
      </c>
      <c r="N461" s="45">
        <v>11</v>
      </c>
      <c r="O461" s="46">
        <f t="shared" si="144"/>
        <v>6.7484662576687116E-2</v>
      </c>
      <c r="P461" s="45">
        <v>2</v>
      </c>
      <c r="Q461" s="46">
        <f t="shared" si="145"/>
        <v>1.2269938650306749E-2</v>
      </c>
    </row>
    <row r="462" spans="1:18" s="10" customFormat="1" ht="15" customHeight="1">
      <c r="A462" s="44" t="s">
        <v>225</v>
      </c>
      <c r="B462" s="45">
        <v>77</v>
      </c>
      <c r="C462" s="46">
        <f t="shared" si="138"/>
        <v>0.28838951310861421</v>
      </c>
      <c r="D462" s="45">
        <v>122</v>
      </c>
      <c r="E462" s="46">
        <f t="shared" si="139"/>
        <v>0.45692883895131087</v>
      </c>
      <c r="F462" s="45">
        <v>109</v>
      </c>
      <c r="G462" s="46">
        <f t="shared" si="140"/>
        <v>0.40823970037453183</v>
      </c>
      <c r="H462" s="45">
        <v>35</v>
      </c>
      <c r="I462" s="46">
        <f t="shared" si="141"/>
        <v>0.13108614232209737</v>
      </c>
      <c r="J462" s="45">
        <v>36</v>
      </c>
      <c r="K462" s="46">
        <f t="shared" si="142"/>
        <v>0.1348314606741573</v>
      </c>
      <c r="L462" s="45">
        <v>68</v>
      </c>
      <c r="M462" s="46">
        <f t="shared" si="143"/>
        <v>0.25468164794007492</v>
      </c>
      <c r="N462" s="45">
        <v>27</v>
      </c>
      <c r="O462" s="46">
        <f t="shared" si="144"/>
        <v>0.10112359550561797</v>
      </c>
      <c r="P462" s="45">
        <v>2</v>
      </c>
      <c r="Q462" s="46">
        <f t="shared" si="145"/>
        <v>7.4906367041198503E-3</v>
      </c>
    </row>
    <row r="463" spans="1:18" s="10" customFormat="1" ht="15" customHeight="1">
      <c r="A463" s="44" t="s">
        <v>227</v>
      </c>
      <c r="B463" s="45">
        <v>93</v>
      </c>
      <c r="C463" s="46">
        <f t="shared" si="138"/>
        <v>0.28012048192771083</v>
      </c>
      <c r="D463" s="45">
        <v>149</v>
      </c>
      <c r="E463" s="46">
        <f t="shared" si="139"/>
        <v>0.44879518072289154</v>
      </c>
      <c r="F463" s="45">
        <v>102</v>
      </c>
      <c r="G463" s="46">
        <f t="shared" si="140"/>
        <v>0.30722891566265059</v>
      </c>
      <c r="H463" s="45">
        <v>49</v>
      </c>
      <c r="I463" s="46">
        <f t="shared" si="141"/>
        <v>0.14759036144578314</v>
      </c>
      <c r="J463" s="45">
        <v>45</v>
      </c>
      <c r="K463" s="46">
        <f t="shared" si="142"/>
        <v>0.13554216867469879</v>
      </c>
      <c r="L463" s="45">
        <v>52</v>
      </c>
      <c r="M463" s="46">
        <f t="shared" si="143"/>
        <v>0.15662650602409639</v>
      </c>
      <c r="N463" s="45">
        <v>29</v>
      </c>
      <c r="O463" s="46">
        <f t="shared" si="144"/>
        <v>8.7349397590361449E-2</v>
      </c>
      <c r="P463" s="45">
        <v>9</v>
      </c>
      <c r="Q463" s="46">
        <f t="shared" si="145"/>
        <v>2.710843373493976E-2</v>
      </c>
    </row>
    <row r="464" spans="1:18" s="10" customFormat="1" ht="15" customHeight="1">
      <c r="A464" s="44" t="s">
        <v>229</v>
      </c>
      <c r="B464" s="45">
        <v>60</v>
      </c>
      <c r="C464" s="46">
        <f t="shared" si="138"/>
        <v>0.30150753768844218</v>
      </c>
      <c r="D464" s="45">
        <v>108</v>
      </c>
      <c r="E464" s="46">
        <f t="shared" si="139"/>
        <v>0.542713567839196</v>
      </c>
      <c r="F464" s="45">
        <v>74</v>
      </c>
      <c r="G464" s="46">
        <f t="shared" si="140"/>
        <v>0.37185929648241206</v>
      </c>
      <c r="H464" s="45">
        <v>19</v>
      </c>
      <c r="I464" s="46">
        <f t="shared" si="141"/>
        <v>9.5477386934673364E-2</v>
      </c>
      <c r="J464" s="45">
        <v>36</v>
      </c>
      <c r="K464" s="46">
        <f t="shared" si="142"/>
        <v>0.18090452261306533</v>
      </c>
      <c r="L464" s="45">
        <v>55</v>
      </c>
      <c r="M464" s="46">
        <f t="shared" si="143"/>
        <v>0.27638190954773867</v>
      </c>
      <c r="N464" s="45">
        <v>25</v>
      </c>
      <c r="O464" s="46">
        <f t="shared" si="144"/>
        <v>0.12562814070351758</v>
      </c>
      <c r="P464" s="45">
        <v>4</v>
      </c>
      <c r="Q464" s="46">
        <f t="shared" si="145"/>
        <v>2.0100502512562814E-2</v>
      </c>
    </row>
    <row r="465" spans="1:17" s="10" customFormat="1" ht="15" customHeight="1">
      <c r="A465" s="44" t="s">
        <v>231</v>
      </c>
      <c r="B465" s="45">
        <v>35</v>
      </c>
      <c r="C465" s="46">
        <f t="shared" si="138"/>
        <v>0.21341463414634146</v>
      </c>
      <c r="D465" s="45">
        <v>90</v>
      </c>
      <c r="E465" s="46">
        <f t="shared" si="139"/>
        <v>0.54878048780487809</v>
      </c>
      <c r="F465" s="45">
        <v>28</v>
      </c>
      <c r="G465" s="46">
        <f t="shared" si="140"/>
        <v>0.17073170731707318</v>
      </c>
      <c r="H465" s="45">
        <v>13</v>
      </c>
      <c r="I465" s="46">
        <f t="shared" si="141"/>
        <v>7.926829268292683E-2</v>
      </c>
      <c r="J465" s="45">
        <v>30</v>
      </c>
      <c r="K465" s="46">
        <f t="shared" si="142"/>
        <v>0.18292682926829268</v>
      </c>
      <c r="L465" s="45">
        <v>32</v>
      </c>
      <c r="M465" s="46">
        <f t="shared" si="143"/>
        <v>0.1951219512195122</v>
      </c>
      <c r="N465" s="45">
        <v>7</v>
      </c>
      <c r="O465" s="46">
        <f t="shared" si="144"/>
        <v>4.2682926829268296E-2</v>
      </c>
      <c r="P465" s="45">
        <v>8</v>
      </c>
      <c r="Q465" s="46">
        <f t="shared" si="145"/>
        <v>4.878048780487805E-2</v>
      </c>
    </row>
    <row r="466" spans="1:17" s="10" customFormat="1" ht="15" customHeight="1">
      <c r="A466" s="44" t="s">
        <v>233</v>
      </c>
      <c r="B466" s="45">
        <v>32</v>
      </c>
      <c r="C466" s="46">
        <f t="shared" si="138"/>
        <v>0.30188679245283018</v>
      </c>
      <c r="D466" s="45">
        <v>53</v>
      </c>
      <c r="E466" s="46">
        <f t="shared" si="139"/>
        <v>0.5</v>
      </c>
      <c r="F466" s="45">
        <v>37</v>
      </c>
      <c r="G466" s="46">
        <f t="shared" si="140"/>
        <v>0.34905660377358488</v>
      </c>
      <c r="H466" s="45">
        <v>13</v>
      </c>
      <c r="I466" s="46">
        <f t="shared" si="141"/>
        <v>0.12264150943396226</v>
      </c>
      <c r="J466" s="45">
        <v>22</v>
      </c>
      <c r="K466" s="46">
        <f t="shared" si="142"/>
        <v>0.20754716981132076</v>
      </c>
      <c r="L466" s="45">
        <v>15</v>
      </c>
      <c r="M466" s="46">
        <f t="shared" si="143"/>
        <v>0.14150943396226415</v>
      </c>
      <c r="N466" s="45">
        <v>16</v>
      </c>
      <c r="O466" s="46">
        <f t="shared" si="144"/>
        <v>0.15094339622641509</v>
      </c>
      <c r="P466" s="45">
        <v>5</v>
      </c>
      <c r="Q466" s="46">
        <f t="shared" si="145"/>
        <v>4.716981132075472E-2</v>
      </c>
    </row>
    <row r="467" spans="1:17" s="10" customFormat="1" ht="15" customHeight="1">
      <c r="A467" s="157" t="s">
        <v>205</v>
      </c>
      <c r="B467" s="45">
        <v>39</v>
      </c>
      <c r="C467" s="46">
        <f t="shared" si="138"/>
        <v>0.38235294117647056</v>
      </c>
      <c r="D467" s="45">
        <v>36</v>
      </c>
      <c r="E467" s="46">
        <f t="shared" si="139"/>
        <v>0.35294117647058826</v>
      </c>
      <c r="F467" s="45">
        <v>36</v>
      </c>
      <c r="G467" s="46">
        <f t="shared" si="140"/>
        <v>0.35294117647058826</v>
      </c>
      <c r="H467" s="45">
        <v>9</v>
      </c>
      <c r="I467" s="46">
        <f t="shared" si="141"/>
        <v>8.8235294117647065E-2</v>
      </c>
      <c r="J467" s="45">
        <v>19</v>
      </c>
      <c r="K467" s="46">
        <f t="shared" si="142"/>
        <v>0.18627450980392157</v>
      </c>
      <c r="L467" s="45">
        <v>30</v>
      </c>
      <c r="M467" s="46">
        <f t="shared" si="143"/>
        <v>0.29411764705882354</v>
      </c>
      <c r="N467" s="45">
        <v>11</v>
      </c>
      <c r="O467" s="46">
        <f t="shared" si="144"/>
        <v>0.10784313725490197</v>
      </c>
      <c r="P467" s="45">
        <v>2</v>
      </c>
      <c r="Q467" s="46">
        <f t="shared" si="145"/>
        <v>1.9607843137254902E-2</v>
      </c>
    </row>
    <row r="468" spans="1:17" s="10" customFormat="1" ht="15" customHeight="1">
      <c r="A468" s="14" t="s">
        <v>257</v>
      </c>
      <c r="B468" s="8">
        <f>SUM(B457:B467)</f>
        <v>526</v>
      </c>
      <c r="C468" s="20">
        <f t="shared" si="138"/>
        <v>0.27510460251046026</v>
      </c>
      <c r="D468" s="8">
        <f>SUM(D457:D467)</f>
        <v>896</v>
      </c>
      <c r="E468" s="20">
        <f t="shared" si="139"/>
        <v>0.46861924686192469</v>
      </c>
      <c r="F468" s="8">
        <f>SUM(F457:F467)</f>
        <v>684</v>
      </c>
      <c r="G468" s="20">
        <f t="shared" si="140"/>
        <v>0.35774058577405859</v>
      </c>
      <c r="H468" s="8">
        <f>SUM(H457:H467)</f>
        <v>233</v>
      </c>
      <c r="I468" s="20">
        <f t="shared" si="141"/>
        <v>0.12186192468619247</v>
      </c>
      <c r="J468" s="8">
        <f>SUM(J457:J467)</f>
        <v>306</v>
      </c>
      <c r="K468" s="20">
        <f t="shared" si="142"/>
        <v>0.16004184100418409</v>
      </c>
      <c r="L468" s="35">
        <f>SUM(L457:L467)</f>
        <v>440</v>
      </c>
      <c r="M468" s="20">
        <f t="shared" si="143"/>
        <v>0.23012552301255229</v>
      </c>
      <c r="N468" s="35">
        <f>SUM(N457:N467)</f>
        <v>216</v>
      </c>
      <c r="O468" s="20">
        <f t="shared" si="144"/>
        <v>0.11297071129707113</v>
      </c>
      <c r="P468" s="35">
        <f>SUM(P457:P467)</f>
        <v>52</v>
      </c>
      <c r="Q468" s="20">
        <f t="shared" si="145"/>
        <v>2.7196652719665274E-2</v>
      </c>
    </row>
    <row r="469" spans="1:17" s="10" customFormat="1" ht="15" customHeight="1"/>
  </sheetData>
  <mergeCells count="280">
    <mergeCell ref="J456:K456"/>
    <mergeCell ref="L456:M456"/>
    <mergeCell ref="N456:O456"/>
    <mergeCell ref="P456:Q456"/>
    <mergeCell ref="B456:C456"/>
    <mergeCell ref="D456:E456"/>
    <mergeCell ref="F456:G456"/>
    <mergeCell ref="H456:I456"/>
    <mergeCell ref="J450:K450"/>
    <mergeCell ref="L450:M450"/>
    <mergeCell ref="N450:O450"/>
    <mergeCell ref="P450:Q450"/>
    <mergeCell ref="H301:I301"/>
    <mergeCell ref="J301:K301"/>
    <mergeCell ref="P344:Q344"/>
    <mergeCell ref="P350:Q350"/>
    <mergeCell ref="N344:O344"/>
    <mergeCell ref="J350:K350"/>
    <mergeCell ref="N156:O156"/>
    <mergeCell ref="H150:I150"/>
    <mergeCell ref="J150:K150"/>
    <mergeCell ref="L150:M150"/>
    <mergeCell ref="N150:O150"/>
    <mergeCell ref="B307:C307"/>
    <mergeCell ref="D307:E307"/>
    <mergeCell ref="F307:G307"/>
    <mergeCell ref="H307:I307"/>
    <mergeCell ref="J307:K307"/>
    <mergeCell ref="H156:I156"/>
    <mergeCell ref="J156:K156"/>
    <mergeCell ref="F156:G156"/>
    <mergeCell ref="B301:C301"/>
    <mergeCell ref="D301:E301"/>
    <mergeCell ref="M79:N79"/>
    <mergeCell ref="A88:A90"/>
    <mergeCell ref="A91:A93"/>
    <mergeCell ref="A85:A87"/>
    <mergeCell ref="E79:F79"/>
    <mergeCell ref="G79:H79"/>
    <mergeCell ref="I79:J79"/>
    <mergeCell ref="K79:L79"/>
    <mergeCell ref="A100:A102"/>
    <mergeCell ref="A94:A96"/>
    <mergeCell ref="A97:A99"/>
    <mergeCell ref="C79:D79"/>
    <mergeCell ref="A80:A82"/>
    <mergeCell ref="A83:A84"/>
    <mergeCell ref="N350:O350"/>
    <mergeCell ref="J407:K407"/>
    <mergeCell ref="L407:M407"/>
    <mergeCell ref="B447:C447"/>
    <mergeCell ref="A449:R449"/>
    <mergeCell ref="H407:I407"/>
    <mergeCell ref="J365:K365"/>
    <mergeCell ref="L386:M386"/>
    <mergeCell ref="J386:K386"/>
    <mergeCell ref="L350:M350"/>
    <mergeCell ref="B407:C407"/>
    <mergeCell ref="D407:E407"/>
    <mergeCell ref="F407:G407"/>
    <mergeCell ref="B450:C450"/>
    <mergeCell ref="D450:E450"/>
    <mergeCell ref="F450:G450"/>
    <mergeCell ref="H450:I450"/>
    <mergeCell ref="B433:C433"/>
    <mergeCell ref="B150:C150"/>
    <mergeCell ref="D150:E150"/>
    <mergeCell ref="F150:G150"/>
    <mergeCell ref="B156:C156"/>
    <mergeCell ref="D156:E156"/>
    <mergeCell ref="J328:K328"/>
    <mergeCell ref="J371:K371"/>
    <mergeCell ref="J344:K344"/>
    <mergeCell ref="H220:I220"/>
    <mergeCell ref="J171:K171"/>
    <mergeCell ref="J177:K177"/>
    <mergeCell ref="L193:M193"/>
    <mergeCell ref="B199:C199"/>
    <mergeCell ref="D199:E199"/>
    <mergeCell ref="F199:G199"/>
    <mergeCell ref="H199:I199"/>
    <mergeCell ref="J199:K199"/>
    <mergeCell ref="L199:M199"/>
    <mergeCell ref="B193:C193"/>
    <mergeCell ref="D193:E193"/>
    <mergeCell ref="F193:G193"/>
    <mergeCell ref="F301:G301"/>
    <mergeCell ref="D350:E350"/>
    <mergeCell ref="F350:G350"/>
    <mergeCell ref="H350:I350"/>
    <mergeCell ref="H365:I365"/>
    <mergeCell ref="B350:C350"/>
    <mergeCell ref="L220:M220"/>
    <mergeCell ref="J263:K263"/>
    <mergeCell ref="J284:K284"/>
    <mergeCell ref="J322:K322"/>
    <mergeCell ref="J278:K278"/>
    <mergeCell ref="J257:K257"/>
    <mergeCell ref="H193:I193"/>
    <mergeCell ref="J193:K193"/>
    <mergeCell ref="B171:C171"/>
    <mergeCell ref="D171:E171"/>
    <mergeCell ref="B4:C4"/>
    <mergeCell ref="D4:E4"/>
    <mergeCell ref="F4:G4"/>
    <mergeCell ref="H4:I4"/>
    <mergeCell ref="B10:C10"/>
    <mergeCell ref="H10:I10"/>
    <mergeCell ref="D59:E59"/>
    <mergeCell ref="N407:O407"/>
    <mergeCell ref="R4:S4"/>
    <mergeCell ref="N4:O4"/>
    <mergeCell ref="P4:Q4"/>
    <mergeCell ref="N17:O17"/>
    <mergeCell ref="P17:Q17"/>
    <mergeCell ref="R17:S17"/>
    <mergeCell ref="P108:Q108"/>
    <mergeCell ref="L4:M4"/>
    <mergeCell ref="L17:M17"/>
    <mergeCell ref="J38:K38"/>
    <mergeCell ref="J17:K17"/>
    <mergeCell ref="J23:K23"/>
    <mergeCell ref="L23:M23"/>
    <mergeCell ref="J4:K4"/>
    <mergeCell ref="L344:M344"/>
    <mergeCell ref="J220:K220"/>
    <mergeCell ref="F38:G38"/>
    <mergeCell ref="H38:I38"/>
    <mergeCell ref="B44:C44"/>
    <mergeCell ref="D44:E44"/>
    <mergeCell ref="F44:G44"/>
    <mergeCell ref="H44:I44"/>
    <mergeCell ref="B17:C17"/>
    <mergeCell ref="D17:E17"/>
    <mergeCell ref="F17:G17"/>
    <mergeCell ref="H17:I17"/>
    <mergeCell ref="L214:M214"/>
    <mergeCell ref="H171:I171"/>
    <mergeCell ref="H177:I177"/>
    <mergeCell ref="B108:C108"/>
    <mergeCell ref="D108:E108"/>
    <mergeCell ref="F108:G108"/>
    <mergeCell ref="H108:I108"/>
    <mergeCell ref="J108:K108"/>
    <mergeCell ref="L108:M108"/>
    <mergeCell ref="D129:E129"/>
    <mergeCell ref="B129:C129"/>
    <mergeCell ref="F129:G129"/>
    <mergeCell ref="B135:C135"/>
    <mergeCell ref="D135:E135"/>
    <mergeCell ref="F135:G135"/>
    <mergeCell ref="L156:M156"/>
    <mergeCell ref="H344:I344"/>
    <mergeCell ref="F235:G235"/>
    <mergeCell ref="F171:G171"/>
    <mergeCell ref="B220:C220"/>
    <mergeCell ref="D220:E220"/>
    <mergeCell ref="F220:G220"/>
    <mergeCell ref="D278:E278"/>
    <mergeCell ref="F214:G214"/>
    <mergeCell ref="B177:C177"/>
    <mergeCell ref="D177:E177"/>
    <mergeCell ref="F177:G177"/>
    <mergeCell ref="H214:I214"/>
    <mergeCell ref="B65:C65"/>
    <mergeCell ref="D65:E65"/>
    <mergeCell ref="F65:G65"/>
    <mergeCell ref="J114:K114"/>
    <mergeCell ref="P23:Q23"/>
    <mergeCell ref="R23:S23"/>
    <mergeCell ref="L65:M65"/>
    <mergeCell ref="J65:K65"/>
    <mergeCell ref="J59:K59"/>
    <mergeCell ref="J44:K44"/>
    <mergeCell ref="L59:M59"/>
    <mergeCell ref="B23:C23"/>
    <mergeCell ref="D23:E23"/>
    <mergeCell ref="F23:G23"/>
    <mergeCell ref="H23:I23"/>
    <mergeCell ref="H65:I65"/>
    <mergeCell ref="F59:G59"/>
    <mergeCell ref="H59:I59"/>
    <mergeCell ref="B38:C38"/>
    <mergeCell ref="D38:E38"/>
    <mergeCell ref="N23:O23"/>
    <mergeCell ref="B59:C59"/>
    <mergeCell ref="N108:O108"/>
    <mergeCell ref="L114:M114"/>
    <mergeCell ref="B241:C241"/>
    <mergeCell ref="D241:E241"/>
    <mergeCell ref="F241:G241"/>
    <mergeCell ref="H241:I241"/>
    <mergeCell ref="H235:I235"/>
    <mergeCell ref="H278:I278"/>
    <mergeCell ref="H257:I257"/>
    <mergeCell ref="P114:Q114"/>
    <mergeCell ref="B114:C114"/>
    <mergeCell ref="D114:E114"/>
    <mergeCell ref="F114:G114"/>
    <mergeCell ref="H114:I114"/>
    <mergeCell ref="F257:G257"/>
    <mergeCell ref="B235:C235"/>
    <mergeCell ref="B214:C214"/>
    <mergeCell ref="D214:E214"/>
    <mergeCell ref="D235:E235"/>
    <mergeCell ref="F278:G278"/>
    <mergeCell ref="B257:C257"/>
    <mergeCell ref="D257:E257"/>
    <mergeCell ref="J214:K214"/>
    <mergeCell ref="L171:M171"/>
    <mergeCell ref="L177:M177"/>
    <mergeCell ref="N114:O114"/>
    <mergeCell ref="H386:I386"/>
    <mergeCell ref="B328:C328"/>
    <mergeCell ref="D328:E328"/>
    <mergeCell ref="F328:G328"/>
    <mergeCell ref="H328:I328"/>
    <mergeCell ref="B365:C365"/>
    <mergeCell ref="D365:E365"/>
    <mergeCell ref="F365:G365"/>
    <mergeCell ref="B263:C263"/>
    <mergeCell ref="D263:E263"/>
    <mergeCell ref="F263:G263"/>
    <mergeCell ref="H263:I263"/>
    <mergeCell ref="B284:C284"/>
    <mergeCell ref="D284:E284"/>
    <mergeCell ref="F284:G284"/>
    <mergeCell ref="H284:I284"/>
    <mergeCell ref="B278:C278"/>
    <mergeCell ref="B322:C322"/>
    <mergeCell ref="D322:E322"/>
    <mergeCell ref="F322:G322"/>
    <mergeCell ref="H322:I322"/>
    <mergeCell ref="B344:C344"/>
    <mergeCell ref="D344:E344"/>
    <mergeCell ref="F344:G344"/>
    <mergeCell ref="P435:Q435"/>
    <mergeCell ref="A436:A447"/>
    <mergeCell ref="N429:O429"/>
    <mergeCell ref="P429:Q429"/>
    <mergeCell ref="A430:A433"/>
    <mergeCell ref="L429:M429"/>
    <mergeCell ref="B429:C429"/>
    <mergeCell ref="B435:C435"/>
    <mergeCell ref="B430:C430"/>
    <mergeCell ref="B431:C431"/>
    <mergeCell ref="D435:E435"/>
    <mergeCell ref="F435:G435"/>
    <mergeCell ref="H435:I435"/>
    <mergeCell ref="J435:K435"/>
    <mergeCell ref="L435:M435"/>
    <mergeCell ref="N435:O435"/>
    <mergeCell ref="F429:G429"/>
    <mergeCell ref="H429:I429"/>
    <mergeCell ref="J429:K429"/>
    <mergeCell ref="B432:C432"/>
    <mergeCell ref="A1:S1"/>
    <mergeCell ref="F10:G10"/>
    <mergeCell ref="D10:E10"/>
    <mergeCell ref="D429:E429"/>
    <mergeCell ref="J392:K392"/>
    <mergeCell ref="H392:I392"/>
    <mergeCell ref="B371:C371"/>
    <mergeCell ref="D371:E371"/>
    <mergeCell ref="F371:G371"/>
    <mergeCell ref="H371:I371"/>
    <mergeCell ref="B386:C386"/>
    <mergeCell ref="N413:O413"/>
    <mergeCell ref="L392:M392"/>
    <mergeCell ref="B413:C413"/>
    <mergeCell ref="D413:E413"/>
    <mergeCell ref="F413:G413"/>
    <mergeCell ref="H413:I413"/>
    <mergeCell ref="J413:K413"/>
    <mergeCell ref="L413:M413"/>
    <mergeCell ref="B392:C392"/>
    <mergeCell ref="D392:E392"/>
    <mergeCell ref="F392:G392"/>
    <mergeCell ref="D386:E386"/>
    <mergeCell ref="F386:G386"/>
  </mergeCells>
  <phoneticPr fontId="2"/>
  <printOptions horizontalCentered="1"/>
  <pageMargins left="0.47244094488188981" right="0.43307086614173229" top="0.6692913385826772" bottom="0.43307086614173229" header="0.31496062992125984" footer="0.31496062992125984"/>
  <pageSetup paperSize="9" scale="94" fitToHeight="8" orientation="portrait" r:id="rId1"/>
  <headerFooter alignWithMargins="0"/>
  <rowBreaks count="10" manualBreakCount="10">
    <brk id="57" max="16383" man="1"/>
    <brk id="105" max="16383" man="1"/>
    <brk id="148" max="16383" man="1"/>
    <brk id="190" max="16383" man="1"/>
    <brk id="233" max="16383" man="1"/>
    <brk id="276" max="16383" man="1"/>
    <brk id="320" max="16383" man="1"/>
    <brk id="363" max="16383" man="1"/>
    <brk id="405" max="16383" man="1"/>
    <brk id="448" max="16383" man="1"/>
  </rowBreaks>
  <ignoredErrors>
    <ignoredError sqref="C8 E8 G8 I8 K8 M8 O8 C14 E14 G14 R19:R20 C35:Q35 C77 C42:J42 J39:J41 L21:R21 H447 C21:K21 C56:J56 L66:L76 C63:K63 L60:L63 E77 D77 G66:G76 L80:L81 C189 D80:D81 Q430:Q446 C112:Q112 C126:P126 K103 L175 H404 H197 J211 J218 J232 H239 F253 F261 H275 J282 K447 H340 P348 P362 F340 F383 J189 C195:C197 J425 H297 C340 D340 N362 C383 D383 H383 C404 F404 J404 C425 H425 P447 N447 J447 L447 M447 O447 E447 F433:F435 H433:H435 J433:J435 L433:L435 B455:M455 H261 L425 N433:N434 C103 I447 E103 F80:F81 G103 H80:H81 I103 J80 D101:D103 C172:C175 D175 E172:E175 F175 G172:G175 H175 I172:I175 J175 K172:K175 E189 D189 G189 F189 I189 H189 K189:L189 C211 D197 E194:E197 F197 G194:G197 I194:I197 K194:L197 E211 D211 G211 F211 I211 H211 K211:L211 C232 C215:C218 J197 E215:E218 F218 G215:G218 H218 I215:I218 K215:L218 E232 D232 G232 F232 I232 H232 K232:L232 C253 C236:C239 D239 E236:E239 F239 G236:G239 E253 D253 G253:H253 C275 C258:C261 D261 E258:E261 P430:P435 G258:G261 I258:J261 E275 D275 G275 F275 I275:J275 C297 C279:C282 D282 E279:E282 F282 G279:G282 H282 I279:I282 E297 D297 G297 F297 I297:J297 I340:K340 H326:H327 E340 B340 G340 O362 B326:B328 D326:D328 F326:F328 L362 C362 B362 B348:B350 E362 D362 D348:D350 G362 F362 F348:F350 I362 H362 H348:H350 K362 J362 J348:J350 M362 I383:K383 L348:L350 N349:N350 H369:H370 E383 B383 G383 K404:M404 B369:B371 D369:D371 F369:F371 J390:J391 E404 B404 G404 D404 I404 M425:O425 B390:B392 D390:D392 F390:F392 H390:H392 L411:L412 E425 B425 G425 D425 I425 F425 K425 G447 B411:B413 D411:D413 F411:F413 H411:H413 J411:J413 D447 J45:J55 F447 K408:K424 I408:I424 G408:G424 E408:E424 C408:C424 M408:O424 I387:I403 G387:G403 E387:E403 C387:C403 K387:M403 G366:G382 E366:E382 C366:C382 I366:K382 M348:M361 K348:K361 I348:I361 G348:G361 E348:E361 C348:C361 O348:O361 G323:G339 E323:E339 C323:C339 I323:K339 I285:J295 G285:G295 E285:E295 C285:C295 I264:J274 G264:G274 E264:E274 C264:C274 G242:H252 E242:E252 C242:C252 K221:L231 I221:I231 G221:G231 E221:E231 C221:C231 K200:L210 I200:I210 G200:G210 E200:E210 C200:C210 K178:L188 I178:I188 G178:G188 E178:E188 C178:C188 I66:I76 K66:K76 E66:E76 C66:C76 G430:G446 I430:I446 O430:O446 M430:M446 K430:K446 E431:E446 D433:D435 R24:R35 D85:D98 F85:F86 H85:H99 J85:J99 L85:L99 J83:J84 F88:F99 D83:D84 F83:F84 H83:H84 L83:L84 I77 K77 F77:H77 L77 J77 M80:M87 M88:M99 F101:F103 H101:H103 J101:J103 L101:L103 M100:M103 B130:G146 C151:N154 C157:N168 L172:L174 D218 H236:H238 J279:J281 C305:H305 I302:J305 C308:J319 P446 P436:P445 C454:O454 J468 H468 F468 L468 D468 C468 E468 M468:O468 G468 I468 K46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sheetPr>
  <dimension ref="A1:N451"/>
  <sheetViews>
    <sheetView showGridLines="0" view="pageBreakPreview" zoomScaleNormal="100" workbookViewId="0">
      <selection activeCell="N235" sqref="N235"/>
    </sheetView>
  </sheetViews>
  <sheetFormatPr defaultRowHeight="13.5"/>
  <cols>
    <col min="1" max="1" width="12.25" customWidth="1"/>
    <col min="2" max="2" width="13.25" customWidth="1"/>
    <col min="3" max="14" width="5.625" customWidth="1"/>
    <col min="15" max="15" width="6.25" customWidth="1"/>
  </cols>
  <sheetData>
    <row r="1" spans="1:14" ht="15" customHeight="1">
      <c r="A1" s="9" t="s">
        <v>1110</v>
      </c>
    </row>
    <row r="2" spans="1:14" ht="8.25" customHeight="1"/>
    <row r="3" spans="1:14" s="6" customFormat="1" ht="24" customHeight="1">
      <c r="A3" s="104" t="s">
        <v>817</v>
      </c>
      <c r="B3" s="104" t="s">
        <v>818</v>
      </c>
      <c r="C3" s="105" t="s">
        <v>215</v>
      </c>
      <c r="D3" s="105" t="s">
        <v>217</v>
      </c>
      <c r="E3" s="105" t="s">
        <v>219</v>
      </c>
      <c r="F3" s="105" t="s">
        <v>221</v>
      </c>
      <c r="G3" s="105" t="s">
        <v>223</v>
      </c>
      <c r="H3" s="105" t="s">
        <v>225</v>
      </c>
      <c r="I3" s="105" t="s">
        <v>227</v>
      </c>
      <c r="J3" s="105" t="s">
        <v>229</v>
      </c>
      <c r="K3" s="105" t="s">
        <v>231</v>
      </c>
      <c r="L3" s="105" t="s">
        <v>233</v>
      </c>
      <c r="M3" s="105" t="s">
        <v>819</v>
      </c>
      <c r="N3" s="105" t="s">
        <v>257</v>
      </c>
    </row>
    <row r="4" spans="1:14" s="6" customFormat="1" ht="15" customHeight="1">
      <c r="A4" s="106" t="s">
        <v>762</v>
      </c>
      <c r="B4" s="107" t="s">
        <v>820</v>
      </c>
      <c r="C4" s="108"/>
      <c r="D4" s="108"/>
      <c r="E4" s="108"/>
      <c r="F4" s="108"/>
      <c r="G4" s="108"/>
      <c r="H4" s="108">
        <v>1</v>
      </c>
      <c r="I4" s="108">
        <v>2</v>
      </c>
      <c r="J4" s="108"/>
      <c r="K4" s="108"/>
      <c r="L4" s="108"/>
      <c r="M4" s="108"/>
      <c r="N4" s="108">
        <v>3</v>
      </c>
    </row>
    <row r="5" spans="1:14" s="6" customFormat="1" ht="15" customHeight="1">
      <c r="A5" s="109"/>
      <c r="B5" s="110" t="s">
        <v>821</v>
      </c>
      <c r="C5" s="111"/>
      <c r="D5" s="111"/>
      <c r="E5" s="111"/>
      <c r="F5" s="111"/>
      <c r="G5" s="111"/>
      <c r="H5" s="111"/>
      <c r="I5" s="111">
        <v>1</v>
      </c>
      <c r="J5" s="111"/>
      <c r="K5" s="111"/>
      <c r="L5" s="111"/>
      <c r="M5" s="111"/>
      <c r="N5" s="111">
        <v>1</v>
      </c>
    </row>
    <row r="6" spans="1:14" s="6" customFormat="1" ht="15" customHeight="1">
      <c r="A6" s="109"/>
      <c r="B6" s="110" t="s">
        <v>822</v>
      </c>
      <c r="C6" s="111"/>
      <c r="D6" s="111"/>
      <c r="E6" s="111"/>
      <c r="F6" s="111"/>
      <c r="G6" s="111"/>
      <c r="H6" s="111">
        <v>2</v>
      </c>
      <c r="I6" s="111"/>
      <c r="J6" s="111"/>
      <c r="K6" s="111"/>
      <c r="L6" s="111"/>
      <c r="M6" s="111"/>
      <c r="N6" s="111">
        <v>2</v>
      </c>
    </row>
    <row r="7" spans="1:14" s="115" customFormat="1" ht="15" customHeight="1">
      <c r="A7" s="112" t="s">
        <v>285</v>
      </c>
      <c r="B7" s="113"/>
      <c r="C7" s="114"/>
      <c r="D7" s="114"/>
      <c r="E7" s="114"/>
      <c r="F7" s="114"/>
      <c r="G7" s="114"/>
      <c r="H7" s="114">
        <v>3</v>
      </c>
      <c r="I7" s="114">
        <v>3</v>
      </c>
      <c r="J7" s="114"/>
      <c r="K7" s="114"/>
      <c r="L7" s="114"/>
      <c r="M7" s="114"/>
      <c r="N7" s="114">
        <v>6</v>
      </c>
    </row>
    <row r="8" spans="1:14" s="6" customFormat="1" ht="15" customHeight="1">
      <c r="A8" s="106" t="s">
        <v>286</v>
      </c>
      <c r="B8" s="107" t="s">
        <v>823</v>
      </c>
      <c r="C8" s="108"/>
      <c r="D8" s="108"/>
      <c r="E8" s="108"/>
      <c r="F8" s="108"/>
      <c r="G8" s="108"/>
      <c r="H8" s="108"/>
      <c r="I8" s="108"/>
      <c r="J8" s="108"/>
      <c r="K8" s="108">
        <v>1</v>
      </c>
      <c r="L8" s="108"/>
      <c r="M8" s="108"/>
      <c r="N8" s="108">
        <v>1</v>
      </c>
    </row>
    <row r="9" spans="1:14" s="6" customFormat="1" ht="15" customHeight="1">
      <c r="A9" s="109"/>
      <c r="B9" s="110" t="s">
        <v>824</v>
      </c>
      <c r="C9" s="111"/>
      <c r="D9" s="111"/>
      <c r="E9" s="111"/>
      <c r="F9" s="111"/>
      <c r="G9" s="111"/>
      <c r="H9" s="111"/>
      <c r="I9" s="111"/>
      <c r="J9" s="111"/>
      <c r="K9" s="111"/>
      <c r="L9" s="111"/>
      <c r="M9" s="111">
        <v>1</v>
      </c>
      <c r="N9" s="111">
        <v>1</v>
      </c>
    </row>
    <row r="10" spans="1:14" s="6" customFormat="1" ht="15" customHeight="1">
      <c r="A10" s="109"/>
      <c r="B10" s="110" t="s">
        <v>825</v>
      </c>
      <c r="C10" s="111"/>
      <c r="D10" s="111"/>
      <c r="E10" s="111"/>
      <c r="F10" s="111"/>
      <c r="G10" s="111"/>
      <c r="H10" s="111"/>
      <c r="I10" s="111"/>
      <c r="J10" s="111"/>
      <c r="K10" s="111">
        <v>1</v>
      </c>
      <c r="L10" s="111"/>
      <c r="M10" s="111"/>
      <c r="N10" s="111">
        <v>1</v>
      </c>
    </row>
    <row r="11" spans="1:14" s="6" customFormat="1" ht="15" customHeight="1">
      <c r="A11" s="109"/>
      <c r="B11" s="110" t="s">
        <v>826</v>
      </c>
      <c r="C11" s="111"/>
      <c r="D11" s="111">
        <v>1</v>
      </c>
      <c r="E11" s="111"/>
      <c r="F11" s="111"/>
      <c r="G11" s="111"/>
      <c r="H11" s="111"/>
      <c r="I11" s="111"/>
      <c r="J11" s="111"/>
      <c r="K11" s="111"/>
      <c r="L11" s="111"/>
      <c r="M11" s="111"/>
      <c r="N11" s="111">
        <v>1</v>
      </c>
    </row>
    <row r="12" spans="1:14" s="115" customFormat="1" ht="15" customHeight="1">
      <c r="A12" s="112" t="s">
        <v>287</v>
      </c>
      <c r="B12" s="113"/>
      <c r="C12" s="114"/>
      <c r="D12" s="114">
        <v>1</v>
      </c>
      <c r="E12" s="114"/>
      <c r="F12" s="114"/>
      <c r="G12" s="114"/>
      <c r="H12" s="114"/>
      <c r="I12" s="114"/>
      <c r="J12" s="114"/>
      <c r="K12" s="114">
        <v>2</v>
      </c>
      <c r="L12" s="114"/>
      <c r="M12" s="114">
        <v>1</v>
      </c>
      <c r="N12" s="114">
        <v>4</v>
      </c>
    </row>
    <row r="13" spans="1:14" s="6" customFormat="1" ht="15" customHeight="1">
      <c r="A13" s="106" t="s">
        <v>288</v>
      </c>
      <c r="B13" s="107" t="s">
        <v>827</v>
      </c>
      <c r="C13" s="108"/>
      <c r="D13" s="108"/>
      <c r="E13" s="108"/>
      <c r="F13" s="108"/>
      <c r="G13" s="108"/>
      <c r="H13" s="108"/>
      <c r="I13" s="108"/>
      <c r="J13" s="108"/>
      <c r="K13" s="108">
        <v>3</v>
      </c>
      <c r="L13" s="108"/>
      <c r="M13" s="108"/>
      <c r="N13" s="108">
        <v>3</v>
      </c>
    </row>
    <row r="14" spans="1:14" s="6" customFormat="1" ht="15" customHeight="1">
      <c r="A14" s="109"/>
      <c r="B14" s="110" t="s">
        <v>828</v>
      </c>
      <c r="C14" s="111"/>
      <c r="D14" s="111"/>
      <c r="E14" s="111"/>
      <c r="F14" s="111"/>
      <c r="G14" s="111"/>
      <c r="H14" s="111"/>
      <c r="I14" s="111">
        <v>1</v>
      </c>
      <c r="J14" s="111"/>
      <c r="K14" s="111">
        <v>2</v>
      </c>
      <c r="L14" s="111"/>
      <c r="M14" s="111"/>
      <c r="N14" s="111">
        <v>3</v>
      </c>
    </row>
    <row r="15" spans="1:14" s="6" customFormat="1" ht="15" customHeight="1">
      <c r="A15" s="109"/>
      <c r="B15" s="110" t="s">
        <v>289</v>
      </c>
      <c r="C15" s="111"/>
      <c r="D15" s="111">
        <v>1</v>
      </c>
      <c r="E15" s="111"/>
      <c r="F15" s="111"/>
      <c r="G15" s="111"/>
      <c r="H15" s="111">
        <v>2</v>
      </c>
      <c r="I15" s="111"/>
      <c r="J15" s="111"/>
      <c r="K15" s="111">
        <v>3</v>
      </c>
      <c r="L15" s="111"/>
      <c r="M15" s="111"/>
      <c r="N15" s="111">
        <v>6</v>
      </c>
    </row>
    <row r="16" spans="1:14" s="6" customFormat="1" ht="15" customHeight="1">
      <c r="A16" s="109"/>
      <c r="B16" s="110" t="s">
        <v>290</v>
      </c>
      <c r="C16" s="111"/>
      <c r="D16" s="111"/>
      <c r="E16" s="111"/>
      <c r="F16" s="111"/>
      <c r="G16" s="111"/>
      <c r="H16" s="111"/>
      <c r="I16" s="111"/>
      <c r="J16" s="111"/>
      <c r="K16" s="111">
        <v>1</v>
      </c>
      <c r="L16" s="111"/>
      <c r="M16" s="111"/>
      <c r="N16" s="111">
        <v>1</v>
      </c>
    </row>
    <row r="17" spans="1:14" s="6" customFormat="1" ht="15" customHeight="1">
      <c r="A17" s="109"/>
      <c r="B17" s="110" t="s">
        <v>829</v>
      </c>
      <c r="C17" s="111"/>
      <c r="D17" s="111"/>
      <c r="E17" s="111">
        <v>1</v>
      </c>
      <c r="F17" s="111"/>
      <c r="G17" s="111"/>
      <c r="H17" s="111"/>
      <c r="I17" s="111"/>
      <c r="J17" s="111"/>
      <c r="K17" s="111"/>
      <c r="L17" s="111"/>
      <c r="M17" s="111"/>
      <c r="N17" s="111">
        <v>1</v>
      </c>
    </row>
    <row r="18" spans="1:14" s="6" customFormat="1" ht="15" customHeight="1">
      <c r="A18" s="109"/>
      <c r="B18" s="110" t="s">
        <v>830</v>
      </c>
      <c r="C18" s="111"/>
      <c r="D18" s="111"/>
      <c r="E18" s="111"/>
      <c r="F18" s="111"/>
      <c r="G18" s="111"/>
      <c r="H18" s="111"/>
      <c r="I18" s="111"/>
      <c r="J18" s="111"/>
      <c r="K18" s="111">
        <v>1</v>
      </c>
      <c r="L18" s="111"/>
      <c r="M18" s="111"/>
      <c r="N18" s="111">
        <v>1</v>
      </c>
    </row>
    <row r="19" spans="1:14" s="115" customFormat="1" ht="15" customHeight="1">
      <c r="A19" s="112" t="s">
        <v>291</v>
      </c>
      <c r="B19" s="113"/>
      <c r="C19" s="114"/>
      <c r="D19" s="114">
        <v>1</v>
      </c>
      <c r="E19" s="114">
        <v>1</v>
      </c>
      <c r="F19" s="114"/>
      <c r="G19" s="114"/>
      <c r="H19" s="114">
        <v>2</v>
      </c>
      <c r="I19" s="114">
        <v>1</v>
      </c>
      <c r="J19" s="114"/>
      <c r="K19" s="114">
        <v>10</v>
      </c>
      <c r="L19" s="114"/>
      <c r="M19" s="114"/>
      <c r="N19" s="114">
        <v>15</v>
      </c>
    </row>
    <row r="20" spans="1:14" s="6" customFormat="1" ht="15" customHeight="1">
      <c r="A20" s="106" t="s">
        <v>292</v>
      </c>
      <c r="B20" s="107" t="s">
        <v>293</v>
      </c>
      <c r="C20" s="108"/>
      <c r="D20" s="108">
        <v>1</v>
      </c>
      <c r="E20" s="108"/>
      <c r="F20" s="108"/>
      <c r="G20" s="108"/>
      <c r="H20" s="108"/>
      <c r="I20" s="108"/>
      <c r="J20" s="108">
        <v>2</v>
      </c>
      <c r="K20" s="108">
        <v>3</v>
      </c>
      <c r="L20" s="108"/>
      <c r="M20" s="108"/>
      <c r="N20" s="108">
        <v>6</v>
      </c>
    </row>
    <row r="21" spans="1:14" s="6" customFormat="1" ht="15" customHeight="1">
      <c r="A21" s="109"/>
      <c r="B21" s="110" t="s">
        <v>831</v>
      </c>
      <c r="C21" s="111"/>
      <c r="D21" s="111"/>
      <c r="E21" s="111"/>
      <c r="F21" s="111"/>
      <c r="G21" s="111"/>
      <c r="H21" s="111"/>
      <c r="I21" s="111"/>
      <c r="J21" s="111"/>
      <c r="K21" s="111">
        <v>1</v>
      </c>
      <c r="L21" s="111"/>
      <c r="M21" s="111"/>
      <c r="N21" s="111">
        <v>1</v>
      </c>
    </row>
    <row r="22" spans="1:14" s="6" customFormat="1" ht="15" customHeight="1">
      <c r="A22" s="109"/>
      <c r="B22" s="110" t="s">
        <v>832</v>
      </c>
      <c r="C22" s="111"/>
      <c r="D22" s="111"/>
      <c r="E22" s="111"/>
      <c r="F22" s="111"/>
      <c r="G22" s="111"/>
      <c r="H22" s="111"/>
      <c r="I22" s="111"/>
      <c r="J22" s="111"/>
      <c r="K22" s="111">
        <v>3</v>
      </c>
      <c r="L22" s="111"/>
      <c r="M22" s="111"/>
      <c r="N22" s="111">
        <v>3</v>
      </c>
    </row>
    <row r="23" spans="1:14" s="6" customFormat="1" ht="15" customHeight="1">
      <c r="A23" s="109"/>
      <c r="B23" s="110" t="s">
        <v>833</v>
      </c>
      <c r="C23" s="111"/>
      <c r="D23" s="111"/>
      <c r="E23" s="111"/>
      <c r="F23" s="111"/>
      <c r="G23" s="111">
        <v>1</v>
      </c>
      <c r="H23" s="111">
        <v>1</v>
      </c>
      <c r="I23" s="111"/>
      <c r="J23" s="111"/>
      <c r="K23" s="111">
        <v>1</v>
      </c>
      <c r="L23" s="111"/>
      <c r="M23" s="111"/>
      <c r="N23" s="111">
        <v>3</v>
      </c>
    </row>
    <row r="24" spans="1:14" s="115" customFormat="1" ht="15" customHeight="1">
      <c r="A24" s="112" t="s">
        <v>294</v>
      </c>
      <c r="B24" s="113"/>
      <c r="C24" s="114"/>
      <c r="D24" s="114">
        <v>1</v>
      </c>
      <c r="E24" s="114"/>
      <c r="F24" s="114"/>
      <c r="G24" s="114">
        <v>1</v>
      </c>
      <c r="H24" s="114">
        <v>1</v>
      </c>
      <c r="I24" s="114"/>
      <c r="J24" s="114">
        <v>2</v>
      </c>
      <c r="K24" s="114">
        <v>8</v>
      </c>
      <c r="L24" s="114"/>
      <c r="M24" s="114"/>
      <c r="N24" s="114">
        <v>13</v>
      </c>
    </row>
    <row r="25" spans="1:14" s="6" customFormat="1" ht="15" customHeight="1">
      <c r="A25" s="106" t="s">
        <v>295</v>
      </c>
      <c r="B25" s="107" t="s">
        <v>128</v>
      </c>
      <c r="C25" s="108"/>
      <c r="D25" s="108"/>
      <c r="E25" s="108">
        <v>1</v>
      </c>
      <c r="F25" s="108"/>
      <c r="G25" s="108">
        <v>5</v>
      </c>
      <c r="H25" s="108"/>
      <c r="I25" s="108">
        <v>2</v>
      </c>
      <c r="J25" s="108">
        <v>18</v>
      </c>
      <c r="K25" s="108">
        <v>11</v>
      </c>
      <c r="L25" s="108"/>
      <c r="M25" s="108">
        <v>1</v>
      </c>
      <c r="N25" s="108">
        <v>38</v>
      </c>
    </row>
    <row r="26" spans="1:14" s="115" customFormat="1" ht="15" customHeight="1">
      <c r="A26" s="112" t="s">
        <v>296</v>
      </c>
      <c r="B26" s="113"/>
      <c r="C26" s="114"/>
      <c r="D26" s="114"/>
      <c r="E26" s="114">
        <v>1</v>
      </c>
      <c r="F26" s="114"/>
      <c r="G26" s="114">
        <v>5</v>
      </c>
      <c r="H26" s="114"/>
      <c r="I26" s="114">
        <v>2</v>
      </c>
      <c r="J26" s="116">
        <v>18</v>
      </c>
      <c r="K26" s="114">
        <v>11</v>
      </c>
      <c r="L26" s="114"/>
      <c r="M26" s="114">
        <v>1</v>
      </c>
      <c r="N26" s="114">
        <v>38</v>
      </c>
    </row>
    <row r="27" spans="1:14" s="6" customFormat="1" ht="15" customHeight="1">
      <c r="A27" s="106" t="s">
        <v>834</v>
      </c>
      <c r="B27" s="107" t="s">
        <v>835</v>
      </c>
      <c r="C27" s="108"/>
      <c r="D27" s="108"/>
      <c r="E27" s="108"/>
      <c r="F27" s="108"/>
      <c r="G27" s="108"/>
      <c r="H27" s="108"/>
      <c r="I27" s="108"/>
      <c r="J27" s="108">
        <v>4</v>
      </c>
      <c r="K27" s="108"/>
      <c r="L27" s="108"/>
      <c r="M27" s="108"/>
      <c r="N27" s="108">
        <v>4</v>
      </c>
    </row>
    <row r="28" spans="1:14" s="115" customFormat="1" ht="15" customHeight="1">
      <c r="A28" s="112" t="s">
        <v>836</v>
      </c>
      <c r="B28" s="113"/>
      <c r="C28" s="114"/>
      <c r="D28" s="114"/>
      <c r="E28" s="114"/>
      <c r="F28" s="114"/>
      <c r="G28" s="114"/>
      <c r="H28" s="114"/>
      <c r="I28" s="114"/>
      <c r="J28" s="114">
        <v>4</v>
      </c>
      <c r="K28" s="114"/>
      <c r="L28" s="114"/>
      <c r="M28" s="114"/>
      <c r="N28" s="114">
        <v>4</v>
      </c>
    </row>
    <row r="29" spans="1:14" s="6" customFormat="1" ht="15" customHeight="1">
      <c r="A29" s="106" t="s">
        <v>837</v>
      </c>
      <c r="B29" s="107" t="s">
        <v>838</v>
      </c>
      <c r="C29" s="108"/>
      <c r="D29" s="108"/>
      <c r="E29" s="108"/>
      <c r="F29" s="108"/>
      <c r="G29" s="108"/>
      <c r="H29" s="108"/>
      <c r="I29" s="108">
        <v>5</v>
      </c>
      <c r="J29" s="108"/>
      <c r="K29" s="108"/>
      <c r="L29" s="108"/>
      <c r="M29" s="108"/>
      <c r="N29" s="108">
        <v>5</v>
      </c>
    </row>
    <row r="30" spans="1:14" s="115" customFormat="1" ht="15" customHeight="1">
      <c r="A30" s="112" t="s">
        <v>839</v>
      </c>
      <c r="B30" s="113"/>
      <c r="C30" s="114"/>
      <c r="D30" s="114"/>
      <c r="E30" s="114"/>
      <c r="F30" s="114"/>
      <c r="G30" s="114"/>
      <c r="H30" s="114"/>
      <c r="I30" s="114">
        <v>5</v>
      </c>
      <c r="J30" s="114"/>
      <c r="K30" s="114"/>
      <c r="L30" s="114"/>
      <c r="M30" s="114"/>
      <c r="N30" s="114">
        <v>5</v>
      </c>
    </row>
    <row r="31" spans="1:14" s="6" customFormat="1" ht="15" customHeight="1">
      <c r="A31" s="106" t="s">
        <v>297</v>
      </c>
      <c r="B31" s="107" t="s">
        <v>840</v>
      </c>
      <c r="C31" s="108"/>
      <c r="D31" s="108"/>
      <c r="E31" s="108">
        <v>1</v>
      </c>
      <c r="F31" s="108"/>
      <c r="G31" s="108"/>
      <c r="H31" s="108"/>
      <c r="I31" s="108"/>
      <c r="J31" s="108"/>
      <c r="K31" s="108"/>
      <c r="L31" s="108"/>
      <c r="M31" s="108"/>
      <c r="N31" s="108">
        <v>1</v>
      </c>
    </row>
    <row r="32" spans="1:14" s="6" customFormat="1" ht="15" customHeight="1">
      <c r="A32" s="109"/>
      <c r="B32" s="110" t="s">
        <v>841</v>
      </c>
      <c r="C32" s="111"/>
      <c r="D32" s="111"/>
      <c r="E32" s="111"/>
      <c r="F32" s="111"/>
      <c r="G32" s="111"/>
      <c r="H32" s="111"/>
      <c r="I32" s="111"/>
      <c r="J32" s="111">
        <v>1</v>
      </c>
      <c r="K32" s="111"/>
      <c r="L32" s="111"/>
      <c r="M32" s="111"/>
      <c r="N32" s="111">
        <v>1</v>
      </c>
    </row>
    <row r="33" spans="1:14" s="6" customFormat="1" ht="15" customHeight="1">
      <c r="A33" s="109"/>
      <c r="B33" s="110" t="s">
        <v>842</v>
      </c>
      <c r="C33" s="111"/>
      <c r="D33" s="111"/>
      <c r="E33" s="111"/>
      <c r="F33" s="111"/>
      <c r="G33" s="111"/>
      <c r="H33" s="111"/>
      <c r="I33" s="111"/>
      <c r="J33" s="111"/>
      <c r="K33" s="111">
        <v>1</v>
      </c>
      <c r="L33" s="111"/>
      <c r="M33" s="111"/>
      <c r="N33" s="111">
        <v>1</v>
      </c>
    </row>
    <row r="34" spans="1:14" s="6" customFormat="1" ht="15" customHeight="1">
      <c r="A34" s="109"/>
      <c r="B34" s="110" t="s">
        <v>298</v>
      </c>
      <c r="C34" s="111"/>
      <c r="D34" s="111"/>
      <c r="E34" s="111"/>
      <c r="F34" s="111"/>
      <c r="G34" s="111"/>
      <c r="H34" s="111">
        <v>1</v>
      </c>
      <c r="I34" s="111"/>
      <c r="J34" s="111"/>
      <c r="K34" s="111"/>
      <c r="L34" s="111"/>
      <c r="M34" s="111"/>
      <c r="N34" s="111">
        <v>1</v>
      </c>
    </row>
    <row r="35" spans="1:14" s="6" customFormat="1" ht="15" customHeight="1">
      <c r="A35" s="109"/>
      <c r="B35" s="110" t="s">
        <v>843</v>
      </c>
      <c r="C35" s="111"/>
      <c r="D35" s="111"/>
      <c r="E35" s="111"/>
      <c r="F35" s="111"/>
      <c r="G35" s="111"/>
      <c r="H35" s="111"/>
      <c r="I35" s="111">
        <v>1</v>
      </c>
      <c r="J35" s="111"/>
      <c r="K35" s="111"/>
      <c r="L35" s="111"/>
      <c r="M35" s="111"/>
      <c r="N35" s="111">
        <v>1</v>
      </c>
    </row>
    <row r="36" spans="1:14" s="6" customFormat="1" ht="15" customHeight="1">
      <c r="A36" s="109"/>
      <c r="B36" s="110" t="s">
        <v>844</v>
      </c>
      <c r="C36" s="111"/>
      <c r="D36" s="111"/>
      <c r="E36" s="111"/>
      <c r="F36" s="111"/>
      <c r="G36" s="111"/>
      <c r="H36" s="111"/>
      <c r="I36" s="111"/>
      <c r="J36" s="111">
        <v>2</v>
      </c>
      <c r="K36" s="111"/>
      <c r="L36" s="111"/>
      <c r="M36" s="111"/>
      <c r="N36" s="111">
        <v>2</v>
      </c>
    </row>
    <row r="37" spans="1:14" s="115" customFormat="1" ht="15" customHeight="1">
      <c r="A37" s="112" t="s">
        <v>299</v>
      </c>
      <c r="B37" s="113"/>
      <c r="C37" s="114"/>
      <c r="D37" s="114"/>
      <c r="E37" s="114">
        <v>1</v>
      </c>
      <c r="F37" s="114"/>
      <c r="G37" s="114"/>
      <c r="H37" s="114">
        <v>1</v>
      </c>
      <c r="I37" s="114">
        <v>1</v>
      </c>
      <c r="J37" s="114">
        <v>3</v>
      </c>
      <c r="K37" s="114">
        <v>1</v>
      </c>
      <c r="L37" s="114"/>
      <c r="M37" s="114"/>
      <c r="N37" s="114">
        <v>7</v>
      </c>
    </row>
    <row r="38" spans="1:14" s="6" customFormat="1" ht="15" customHeight="1">
      <c r="A38" s="106" t="s">
        <v>764</v>
      </c>
      <c r="B38" s="107" t="s">
        <v>845</v>
      </c>
      <c r="C38" s="108"/>
      <c r="D38" s="108">
        <v>1</v>
      </c>
      <c r="E38" s="108"/>
      <c r="F38" s="108"/>
      <c r="G38" s="108"/>
      <c r="H38" s="108">
        <v>1</v>
      </c>
      <c r="I38" s="108"/>
      <c r="J38" s="108"/>
      <c r="K38" s="108">
        <v>1</v>
      </c>
      <c r="L38" s="108"/>
      <c r="M38" s="108"/>
      <c r="N38" s="108">
        <v>3</v>
      </c>
    </row>
    <row r="39" spans="1:14" s="6" customFormat="1" ht="15" customHeight="1">
      <c r="A39" s="109"/>
      <c r="B39" s="110" t="s">
        <v>846</v>
      </c>
      <c r="C39" s="111"/>
      <c r="D39" s="111"/>
      <c r="E39" s="111"/>
      <c r="F39" s="111"/>
      <c r="G39" s="111"/>
      <c r="H39" s="111"/>
      <c r="I39" s="111"/>
      <c r="J39" s="111"/>
      <c r="K39" s="111">
        <v>1</v>
      </c>
      <c r="L39" s="111"/>
      <c r="M39" s="111"/>
      <c r="N39" s="111">
        <v>1</v>
      </c>
    </row>
    <row r="40" spans="1:14" s="115" customFormat="1" ht="15" customHeight="1">
      <c r="A40" s="112" t="s">
        <v>300</v>
      </c>
      <c r="B40" s="113"/>
      <c r="C40" s="114"/>
      <c r="D40" s="114">
        <v>1</v>
      </c>
      <c r="E40" s="114"/>
      <c r="F40" s="114"/>
      <c r="G40" s="114"/>
      <c r="H40" s="114">
        <v>1</v>
      </c>
      <c r="I40" s="114"/>
      <c r="J40" s="114"/>
      <c r="K40" s="114">
        <v>2</v>
      </c>
      <c r="L40" s="114"/>
      <c r="M40" s="114"/>
      <c r="N40" s="114">
        <v>4</v>
      </c>
    </row>
    <row r="41" spans="1:14" s="6" customFormat="1" ht="15" customHeight="1">
      <c r="A41" s="106" t="s">
        <v>301</v>
      </c>
      <c r="B41" s="107" t="s">
        <v>847</v>
      </c>
      <c r="C41" s="108"/>
      <c r="D41" s="108"/>
      <c r="E41" s="108">
        <v>1</v>
      </c>
      <c r="F41" s="108"/>
      <c r="G41" s="108"/>
      <c r="H41" s="108"/>
      <c r="I41" s="108"/>
      <c r="J41" s="108"/>
      <c r="K41" s="108"/>
      <c r="L41" s="108"/>
      <c r="M41" s="108"/>
      <c r="N41" s="108">
        <v>1</v>
      </c>
    </row>
    <row r="42" spans="1:14" s="6" customFormat="1" ht="15" customHeight="1">
      <c r="A42" s="109"/>
      <c r="B42" s="110" t="s">
        <v>848</v>
      </c>
      <c r="C42" s="111"/>
      <c r="D42" s="111"/>
      <c r="E42" s="111"/>
      <c r="F42" s="111"/>
      <c r="G42" s="111"/>
      <c r="H42" s="111"/>
      <c r="I42" s="111"/>
      <c r="J42" s="111">
        <v>2</v>
      </c>
      <c r="K42" s="111">
        <v>1</v>
      </c>
      <c r="L42" s="111"/>
      <c r="M42" s="111"/>
      <c r="N42" s="111">
        <v>3</v>
      </c>
    </row>
    <row r="43" spans="1:14" s="6" customFormat="1" ht="15" customHeight="1">
      <c r="A43" s="109"/>
      <c r="B43" s="110" t="s">
        <v>849</v>
      </c>
      <c r="C43" s="111"/>
      <c r="D43" s="111"/>
      <c r="E43" s="111"/>
      <c r="F43" s="111"/>
      <c r="G43" s="111"/>
      <c r="H43" s="111"/>
      <c r="I43" s="111"/>
      <c r="J43" s="111"/>
      <c r="K43" s="111">
        <v>1</v>
      </c>
      <c r="L43" s="111"/>
      <c r="M43" s="111"/>
      <c r="N43" s="111">
        <v>1</v>
      </c>
    </row>
    <row r="44" spans="1:14" s="115" customFormat="1" ht="15" customHeight="1">
      <c r="A44" s="112" t="s">
        <v>302</v>
      </c>
      <c r="B44" s="113"/>
      <c r="C44" s="114"/>
      <c r="D44" s="114"/>
      <c r="E44" s="114">
        <v>1</v>
      </c>
      <c r="F44" s="114"/>
      <c r="G44" s="114"/>
      <c r="H44" s="114"/>
      <c r="I44" s="114"/>
      <c r="J44" s="114">
        <v>2</v>
      </c>
      <c r="K44" s="114">
        <v>2</v>
      </c>
      <c r="L44" s="114"/>
      <c r="M44" s="114"/>
      <c r="N44" s="114">
        <v>5</v>
      </c>
    </row>
    <row r="45" spans="1:14" s="6" customFormat="1" ht="15" customHeight="1">
      <c r="A45" s="106" t="s">
        <v>303</v>
      </c>
      <c r="B45" s="107" t="s">
        <v>304</v>
      </c>
      <c r="C45" s="108"/>
      <c r="D45" s="108"/>
      <c r="E45" s="108"/>
      <c r="F45" s="108"/>
      <c r="G45" s="108"/>
      <c r="H45" s="108"/>
      <c r="I45" s="108"/>
      <c r="J45" s="108">
        <v>3</v>
      </c>
      <c r="K45" s="108"/>
      <c r="L45" s="108"/>
      <c r="M45" s="108"/>
      <c r="N45" s="108">
        <v>3</v>
      </c>
    </row>
    <row r="46" spans="1:14" s="115" customFormat="1" ht="15" customHeight="1">
      <c r="A46" s="112" t="s">
        <v>305</v>
      </c>
      <c r="B46" s="113"/>
      <c r="C46" s="114"/>
      <c r="D46" s="114"/>
      <c r="E46" s="114"/>
      <c r="F46" s="114"/>
      <c r="G46" s="114"/>
      <c r="H46" s="114"/>
      <c r="I46" s="114"/>
      <c r="J46" s="114">
        <v>3</v>
      </c>
      <c r="K46" s="114"/>
      <c r="L46" s="114"/>
      <c r="M46" s="114"/>
      <c r="N46" s="114">
        <v>3</v>
      </c>
    </row>
    <row r="47" spans="1:14" s="6" customFormat="1" ht="15" customHeight="1">
      <c r="A47" s="106" t="s">
        <v>306</v>
      </c>
      <c r="B47" s="107" t="s">
        <v>850</v>
      </c>
      <c r="C47" s="108"/>
      <c r="D47" s="108"/>
      <c r="E47" s="108"/>
      <c r="F47" s="108"/>
      <c r="G47" s="108">
        <v>1</v>
      </c>
      <c r="H47" s="108"/>
      <c r="I47" s="108">
        <v>1</v>
      </c>
      <c r="J47" s="108">
        <v>1</v>
      </c>
      <c r="K47" s="108"/>
      <c r="L47" s="108"/>
      <c r="M47" s="108"/>
      <c r="N47" s="108">
        <v>3</v>
      </c>
    </row>
    <row r="48" spans="1:14" s="115" customFormat="1" ht="15" customHeight="1">
      <c r="A48" s="112" t="s">
        <v>307</v>
      </c>
      <c r="B48" s="113"/>
      <c r="C48" s="114"/>
      <c r="D48" s="114"/>
      <c r="E48" s="114"/>
      <c r="F48" s="114"/>
      <c r="G48" s="114">
        <v>1</v>
      </c>
      <c r="H48" s="114"/>
      <c r="I48" s="114">
        <v>1</v>
      </c>
      <c r="J48" s="114">
        <v>1</v>
      </c>
      <c r="K48" s="114"/>
      <c r="L48" s="114"/>
      <c r="M48" s="114"/>
      <c r="N48" s="114">
        <v>3</v>
      </c>
    </row>
    <row r="49" spans="1:14" s="6" customFormat="1" ht="15" customHeight="1">
      <c r="A49" s="106" t="s">
        <v>851</v>
      </c>
      <c r="B49" s="107" t="s">
        <v>851</v>
      </c>
      <c r="C49" s="108"/>
      <c r="D49" s="108"/>
      <c r="E49" s="108"/>
      <c r="F49" s="108"/>
      <c r="G49" s="108">
        <v>1</v>
      </c>
      <c r="H49" s="108"/>
      <c r="I49" s="108">
        <v>2</v>
      </c>
      <c r="J49" s="108">
        <v>1</v>
      </c>
      <c r="K49" s="108"/>
      <c r="L49" s="108"/>
      <c r="M49" s="108">
        <v>1</v>
      </c>
      <c r="N49" s="108">
        <v>5</v>
      </c>
    </row>
    <row r="50" spans="1:14" s="6" customFormat="1" ht="15" customHeight="1">
      <c r="A50" s="109"/>
      <c r="B50" s="110" t="s">
        <v>852</v>
      </c>
      <c r="C50" s="111"/>
      <c r="D50" s="111"/>
      <c r="E50" s="111"/>
      <c r="F50" s="111">
        <v>1</v>
      </c>
      <c r="G50" s="111"/>
      <c r="H50" s="111"/>
      <c r="I50" s="111"/>
      <c r="J50" s="111"/>
      <c r="K50" s="111"/>
      <c r="L50" s="111"/>
      <c r="M50" s="111"/>
      <c r="N50" s="111">
        <v>1</v>
      </c>
    </row>
    <row r="51" spans="1:14" s="6" customFormat="1" ht="15" customHeight="1">
      <c r="A51" s="109"/>
      <c r="B51" s="110" t="s">
        <v>853</v>
      </c>
      <c r="C51" s="111"/>
      <c r="D51" s="111"/>
      <c r="E51" s="111"/>
      <c r="F51" s="111"/>
      <c r="G51" s="111"/>
      <c r="H51" s="111"/>
      <c r="I51" s="111"/>
      <c r="J51" s="111"/>
      <c r="K51" s="111"/>
      <c r="L51" s="111">
        <v>1</v>
      </c>
      <c r="M51" s="111"/>
      <c r="N51" s="111">
        <v>1</v>
      </c>
    </row>
    <row r="52" spans="1:14" s="115" customFormat="1" ht="15" customHeight="1">
      <c r="A52" s="112" t="s">
        <v>854</v>
      </c>
      <c r="B52" s="113"/>
      <c r="C52" s="114"/>
      <c r="D52" s="114"/>
      <c r="E52" s="114"/>
      <c r="F52" s="114">
        <v>1</v>
      </c>
      <c r="G52" s="114">
        <v>1</v>
      </c>
      <c r="H52" s="114"/>
      <c r="I52" s="114">
        <v>2</v>
      </c>
      <c r="J52" s="114">
        <v>1</v>
      </c>
      <c r="K52" s="114"/>
      <c r="L52" s="114">
        <v>1</v>
      </c>
      <c r="M52" s="114">
        <v>1</v>
      </c>
      <c r="N52" s="114">
        <v>7</v>
      </c>
    </row>
    <row r="53" spans="1:14" s="6" customFormat="1" ht="15" customHeight="1">
      <c r="A53" s="106" t="s">
        <v>767</v>
      </c>
      <c r="B53" s="107" t="s">
        <v>855</v>
      </c>
      <c r="C53" s="108"/>
      <c r="D53" s="108"/>
      <c r="E53" s="108"/>
      <c r="F53" s="108"/>
      <c r="G53" s="108"/>
      <c r="H53" s="108">
        <v>1</v>
      </c>
      <c r="I53" s="108"/>
      <c r="J53" s="108"/>
      <c r="K53" s="108"/>
      <c r="L53" s="108"/>
      <c r="M53" s="108"/>
      <c r="N53" s="108">
        <v>1</v>
      </c>
    </row>
    <row r="54" spans="1:14" s="6" customFormat="1" ht="15" customHeight="1">
      <c r="A54" s="109"/>
      <c r="B54" s="110" t="s">
        <v>856</v>
      </c>
      <c r="C54" s="111"/>
      <c r="D54" s="111"/>
      <c r="E54" s="111"/>
      <c r="F54" s="111"/>
      <c r="G54" s="111"/>
      <c r="H54" s="111"/>
      <c r="I54" s="111"/>
      <c r="J54" s="111">
        <v>1</v>
      </c>
      <c r="K54" s="111"/>
      <c r="L54" s="111"/>
      <c r="M54" s="111"/>
      <c r="N54" s="111">
        <v>1</v>
      </c>
    </row>
    <row r="55" spans="1:14" s="6" customFormat="1" ht="15" customHeight="1">
      <c r="A55" s="109"/>
      <c r="B55" s="110" t="s">
        <v>857</v>
      </c>
      <c r="C55" s="111"/>
      <c r="D55" s="111"/>
      <c r="E55" s="111"/>
      <c r="F55" s="111"/>
      <c r="G55" s="111"/>
      <c r="H55" s="111"/>
      <c r="I55" s="111"/>
      <c r="J55" s="111">
        <v>4</v>
      </c>
      <c r="K55" s="111"/>
      <c r="L55" s="111"/>
      <c r="M55" s="111"/>
      <c r="N55" s="111">
        <v>4</v>
      </c>
    </row>
    <row r="56" spans="1:14" s="115" customFormat="1" ht="15" customHeight="1">
      <c r="A56" s="112" t="s">
        <v>308</v>
      </c>
      <c r="B56" s="113"/>
      <c r="C56" s="114"/>
      <c r="D56" s="114"/>
      <c r="E56" s="114"/>
      <c r="F56" s="114"/>
      <c r="G56" s="114"/>
      <c r="H56" s="114">
        <v>1</v>
      </c>
      <c r="I56" s="114"/>
      <c r="J56" s="114">
        <v>5</v>
      </c>
      <c r="K56" s="114"/>
      <c r="L56" s="114"/>
      <c r="M56" s="114"/>
      <c r="N56" s="114">
        <v>6</v>
      </c>
    </row>
    <row r="57" spans="1:14" s="6" customFormat="1" ht="15" customHeight="1">
      <c r="A57" s="106" t="s">
        <v>309</v>
      </c>
      <c r="B57" s="107" t="s">
        <v>766</v>
      </c>
      <c r="C57" s="108"/>
      <c r="D57" s="108"/>
      <c r="E57" s="108"/>
      <c r="F57" s="108"/>
      <c r="G57" s="108">
        <v>1</v>
      </c>
      <c r="H57" s="108">
        <v>3</v>
      </c>
      <c r="I57" s="108"/>
      <c r="J57" s="108">
        <v>4</v>
      </c>
      <c r="K57" s="108">
        <v>3</v>
      </c>
      <c r="L57" s="108"/>
      <c r="M57" s="108">
        <v>1</v>
      </c>
      <c r="N57" s="108">
        <v>12</v>
      </c>
    </row>
    <row r="58" spans="1:14" s="6" customFormat="1" ht="15" customHeight="1">
      <c r="A58" s="109"/>
      <c r="B58" s="110" t="s">
        <v>858</v>
      </c>
      <c r="C58" s="111"/>
      <c r="D58" s="111"/>
      <c r="E58" s="111"/>
      <c r="F58" s="111"/>
      <c r="G58" s="111"/>
      <c r="H58" s="111"/>
      <c r="I58" s="111"/>
      <c r="J58" s="111">
        <v>1</v>
      </c>
      <c r="K58" s="111"/>
      <c r="L58" s="111"/>
      <c r="M58" s="111"/>
      <c r="N58" s="111">
        <v>1</v>
      </c>
    </row>
    <row r="59" spans="1:14" s="6" customFormat="1" ht="15" customHeight="1">
      <c r="A59" s="109"/>
      <c r="B59" s="110" t="s">
        <v>763</v>
      </c>
      <c r="C59" s="111"/>
      <c r="D59" s="111"/>
      <c r="E59" s="111"/>
      <c r="F59" s="111"/>
      <c r="G59" s="111"/>
      <c r="H59" s="111">
        <v>1</v>
      </c>
      <c r="I59" s="111"/>
      <c r="J59" s="111"/>
      <c r="K59" s="111"/>
      <c r="L59" s="111"/>
      <c r="M59" s="111"/>
      <c r="N59" s="111">
        <v>1</v>
      </c>
    </row>
    <row r="60" spans="1:14" s="6" customFormat="1" ht="15" customHeight="1">
      <c r="A60" s="109"/>
      <c r="B60" s="110" t="s">
        <v>859</v>
      </c>
      <c r="C60" s="111"/>
      <c r="D60" s="111"/>
      <c r="E60" s="111">
        <v>1</v>
      </c>
      <c r="F60" s="111"/>
      <c r="G60" s="111"/>
      <c r="H60" s="111"/>
      <c r="I60" s="111"/>
      <c r="J60" s="111"/>
      <c r="K60" s="111"/>
      <c r="L60" s="111"/>
      <c r="M60" s="111"/>
      <c r="N60" s="111">
        <v>1</v>
      </c>
    </row>
    <row r="61" spans="1:14" s="6" customFormat="1" ht="15" customHeight="1">
      <c r="A61" s="109"/>
      <c r="B61" s="110" t="s">
        <v>860</v>
      </c>
      <c r="C61" s="111"/>
      <c r="D61" s="111"/>
      <c r="E61" s="111"/>
      <c r="F61" s="111"/>
      <c r="G61" s="111"/>
      <c r="H61" s="111">
        <v>4</v>
      </c>
      <c r="I61" s="111">
        <v>2</v>
      </c>
      <c r="J61" s="111"/>
      <c r="K61" s="111">
        <v>2</v>
      </c>
      <c r="L61" s="111"/>
      <c r="M61" s="111"/>
      <c r="N61" s="111">
        <v>8</v>
      </c>
    </row>
    <row r="62" spans="1:14" s="6" customFormat="1" ht="15" customHeight="1">
      <c r="A62" s="109"/>
      <c r="B62" s="110" t="s">
        <v>861</v>
      </c>
      <c r="C62" s="111"/>
      <c r="D62" s="111"/>
      <c r="E62" s="111"/>
      <c r="F62" s="111">
        <v>1</v>
      </c>
      <c r="G62" s="111"/>
      <c r="H62" s="111"/>
      <c r="I62" s="111"/>
      <c r="J62" s="111"/>
      <c r="K62" s="111"/>
      <c r="L62" s="111"/>
      <c r="M62" s="111"/>
      <c r="N62" s="111">
        <v>1</v>
      </c>
    </row>
    <row r="63" spans="1:14" s="6" customFormat="1" ht="15" customHeight="1">
      <c r="A63" s="109"/>
      <c r="B63" s="110" t="s">
        <v>862</v>
      </c>
      <c r="C63" s="111"/>
      <c r="D63" s="111"/>
      <c r="E63" s="111">
        <v>2</v>
      </c>
      <c r="F63" s="111"/>
      <c r="G63" s="111"/>
      <c r="H63" s="111"/>
      <c r="I63" s="111">
        <v>3</v>
      </c>
      <c r="J63" s="111">
        <v>3</v>
      </c>
      <c r="K63" s="111">
        <v>2</v>
      </c>
      <c r="L63" s="111"/>
      <c r="M63" s="111"/>
      <c r="N63" s="111">
        <v>10</v>
      </c>
    </row>
    <row r="64" spans="1:14" s="115" customFormat="1" ht="15" customHeight="1">
      <c r="A64" s="112" t="s">
        <v>311</v>
      </c>
      <c r="B64" s="113"/>
      <c r="C64" s="114"/>
      <c r="D64" s="114"/>
      <c r="E64" s="114">
        <v>3</v>
      </c>
      <c r="F64" s="114">
        <v>1</v>
      </c>
      <c r="G64" s="114">
        <v>1</v>
      </c>
      <c r="H64" s="114">
        <v>8</v>
      </c>
      <c r="I64" s="114">
        <v>5</v>
      </c>
      <c r="J64" s="114">
        <v>8</v>
      </c>
      <c r="K64" s="114">
        <v>7</v>
      </c>
      <c r="L64" s="114"/>
      <c r="M64" s="114">
        <v>1</v>
      </c>
      <c r="N64" s="114">
        <v>34</v>
      </c>
    </row>
    <row r="65" spans="1:14" s="6" customFormat="1" ht="15" customHeight="1">
      <c r="A65" s="106" t="s">
        <v>863</v>
      </c>
      <c r="B65" s="107" t="s">
        <v>864</v>
      </c>
      <c r="C65" s="108">
        <v>2</v>
      </c>
      <c r="D65" s="108"/>
      <c r="E65" s="108"/>
      <c r="F65" s="108">
        <v>1</v>
      </c>
      <c r="G65" s="108"/>
      <c r="H65" s="108"/>
      <c r="I65" s="108"/>
      <c r="J65" s="108"/>
      <c r="K65" s="108"/>
      <c r="L65" s="108"/>
      <c r="M65" s="108">
        <v>1</v>
      </c>
      <c r="N65" s="108">
        <v>4</v>
      </c>
    </row>
    <row r="66" spans="1:14" s="115" customFormat="1" ht="15" customHeight="1">
      <c r="A66" s="112" t="s">
        <v>865</v>
      </c>
      <c r="B66" s="113"/>
      <c r="C66" s="114">
        <v>2</v>
      </c>
      <c r="D66" s="114"/>
      <c r="E66" s="114"/>
      <c r="F66" s="114">
        <v>1</v>
      </c>
      <c r="G66" s="114"/>
      <c r="H66" s="114"/>
      <c r="I66" s="114"/>
      <c r="J66" s="114"/>
      <c r="K66" s="114"/>
      <c r="L66" s="114"/>
      <c r="M66" s="114">
        <v>1</v>
      </c>
      <c r="N66" s="114">
        <v>4</v>
      </c>
    </row>
    <row r="67" spans="1:14" s="6" customFormat="1" ht="15" customHeight="1">
      <c r="A67" s="106" t="s">
        <v>312</v>
      </c>
      <c r="B67" s="107" t="s">
        <v>866</v>
      </c>
      <c r="C67" s="108"/>
      <c r="D67" s="108"/>
      <c r="E67" s="108"/>
      <c r="F67" s="108">
        <v>5</v>
      </c>
      <c r="G67" s="108"/>
      <c r="H67" s="108"/>
      <c r="I67" s="108"/>
      <c r="J67" s="108"/>
      <c r="K67" s="108"/>
      <c r="L67" s="108"/>
      <c r="M67" s="108"/>
      <c r="N67" s="108">
        <v>5</v>
      </c>
    </row>
    <row r="68" spans="1:14" s="115" customFormat="1" ht="15" customHeight="1">
      <c r="A68" s="112" t="s">
        <v>313</v>
      </c>
      <c r="B68" s="113"/>
      <c r="C68" s="114"/>
      <c r="D68" s="114"/>
      <c r="E68" s="114"/>
      <c r="F68" s="114">
        <v>5</v>
      </c>
      <c r="G68" s="114"/>
      <c r="H68" s="114"/>
      <c r="I68" s="114"/>
      <c r="J68" s="114"/>
      <c r="K68" s="114"/>
      <c r="L68" s="114"/>
      <c r="M68" s="114"/>
      <c r="N68" s="114">
        <v>5</v>
      </c>
    </row>
    <row r="69" spans="1:14" s="6" customFormat="1" ht="15" customHeight="1">
      <c r="A69" s="106" t="s">
        <v>314</v>
      </c>
      <c r="B69" s="107" t="s">
        <v>315</v>
      </c>
      <c r="C69" s="108"/>
      <c r="D69" s="108"/>
      <c r="E69" s="108"/>
      <c r="F69" s="108"/>
      <c r="G69" s="108"/>
      <c r="H69" s="108"/>
      <c r="I69" s="108"/>
      <c r="J69" s="108">
        <v>6</v>
      </c>
      <c r="K69" s="108"/>
      <c r="L69" s="108"/>
      <c r="M69" s="108"/>
      <c r="N69" s="108">
        <v>6</v>
      </c>
    </row>
    <row r="70" spans="1:14" s="115" customFormat="1" ht="15" customHeight="1">
      <c r="A70" s="112" t="s">
        <v>316</v>
      </c>
      <c r="B70" s="113"/>
      <c r="C70" s="114"/>
      <c r="D70" s="114"/>
      <c r="E70" s="114"/>
      <c r="F70" s="114"/>
      <c r="G70" s="114"/>
      <c r="H70" s="114"/>
      <c r="I70" s="114"/>
      <c r="J70" s="114">
        <v>6</v>
      </c>
      <c r="K70" s="114"/>
      <c r="L70" s="114"/>
      <c r="M70" s="114"/>
      <c r="N70" s="114">
        <v>6</v>
      </c>
    </row>
    <row r="71" spans="1:14" s="6" customFormat="1" ht="15" customHeight="1">
      <c r="A71" s="106" t="s">
        <v>317</v>
      </c>
      <c r="B71" s="107" t="s">
        <v>867</v>
      </c>
      <c r="C71" s="108"/>
      <c r="D71" s="108"/>
      <c r="E71" s="108"/>
      <c r="F71" s="108"/>
      <c r="G71" s="108"/>
      <c r="H71" s="108"/>
      <c r="I71" s="108"/>
      <c r="J71" s="108">
        <v>3</v>
      </c>
      <c r="K71" s="108"/>
      <c r="L71" s="108"/>
      <c r="M71" s="108"/>
      <c r="N71" s="108">
        <v>3</v>
      </c>
    </row>
    <row r="72" spans="1:14" s="115" customFormat="1" ht="15" customHeight="1">
      <c r="A72" s="112" t="s">
        <v>318</v>
      </c>
      <c r="B72" s="113"/>
      <c r="C72" s="114"/>
      <c r="D72" s="114"/>
      <c r="E72" s="114"/>
      <c r="F72" s="114"/>
      <c r="G72" s="114"/>
      <c r="H72" s="114"/>
      <c r="I72" s="114"/>
      <c r="J72" s="114">
        <v>3</v>
      </c>
      <c r="K72" s="114"/>
      <c r="L72" s="114"/>
      <c r="M72" s="114"/>
      <c r="N72" s="114">
        <v>3</v>
      </c>
    </row>
    <row r="73" spans="1:14" s="6" customFormat="1" ht="15" customHeight="1">
      <c r="A73" s="106" t="s">
        <v>319</v>
      </c>
      <c r="B73" s="107" t="s">
        <v>868</v>
      </c>
      <c r="C73" s="108"/>
      <c r="D73" s="108"/>
      <c r="E73" s="108"/>
      <c r="F73" s="108">
        <v>1</v>
      </c>
      <c r="G73" s="108"/>
      <c r="H73" s="108"/>
      <c r="I73" s="108"/>
      <c r="J73" s="108"/>
      <c r="K73" s="108"/>
      <c r="L73" s="108"/>
      <c r="M73" s="108"/>
      <c r="N73" s="108">
        <v>1</v>
      </c>
    </row>
    <row r="74" spans="1:14" s="6" customFormat="1" ht="15" customHeight="1">
      <c r="A74" s="109"/>
      <c r="B74" s="110" t="s">
        <v>869</v>
      </c>
      <c r="C74" s="111"/>
      <c r="D74" s="111"/>
      <c r="E74" s="111"/>
      <c r="F74" s="111"/>
      <c r="G74" s="111"/>
      <c r="H74" s="111"/>
      <c r="I74" s="111"/>
      <c r="J74" s="111"/>
      <c r="K74" s="111"/>
      <c r="L74" s="111">
        <v>1</v>
      </c>
      <c r="M74" s="111"/>
      <c r="N74" s="111">
        <v>1</v>
      </c>
    </row>
    <row r="75" spans="1:14" s="6" customFormat="1" ht="15" customHeight="1">
      <c r="A75" s="109"/>
      <c r="B75" s="110" t="s">
        <v>870</v>
      </c>
      <c r="C75" s="111"/>
      <c r="D75" s="111"/>
      <c r="E75" s="111"/>
      <c r="F75" s="111"/>
      <c r="G75" s="111"/>
      <c r="H75" s="111">
        <v>3</v>
      </c>
      <c r="I75" s="111"/>
      <c r="J75" s="111"/>
      <c r="K75" s="111"/>
      <c r="L75" s="111"/>
      <c r="M75" s="111"/>
      <c r="N75" s="111">
        <v>3</v>
      </c>
    </row>
    <row r="76" spans="1:14" s="6" customFormat="1" ht="15" customHeight="1">
      <c r="A76" s="109"/>
      <c r="B76" s="110" t="s">
        <v>310</v>
      </c>
      <c r="C76" s="111"/>
      <c r="D76" s="111"/>
      <c r="E76" s="111"/>
      <c r="F76" s="111"/>
      <c r="G76" s="111"/>
      <c r="H76" s="111"/>
      <c r="I76" s="111"/>
      <c r="J76" s="111"/>
      <c r="K76" s="111">
        <v>1</v>
      </c>
      <c r="L76" s="111"/>
      <c r="M76" s="111"/>
      <c r="N76" s="111">
        <v>1</v>
      </c>
    </row>
    <row r="77" spans="1:14" s="6" customFormat="1" ht="15" customHeight="1">
      <c r="A77" s="109"/>
      <c r="B77" s="110" t="s">
        <v>871</v>
      </c>
      <c r="C77" s="111"/>
      <c r="D77" s="111"/>
      <c r="E77" s="111"/>
      <c r="F77" s="111"/>
      <c r="G77" s="111"/>
      <c r="H77" s="111"/>
      <c r="I77" s="111"/>
      <c r="J77" s="111"/>
      <c r="K77" s="111"/>
      <c r="L77" s="111">
        <v>1</v>
      </c>
      <c r="M77" s="111"/>
      <c r="N77" s="111">
        <v>1</v>
      </c>
    </row>
    <row r="78" spans="1:14" s="6" customFormat="1" ht="15" customHeight="1">
      <c r="A78" s="109"/>
      <c r="B78" s="110" t="s">
        <v>872</v>
      </c>
      <c r="C78" s="111"/>
      <c r="D78" s="111"/>
      <c r="E78" s="111"/>
      <c r="F78" s="111"/>
      <c r="G78" s="111"/>
      <c r="H78" s="111"/>
      <c r="I78" s="111"/>
      <c r="J78" s="111">
        <v>1</v>
      </c>
      <c r="K78" s="111"/>
      <c r="L78" s="111"/>
      <c r="M78" s="111"/>
      <c r="N78" s="111">
        <v>1</v>
      </c>
    </row>
    <row r="79" spans="1:14" s="115" customFormat="1" ht="15" customHeight="1">
      <c r="A79" s="112" t="s">
        <v>320</v>
      </c>
      <c r="B79" s="113"/>
      <c r="C79" s="114"/>
      <c r="D79" s="114"/>
      <c r="E79" s="114"/>
      <c r="F79" s="114">
        <v>1</v>
      </c>
      <c r="G79" s="114"/>
      <c r="H79" s="114">
        <v>3</v>
      </c>
      <c r="I79" s="114"/>
      <c r="J79" s="114">
        <v>1</v>
      </c>
      <c r="K79" s="114">
        <v>1</v>
      </c>
      <c r="L79" s="114">
        <v>2</v>
      </c>
      <c r="M79" s="114"/>
      <c r="N79" s="114">
        <v>8</v>
      </c>
    </row>
    <row r="80" spans="1:14" s="6" customFormat="1" ht="15" customHeight="1">
      <c r="A80" s="106" t="s">
        <v>321</v>
      </c>
      <c r="B80" s="107" t="s">
        <v>775</v>
      </c>
      <c r="C80" s="108">
        <v>2</v>
      </c>
      <c r="D80" s="108"/>
      <c r="E80" s="108"/>
      <c r="F80" s="108">
        <v>2</v>
      </c>
      <c r="G80" s="108"/>
      <c r="H80" s="108"/>
      <c r="I80" s="108"/>
      <c r="J80" s="108"/>
      <c r="K80" s="108"/>
      <c r="L80" s="108">
        <v>1</v>
      </c>
      <c r="M80" s="108">
        <v>1</v>
      </c>
      <c r="N80" s="108">
        <v>6</v>
      </c>
    </row>
    <row r="81" spans="1:14" s="115" customFormat="1" ht="15" customHeight="1">
      <c r="A81" s="112" t="s">
        <v>322</v>
      </c>
      <c r="B81" s="113"/>
      <c r="C81" s="114">
        <v>2</v>
      </c>
      <c r="D81" s="114"/>
      <c r="E81" s="114"/>
      <c r="F81" s="114">
        <v>2</v>
      </c>
      <c r="G81" s="114"/>
      <c r="H81" s="114"/>
      <c r="I81" s="114"/>
      <c r="J81" s="114"/>
      <c r="K81" s="114"/>
      <c r="L81" s="114">
        <v>1</v>
      </c>
      <c r="M81" s="114">
        <v>1</v>
      </c>
      <c r="N81" s="114">
        <v>6</v>
      </c>
    </row>
    <row r="82" spans="1:14" s="6" customFormat="1" ht="15" customHeight="1">
      <c r="A82" s="106" t="s">
        <v>323</v>
      </c>
      <c r="B82" s="107" t="s">
        <v>770</v>
      </c>
      <c r="C82" s="108"/>
      <c r="D82" s="108"/>
      <c r="E82" s="108"/>
      <c r="F82" s="108">
        <v>15</v>
      </c>
      <c r="G82" s="108"/>
      <c r="H82" s="108"/>
      <c r="I82" s="108"/>
      <c r="J82" s="108"/>
      <c r="K82" s="108"/>
      <c r="L82" s="108">
        <v>2</v>
      </c>
      <c r="M82" s="108">
        <v>1</v>
      </c>
      <c r="N82" s="108">
        <v>18</v>
      </c>
    </row>
    <row r="83" spans="1:14" s="115" customFormat="1" ht="15" customHeight="1">
      <c r="A83" s="112" t="s">
        <v>324</v>
      </c>
      <c r="B83" s="113"/>
      <c r="C83" s="114"/>
      <c r="D83" s="114"/>
      <c r="E83" s="114"/>
      <c r="F83" s="114">
        <v>15</v>
      </c>
      <c r="G83" s="114"/>
      <c r="H83" s="114"/>
      <c r="I83" s="114"/>
      <c r="J83" s="114"/>
      <c r="K83" s="114"/>
      <c r="L83" s="114">
        <v>2</v>
      </c>
      <c r="M83" s="114">
        <v>1</v>
      </c>
      <c r="N83" s="114">
        <v>18</v>
      </c>
    </row>
    <row r="84" spans="1:14" s="6" customFormat="1" ht="15" customHeight="1">
      <c r="A84" s="106" t="s">
        <v>873</v>
      </c>
      <c r="B84" s="107" t="s">
        <v>874</v>
      </c>
      <c r="C84" s="108"/>
      <c r="D84" s="108"/>
      <c r="E84" s="108"/>
      <c r="F84" s="108"/>
      <c r="G84" s="108"/>
      <c r="H84" s="108"/>
      <c r="I84" s="108"/>
      <c r="J84" s="108">
        <v>1</v>
      </c>
      <c r="K84" s="108"/>
      <c r="L84" s="108"/>
      <c r="M84" s="108"/>
      <c r="N84" s="108">
        <v>1</v>
      </c>
    </row>
    <row r="85" spans="1:14" s="115" customFormat="1" ht="15" customHeight="1">
      <c r="A85" s="112" t="s">
        <v>875</v>
      </c>
      <c r="B85" s="113"/>
      <c r="C85" s="114"/>
      <c r="D85" s="114"/>
      <c r="E85" s="114"/>
      <c r="F85" s="114"/>
      <c r="G85" s="114"/>
      <c r="H85" s="114"/>
      <c r="I85" s="114"/>
      <c r="J85" s="114">
        <v>1</v>
      </c>
      <c r="K85" s="114"/>
      <c r="L85" s="114"/>
      <c r="M85" s="114"/>
      <c r="N85" s="114">
        <v>1</v>
      </c>
    </row>
    <row r="86" spans="1:14" s="6" customFormat="1" ht="15" customHeight="1">
      <c r="A86" s="106" t="s">
        <v>773</v>
      </c>
      <c r="B86" s="107" t="s">
        <v>876</v>
      </c>
      <c r="C86" s="108"/>
      <c r="D86" s="108"/>
      <c r="E86" s="108"/>
      <c r="F86" s="108"/>
      <c r="G86" s="108"/>
      <c r="H86" s="108"/>
      <c r="I86" s="108"/>
      <c r="J86" s="108"/>
      <c r="K86" s="108">
        <v>1</v>
      </c>
      <c r="L86" s="108"/>
      <c r="M86" s="108"/>
      <c r="N86" s="108">
        <v>1</v>
      </c>
    </row>
    <row r="87" spans="1:14" s="6" customFormat="1" ht="15" customHeight="1">
      <c r="A87" s="109"/>
      <c r="B87" s="110" t="s">
        <v>877</v>
      </c>
      <c r="C87" s="111"/>
      <c r="D87" s="111"/>
      <c r="E87" s="111"/>
      <c r="F87" s="111"/>
      <c r="G87" s="111"/>
      <c r="H87" s="111"/>
      <c r="I87" s="111"/>
      <c r="J87" s="111"/>
      <c r="K87" s="111">
        <v>1</v>
      </c>
      <c r="L87" s="111"/>
      <c r="M87" s="111"/>
      <c r="N87" s="111">
        <v>1</v>
      </c>
    </row>
    <row r="88" spans="1:14" s="6" customFormat="1" ht="15" customHeight="1">
      <c r="A88" s="109"/>
      <c r="B88" s="110" t="s">
        <v>878</v>
      </c>
      <c r="C88" s="111"/>
      <c r="D88" s="111"/>
      <c r="E88" s="111"/>
      <c r="F88" s="111"/>
      <c r="G88" s="111"/>
      <c r="H88" s="111"/>
      <c r="I88" s="111"/>
      <c r="J88" s="111"/>
      <c r="K88" s="111">
        <v>1</v>
      </c>
      <c r="L88" s="111"/>
      <c r="M88" s="111"/>
      <c r="N88" s="111">
        <v>1</v>
      </c>
    </row>
    <row r="89" spans="1:14" s="6" customFormat="1" ht="15" customHeight="1">
      <c r="A89" s="109"/>
      <c r="B89" s="110" t="s">
        <v>879</v>
      </c>
      <c r="C89" s="111"/>
      <c r="D89" s="111"/>
      <c r="E89" s="111"/>
      <c r="F89" s="111"/>
      <c r="G89" s="111"/>
      <c r="H89" s="111">
        <v>1</v>
      </c>
      <c r="I89" s="111"/>
      <c r="J89" s="111"/>
      <c r="K89" s="111">
        <v>1</v>
      </c>
      <c r="L89" s="111"/>
      <c r="M89" s="111"/>
      <c r="N89" s="111">
        <v>2</v>
      </c>
    </row>
    <row r="90" spans="1:14" s="6" customFormat="1" ht="15" customHeight="1">
      <c r="A90" s="109"/>
      <c r="B90" s="110" t="s">
        <v>880</v>
      </c>
      <c r="C90" s="111"/>
      <c r="D90" s="111"/>
      <c r="E90" s="111"/>
      <c r="F90" s="111"/>
      <c r="G90" s="111">
        <v>1</v>
      </c>
      <c r="H90" s="111">
        <v>2</v>
      </c>
      <c r="I90" s="111">
        <v>1</v>
      </c>
      <c r="J90" s="111"/>
      <c r="K90" s="111">
        <v>8</v>
      </c>
      <c r="L90" s="111"/>
      <c r="M90" s="111"/>
      <c r="N90" s="111">
        <v>12</v>
      </c>
    </row>
    <row r="91" spans="1:14" s="6" customFormat="1" ht="15" customHeight="1">
      <c r="A91" s="109"/>
      <c r="B91" s="110" t="s">
        <v>881</v>
      </c>
      <c r="C91" s="111"/>
      <c r="D91" s="111"/>
      <c r="E91" s="111"/>
      <c r="F91" s="111"/>
      <c r="G91" s="111">
        <v>1</v>
      </c>
      <c r="H91" s="111"/>
      <c r="I91" s="111"/>
      <c r="J91" s="111"/>
      <c r="K91" s="111"/>
      <c r="L91" s="111"/>
      <c r="M91" s="111"/>
      <c r="N91" s="111">
        <v>1</v>
      </c>
    </row>
    <row r="92" spans="1:14" s="6" customFormat="1" ht="15" customHeight="1">
      <c r="A92" s="109"/>
      <c r="B92" s="110" t="s">
        <v>882</v>
      </c>
      <c r="C92" s="111"/>
      <c r="D92" s="111"/>
      <c r="E92" s="111"/>
      <c r="F92" s="111"/>
      <c r="G92" s="111"/>
      <c r="H92" s="111"/>
      <c r="I92" s="111"/>
      <c r="J92" s="111"/>
      <c r="K92" s="111">
        <v>1</v>
      </c>
      <c r="L92" s="111"/>
      <c r="M92" s="111"/>
      <c r="N92" s="111">
        <v>1</v>
      </c>
    </row>
    <row r="93" spans="1:14" s="6" customFormat="1" ht="15" customHeight="1">
      <c r="A93" s="109"/>
      <c r="B93" s="110" t="s">
        <v>883</v>
      </c>
      <c r="C93" s="111"/>
      <c r="D93" s="111"/>
      <c r="E93" s="111"/>
      <c r="F93" s="111"/>
      <c r="G93" s="111"/>
      <c r="H93" s="111"/>
      <c r="I93" s="111"/>
      <c r="J93" s="111">
        <v>1</v>
      </c>
      <c r="K93" s="111"/>
      <c r="L93" s="111"/>
      <c r="M93" s="111"/>
      <c r="N93" s="111">
        <v>1</v>
      </c>
    </row>
    <row r="94" spans="1:14" s="6" customFormat="1" ht="15" customHeight="1">
      <c r="A94" s="109"/>
      <c r="B94" s="110" t="s">
        <v>884</v>
      </c>
      <c r="C94" s="111"/>
      <c r="D94" s="111"/>
      <c r="E94" s="111"/>
      <c r="F94" s="111"/>
      <c r="G94" s="111"/>
      <c r="H94" s="111">
        <v>1</v>
      </c>
      <c r="I94" s="111"/>
      <c r="J94" s="111"/>
      <c r="K94" s="111"/>
      <c r="L94" s="111"/>
      <c r="M94" s="111"/>
      <c r="N94" s="111">
        <v>1</v>
      </c>
    </row>
    <row r="95" spans="1:14" s="115" customFormat="1" ht="15" customHeight="1">
      <c r="A95" s="112" t="s">
        <v>325</v>
      </c>
      <c r="B95" s="113"/>
      <c r="C95" s="114"/>
      <c r="D95" s="114"/>
      <c r="E95" s="114"/>
      <c r="F95" s="114"/>
      <c r="G95" s="114">
        <v>2</v>
      </c>
      <c r="H95" s="114">
        <v>4</v>
      </c>
      <c r="I95" s="114">
        <v>1</v>
      </c>
      <c r="J95" s="114">
        <v>1</v>
      </c>
      <c r="K95" s="116">
        <v>13</v>
      </c>
      <c r="L95" s="114"/>
      <c r="M95" s="114"/>
      <c r="N95" s="114">
        <v>21</v>
      </c>
    </row>
    <row r="96" spans="1:14" s="6" customFormat="1" ht="15" customHeight="1">
      <c r="A96" s="106" t="s">
        <v>774</v>
      </c>
      <c r="B96" s="107" t="s">
        <v>885</v>
      </c>
      <c r="C96" s="108"/>
      <c r="D96" s="108"/>
      <c r="E96" s="108"/>
      <c r="F96" s="108"/>
      <c r="G96" s="108"/>
      <c r="H96" s="108"/>
      <c r="I96" s="108">
        <v>2</v>
      </c>
      <c r="J96" s="108">
        <v>1</v>
      </c>
      <c r="K96" s="108"/>
      <c r="L96" s="108"/>
      <c r="M96" s="108"/>
      <c r="N96" s="108">
        <v>3</v>
      </c>
    </row>
    <row r="97" spans="1:14" s="6" customFormat="1" ht="15" customHeight="1">
      <c r="A97" s="109"/>
      <c r="B97" s="110" t="s">
        <v>886</v>
      </c>
      <c r="C97" s="111"/>
      <c r="D97" s="111"/>
      <c r="E97" s="111"/>
      <c r="F97" s="111"/>
      <c r="G97" s="111"/>
      <c r="H97" s="111">
        <v>1</v>
      </c>
      <c r="I97" s="111">
        <v>2</v>
      </c>
      <c r="J97" s="111"/>
      <c r="K97" s="111"/>
      <c r="L97" s="111"/>
      <c r="M97" s="111"/>
      <c r="N97" s="111">
        <v>3</v>
      </c>
    </row>
    <row r="98" spans="1:14" s="115" customFormat="1" ht="15" customHeight="1">
      <c r="A98" s="112" t="s">
        <v>326</v>
      </c>
      <c r="B98" s="113"/>
      <c r="C98" s="114"/>
      <c r="D98" s="114"/>
      <c r="E98" s="114"/>
      <c r="F98" s="114"/>
      <c r="G98" s="114"/>
      <c r="H98" s="114">
        <v>1</v>
      </c>
      <c r="I98" s="114">
        <v>4</v>
      </c>
      <c r="J98" s="114">
        <v>1</v>
      </c>
      <c r="K98" s="114"/>
      <c r="L98" s="114"/>
      <c r="M98" s="114"/>
      <c r="N98" s="114">
        <v>6</v>
      </c>
    </row>
    <row r="99" spans="1:14" s="6" customFormat="1" ht="15" customHeight="1">
      <c r="A99" s="106" t="s">
        <v>327</v>
      </c>
      <c r="B99" s="107" t="s">
        <v>887</v>
      </c>
      <c r="C99" s="108"/>
      <c r="D99" s="108"/>
      <c r="E99" s="108"/>
      <c r="F99" s="108"/>
      <c r="G99" s="108"/>
      <c r="H99" s="108"/>
      <c r="I99" s="108">
        <v>1</v>
      </c>
      <c r="J99" s="108">
        <v>1</v>
      </c>
      <c r="K99" s="108"/>
      <c r="L99" s="108"/>
      <c r="M99" s="108"/>
      <c r="N99" s="108">
        <v>2</v>
      </c>
    </row>
    <row r="100" spans="1:14" s="6" customFormat="1" ht="15" customHeight="1">
      <c r="A100" s="109"/>
      <c r="B100" s="110" t="s">
        <v>888</v>
      </c>
      <c r="C100" s="111"/>
      <c r="D100" s="111"/>
      <c r="E100" s="111"/>
      <c r="F100" s="111"/>
      <c r="G100" s="111">
        <v>1</v>
      </c>
      <c r="H100" s="111">
        <v>1</v>
      </c>
      <c r="I100" s="111"/>
      <c r="J100" s="111"/>
      <c r="K100" s="111"/>
      <c r="L100" s="111"/>
      <c r="M100" s="111"/>
      <c r="N100" s="111">
        <v>2</v>
      </c>
    </row>
    <row r="101" spans="1:14" s="6" customFormat="1" ht="15" customHeight="1">
      <c r="A101" s="109"/>
      <c r="B101" s="110" t="s">
        <v>889</v>
      </c>
      <c r="C101" s="111"/>
      <c r="D101" s="111">
        <v>1</v>
      </c>
      <c r="E101" s="111"/>
      <c r="F101" s="111"/>
      <c r="G101" s="111"/>
      <c r="H101" s="111"/>
      <c r="I101" s="111"/>
      <c r="J101" s="111"/>
      <c r="K101" s="111"/>
      <c r="L101" s="111"/>
      <c r="M101" s="111"/>
      <c r="N101" s="111">
        <v>1</v>
      </c>
    </row>
    <row r="102" spans="1:14" s="6" customFormat="1" ht="15" customHeight="1">
      <c r="A102" s="109"/>
      <c r="B102" s="110" t="s">
        <v>890</v>
      </c>
      <c r="C102" s="111"/>
      <c r="D102" s="111"/>
      <c r="E102" s="111"/>
      <c r="F102" s="111"/>
      <c r="G102" s="111"/>
      <c r="H102" s="111"/>
      <c r="I102" s="111"/>
      <c r="J102" s="111"/>
      <c r="K102" s="111">
        <v>1</v>
      </c>
      <c r="L102" s="111"/>
      <c r="M102" s="111"/>
      <c r="N102" s="111">
        <v>1</v>
      </c>
    </row>
    <row r="103" spans="1:14" s="6" customFormat="1" ht="15" customHeight="1">
      <c r="A103" s="109"/>
      <c r="B103" s="110" t="s">
        <v>891</v>
      </c>
      <c r="C103" s="111"/>
      <c r="D103" s="111"/>
      <c r="E103" s="111"/>
      <c r="F103" s="111"/>
      <c r="G103" s="111"/>
      <c r="H103" s="111"/>
      <c r="I103" s="111"/>
      <c r="J103" s="111"/>
      <c r="K103" s="111"/>
      <c r="L103" s="111"/>
      <c r="M103" s="111">
        <v>1</v>
      </c>
      <c r="N103" s="111">
        <v>1</v>
      </c>
    </row>
    <row r="104" spans="1:14" s="6" customFormat="1" ht="15" customHeight="1">
      <c r="A104" s="109"/>
      <c r="B104" s="110" t="s">
        <v>328</v>
      </c>
      <c r="C104" s="111"/>
      <c r="D104" s="111"/>
      <c r="E104" s="111"/>
      <c r="F104" s="111"/>
      <c r="G104" s="111"/>
      <c r="H104" s="111"/>
      <c r="I104" s="111">
        <v>1</v>
      </c>
      <c r="J104" s="111"/>
      <c r="K104" s="111"/>
      <c r="L104" s="111">
        <v>6</v>
      </c>
      <c r="M104" s="111"/>
      <c r="N104" s="111">
        <v>7</v>
      </c>
    </row>
    <row r="105" spans="1:14" s="6" customFormat="1" ht="15" customHeight="1">
      <c r="A105" s="109"/>
      <c r="B105" s="110" t="s">
        <v>769</v>
      </c>
      <c r="C105" s="111"/>
      <c r="D105" s="111"/>
      <c r="E105" s="111"/>
      <c r="F105" s="111"/>
      <c r="G105" s="111">
        <v>1</v>
      </c>
      <c r="H105" s="111"/>
      <c r="I105" s="111">
        <v>3</v>
      </c>
      <c r="J105" s="111"/>
      <c r="K105" s="111"/>
      <c r="L105" s="111"/>
      <c r="M105" s="111"/>
      <c r="N105" s="111">
        <v>4</v>
      </c>
    </row>
    <row r="106" spans="1:14" s="6" customFormat="1" ht="15" customHeight="1">
      <c r="A106" s="109"/>
      <c r="B106" s="110" t="s">
        <v>892</v>
      </c>
      <c r="C106" s="111"/>
      <c r="D106" s="111"/>
      <c r="E106" s="111"/>
      <c r="F106" s="111"/>
      <c r="G106" s="111"/>
      <c r="H106" s="111"/>
      <c r="I106" s="111"/>
      <c r="J106" s="111"/>
      <c r="K106" s="111">
        <v>1</v>
      </c>
      <c r="L106" s="111"/>
      <c r="M106" s="111"/>
      <c r="N106" s="111">
        <v>1</v>
      </c>
    </row>
    <row r="107" spans="1:14" s="115" customFormat="1" ht="15" customHeight="1">
      <c r="A107" s="112" t="s">
        <v>329</v>
      </c>
      <c r="B107" s="113"/>
      <c r="C107" s="114"/>
      <c r="D107" s="114">
        <v>1</v>
      </c>
      <c r="E107" s="114"/>
      <c r="F107" s="114"/>
      <c r="G107" s="114">
        <v>2</v>
      </c>
      <c r="H107" s="114">
        <v>1</v>
      </c>
      <c r="I107" s="114">
        <v>5</v>
      </c>
      <c r="J107" s="114">
        <v>1</v>
      </c>
      <c r="K107" s="114">
        <v>2</v>
      </c>
      <c r="L107" s="116">
        <v>6</v>
      </c>
      <c r="M107" s="114">
        <v>1</v>
      </c>
      <c r="N107" s="114">
        <v>19</v>
      </c>
    </row>
    <row r="108" spans="1:14" s="6" customFormat="1" ht="15" customHeight="1">
      <c r="A108" s="106" t="s">
        <v>893</v>
      </c>
      <c r="B108" s="107" t="s">
        <v>768</v>
      </c>
      <c r="C108" s="108">
        <v>1</v>
      </c>
      <c r="D108" s="108"/>
      <c r="E108" s="108"/>
      <c r="F108" s="108">
        <v>2</v>
      </c>
      <c r="G108" s="108">
        <v>3</v>
      </c>
      <c r="H108" s="108">
        <v>1</v>
      </c>
      <c r="I108" s="108">
        <v>4</v>
      </c>
      <c r="J108" s="108">
        <v>2</v>
      </c>
      <c r="K108" s="108">
        <v>3</v>
      </c>
      <c r="L108" s="108"/>
      <c r="M108" s="108">
        <v>1</v>
      </c>
      <c r="N108" s="108">
        <v>17</v>
      </c>
    </row>
    <row r="109" spans="1:14" s="115" customFormat="1" ht="15" customHeight="1">
      <c r="A109" s="112" t="s">
        <v>894</v>
      </c>
      <c r="B109" s="113"/>
      <c r="C109" s="114">
        <v>1</v>
      </c>
      <c r="D109" s="114"/>
      <c r="E109" s="114"/>
      <c r="F109" s="114">
        <v>2</v>
      </c>
      <c r="G109" s="114">
        <v>3</v>
      </c>
      <c r="H109" s="114">
        <v>1</v>
      </c>
      <c r="I109" s="114">
        <v>4</v>
      </c>
      <c r="J109" s="114">
        <v>2</v>
      </c>
      <c r="K109" s="114">
        <v>3</v>
      </c>
      <c r="L109" s="114"/>
      <c r="M109" s="114">
        <v>1</v>
      </c>
      <c r="N109" s="114">
        <v>17</v>
      </c>
    </row>
    <row r="110" spans="1:14" s="6" customFormat="1" ht="15" customHeight="1">
      <c r="A110" s="106" t="s">
        <v>330</v>
      </c>
      <c r="B110" s="107" t="s">
        <v>331</v>
      </c>
      <c r="C110" s="108"/>
      <c r="D110" s="108">
        <v>1</v>
      </c>
      <c r="E110" s="108"/>
      <c r="F110" s="108">
        <v>2</v>
      </c>
      <c r="G110" s="108">
        <v>11</v>
      </c>
      <c r="H110" s="108">
        <v>1</v>
      </c>
      <c r="I110" s="108">
        <v>4</v>
      </c>
      <c r="J110" s="108">
        <v>3</v>
      </c>
      <c r="K110" s="108">
        <v>4</v>
      </c>
      <c r="L110" s="108"/>
      <c r="M110" s="108"/>
      <c r="N110" s="108">
        <v>26</v>
      </c>
    </row>
    <row r="111" spans="1:14" s="115" customFormat="1" ht="15" customHeight="1">
      <c r="A111" s="112" t="s">
        <v>332</v>
      </c>
      <c r="B111" s="113"/>
      <c r="C111" s="114"/>
      <c r="D111" s="114">
        <v>1</v>
      </c>
      <c r="E111" s="114"/>
      <c r="F111" s="114">
        <v>2</v>
      </c>
      <c r="G111" s="116">
        <v>11</v>
      </c>
      <c r="H111" s="114">
        <v>1</v>
      </c>
      <c r="I111" s="114">
        <v>4</v>
      </c>
      <c r="J111" s="114">
        <v>3</v>
      </c>
      <c r="K111" s="114">
        <v>4</v>
      </c>
      <c r="L111" s="114"/>
      <c r="M111" s="114"/>
      <c r="N111" s="114">
        <v>26</v>
      </c>
    </row>
    <row r="112" spans="1:14" s="6" customFormat="1" ht="15" customHeight="1">
      <c r="A112" s="106" t="s">
        <v>333</v>
      </c>
      <c r="B112" s="107" t="s">
        <v>334</v>
      </c>
      <c r="C112" s="108"/>
      <c r="D112" s="108"/>
      <c r="E112" s="108">
        <v>1</v>
      </c>
      <c r="F112" s="108"/>
      <c r="G112" s="108"/>
      <c r="H112" s="108"/>
      <c r="I112" s="108"/>
      <c r="J112" s="108"/>
      <c r="K112" s="108"/>
      <c r="L112" s="108"/>
      <c r="M112" s="108"/>
      <c r="N112" s="108">
        <v>1</v>
      </c>
    </row>
    <row r="113" spans="1:14" s="115" customFormat="1" ht="15" customHeight="1">
      <c r="A113" s="112" t="s">
        <v>335</v>
      </c>
      <c r="B113" s="113"/>
      <c r="C113" s="114"/>
      <c r="D113" s="114"/>
      <c r="E113" s="114">
        <v>1</v>
      </c>
      <c r="F113" s="114"/>
      <c r="G113" s="114"/>
      <c r="H113" s="114"/>
      <c r="I113" s="114"/>
      <c r="J113" s="114"/>
      <c r="K113" s="114"/>
      <c r="L113" s="114"/>
      <c r="M113" s="114"/>
      <c r="N113" s="114">
        <v>1</v>
      </c>
    </row>
    <row r="114" spans="1:14" s="6" customFormat="1" ht="15" customHeight="1">
      <c r="A114" s="106" t="s">
        <v>336</v>
      </c>
      <c r="B114" s="107" t="s">
        <v>895</v>
      </c>
      <c r="C114" s="108"/>
      <c r="D114" s="108"/>
      <c r="E114" s="108"/>
      <c r="F114" s="108"/>
      <c r="G114" s="108"/>
      <c r="H114" s="108">
        <v>1</v>
      </c>
      <c r="I114" s="108">
        <v>13</v>
      </c>
      <c r="J114" s="108"/>
      <c r="K114" s="108"/>
      <c r="L114" s="108"/>
      <c r="M114" s="108"/>
      <c r="N114" s="108">
        <v>14</v>
      </c>
    </row>
    <row r="115" spans="1:14" s="6" customFormat="1" ht="15" customHeight="1">
      <c r="A115" s="109"/>
      <c r="B115" s="110" t="s">
        <v>896</v>
      </c>
      <c r="C115" s="111"/>
      <c r="D115" s="111"/>
      <c r="E115" s="111"/>
      <c r="F115" s="111"/>
      <c r="G115" s="111"/>
      <c r="H115" s="111"/>
      <c r="I115" s="111">
        <v>10</v>
      </c>
      <c r="J115" s="111"/>
      <c r="K115" s="111"/>
      <c r="L115" s="111"/>
      <c r="M115" s="111"/>
      <c r="N115" s="111">
        <v>10</v>
      </c>
    </row>
    <row r="116" spans="1:14" s="115" customFormat="1" ht="15" customHeight="1">
      <c r="A116" s="112" t="s">
        <v>337</v>
      </c>
      <c r="B116" s="113"/>
      <c r="C116" s="114"/>
      <c r="D116" s="114"/>
      <c r="E116" s="114"/>
      <c r="F116" s="114"/>
      <c r="G116" s="114"/>
      <c r="H116" s="114">
        <v>1</v>
      </c>
      <c r="I116" s="116">
        <v>23</v>
      </c>
      <c r="J116" s="114"/>
      <c r="K116" s="114"/>
      <c r="L116" s="114"/>
      <c r="M116" s="114"/>
      <c r="N116" s="114">
        <v>24</v>
      </c>
    </row>
    <row r="117" spans="1:14" s="6" customFormat="1" ht="15" customHeight="1">
      <c r="A117" s="106" t="s">
        <v>338</v>
      </c>
      <c r="B117" s="107" t="s">
        <v>897</v>
      </c>
      <c r="C117" s="108"/>
      <c r="D117" s="108"/>
      <c r="E117" s="108"/>
      <c r="F117" s="108">
        <v>1</v>
      </c>
      <c r="G117" s="108"/>
      <c r="H117" s="108"/>
      <c r="I117" s="108"/>
      <c r="J117" s="108"/>
      <c r="K117" s="108"/>
      <c r="L117" s="108"/>
      <c r="M117" s="108"/>
      <c r="N117" s="108">
        <v>1</v>
      </c>
    </row>
    <row r="118" spans="1:14" s="6" customFormat="1" ht="15" customHeight="1">
      <c r="A118" s="109"/>
      <c r="B118" s="110" t="s">
        <v>339</v>
      </c>
      <c r="C118" s="111"/>
      <c r="D118" s="111"/>
      <c r="E118" s="111"/>
      <c r="F118" s="111"/>
      <c r="G118" s="111"/>
      <c r="H118" s="111"/>
      <c r="I118" s="111">
        <v>1</v>
      </c>
      <c r="J118" s="111"/>
      <c r="K118" s="111"/>
      <c r="L118" s="111"/>
      <c r="M118" s="111"/>
      <c r="N118" s="111">
        <v>1</v>
      </c>
    </row>
    <row r="119" spans="1:14" s="6" customFormat="1" ht="15" customHeight="1">
      <c r="A119" s="109"/>
      <c r="B119" s="110" t="s">
        <v>776</v>
      </c>
      <c r="C119" s="111"/>
      <c r="D119" s="111"/>
      <c r="E119" s="111"/>
      <c r="F119" s="111"/>
      <c r="G119" s="111"/>
      <c r="H119" s="111">
        <v>3</v>
      </c>
      <c r="I119" s="111"/>
      <c r="J119" s="111"/>
      <c r="K119" s="111"/>
      <c r="L119" s="111"/>
      <c r="M119" s="111"/>
      <c r="N119" s="111">
        <v>3</v>
      </c>
    </row>
    <row r="120" spans="1:14" s="6" customFormat="1" ht="15" customHeight="1">
      <c r="A120" s="109"/>
      <c r="B120" s="110" t="s">
        <v>340</v>
      </c>
      <c r="C120" s="111"/>
      <c r="D120" s="111"/>
      <c r="E120" s="111"/>
      <c r="F120" s="111"/>
      <c r="G120" s="111"/>
      <c r="H120" s="111"/>
      <c r="I120" s="111">
        <v>4</v>
      </c>
      <c r="J120" s="111"/>
      <c r="K120" s="111"/>
      <c r="L120" s="111"/>
      <c r="M120" s="111"/>
      <c r="N120" s="111">
        <v>4</v>
      </c>
    </row>
    <row r="121" spans="1:14" s="6" customFormat="1" ht="15" customHeight="1">
      <c r="A121" s="109"/>
      <c r="B121" s="110" t="s">
        <v>898</v>
      </c>
      <c r="C121" s="111"/>
      <c r="D121" s="111"/>
      <c r="E121" s="111"/>
      <c r="F121" s="111"/>
      <c r="G121" s="111"/>
      <c r="H121" s="111">
        <v>1</v>
      </c>
      <c r="I121" s="111"/>
      <c r="J121" s="111"/>
      <c r="K121" s="111"/>
      <c r="L121" s="111"/>
      <c r="M121" s="111"/>
      <c r="N121" s="111">
        <v>1</v>
      </c>
    </row>
    <row r="122" spans="1:14" s="115" customFormat="1" ht="15" customHeight="1">
      <c r="A122" s="112" t="s">
        <v>341</v>
      </c>
      <c r="B122" s="113"/>
      <c r="C122" s="114"/>
      <c r="D122" s="114"/>
      <c r="E122" s="114"/>
      <c r="F122" s="114">
        <v>1</v>
      </c>
      <c r="G122" s="114"/>
      <c r="H122" s="114">
        <v>4</v>
      </c>
      <c r="I122" s="114">
        <v>5</v>
      </c>
      <c r="J122" s="114"/>
      <c r="K122" s="114"/>
      <c r="L122" s="114"/>
      <c r="M122" s="114"/>
      <c r="N122" s="114">
        <v>10</v>
      </c>
    </row>
    <row r="123" spans="1:14" s="6" customFormat="1" ht="15" customHeight="1">
      <c r="A123" s="106" t="s">
        <v>342</v>
      </c>
      <c r="B123" s="107" t="s">
        <v>343</v>
      </c>
      <c r="C123" s="108">
        <v>3</v>
      </c>
      <c r="D123" s="108"/>
      <c r="E123" s="108">
        <v>2</v>
      </c>
      <c r="F123" s="108">
        <v>10</v>
      </c>
      <c r="G123" s="108">
        <v>32</v>
      </c>
      <c r="H123" s="108">
        <v>25</v>
      </c>
      <c r="I123" s="108">
        <v>19</v>
      </c>
      <c r="J123" s="108">
        <v>4</v>
      </c>
      <c r="K123" s="108">
        <v>34</v>
      </c>
      <c r="L123" s="108"/>
      <c r="M123" s="108">
        <v>5</v>
      </c>
      <c r="N123" s="108">
        <v>134</v>
      </c>
    </row>
    <row r="124" spans="1:14" s="115" customFormat="1" ht="15" customHeight="1">
      <c r="A124" s="112" t="s">
        <v>344</v>
      </c>
      <c r="B124" s="113"/>
      <c r="C124" s="114">
        <v>3</v>
      </c>
      <c r="D124" s="114"/>
      <c r="E124" s="114">
        <v>2</v>
      </c>
      <c r="F124" s="114">
        <v>10</v>
      </c>
      <c r="G124" s="116">
        <v>32</v>
      </c>
      <c r="H124" s="116">
        <v>25</v>
      </c>
      <c r="I124" s="114">
        <v>19</v>
      </c>
      <c r="J124" s="114">
        <v>4</v>
      </c>
      <c r="K124" s="116">
        <v>34</v>
      </c>
      <c r="L124" s="114"/>
      <c r="M124" s="114">
        <v>5</v>
      </c>
      <c r="N124" s="116">
        <v>134</v>
      </c>
    </row>
    <row r="125" spans="1:14" s="6" customFormat="1" ht="15" customHeight="1">
      <c r="A125" s="106" t="s">
        <v>345</v>
      </c>
      <c r="B125" s="107" t="s">
        <v>350</v>
      </c>
      <c r="C125" s="108"/>
      <c r="D125" s="108"/>
      <c r="E125" s="108"/>
      <c r="F125" s="108"/>
      <c r="G125" s="108"/>
      <c r="H125" s="108"/>
      <c r="I125" s="108"/>
      <c r="J125" s="108"/>
      <c r="K125" s="108">
        <v>2</v>
      </c>
      <c r="L125" s="108"/>
      <c r="M125" s="108"/>
      <c r="N125" s="108">
        <v>2</v>
      </c>
    </row>
    <row r="126" spans="1:14" s="6" customFormat="1" ht="15" customHeight="1">
      <c r="A126" s="109"/>
      <c r="B126" s="110" t="s">
        <v>346</v>
      </c>
      <c r="C126" s="111"/>
      <c r="D126" s="111"/>
      <c r="E126" s="111"/>
      <c r="F126" s="111"/>
      <c r="G126" s="111">
        <v>1</v>
      </c>
      <c r="H126" s="111">
        <v>2</v>
      </c>
      <c r="I126" s="111">
        <v>1</v>
      </c>
      <c r="J126" s="111"/>
      <c r="K126" s="111">
        <v>1</v>
      </c>
      <c r="L126" s="111"/>
      <c r="M126" s="111"/>
      <c r="N126" s="111">
        <v>5</v>
      </c>
    </row>
    <row r="127" spans="1:14" s="115" customFormat="1" ht="15" customHeight="1">
      <c r="A127" s="112" t="s">
        <v>347</v>
      </c>
      <c r="B127" s="113"/>
      <c r="C127" s="114"/>
      <c r="D127" s="114"/>
      <c r="E127" s="114"/>
      <c r="F127" s="114"/>
      <c r="G127" s="114">
        <v>1</v>
      </c>
      <c r="H127" s="114">
        <v>2</v>
      </c>
      <c r="I127" s="114">
        <v>1</v>
      </c>
      <c r="J127" s="114"/>
      <c r="K127" s="114">
        <v>3</v>
      </c>
      <c r="L127" s="114"/>
      <c r="M127" s="114"/>
      <c r="N127" s="114">
        <v>7</v>
      </c>
    </row>
    <row r="128" spans="1:14" s="6" customFormat="1" ht="15" customHeight="1">
      <c r="A128" s="106" t="s">
        <v>348</v>
      </c>
      <c r="B128" s="107" t="s">
        <v>899</v>
      </c>
      <c r="C128" s="108">
        <v>1</v>
      </c>
      <c r="D128" s="108">
        <v>1</v>
      </c>
      <c r="E128" s="108">
        <v>2</v>
      </c>
      <c r="F128" s="108"/>
      <c r="G128" s="108"/>
      <c r="H128" s="108"/>
      <c r="I128" s="108">
        <v>1</v>
      </c>
      <c r="J128" s="108">
        <v>1</v>
      </c>
      <c r="K128" s="108">
        <v>8</v>
      </c>
      <c r="L128" s="108"/>
      <c r="M128" s="108"/>
      <c r="N128" s="108">
        <v>14</v>
      </c>
    </row>
    <row r="129" spans="1:14" s="6" customFormat="1" ht="15" customHeight="1">
      <c r="A129" s="109"/>
      <c r="B129" s="110" t="s">
        <v>900</v>
      </c>
      <c r="C129" s="111"/>
      <c r="D129" s="111"/>
      <c r="E129" s="111"/>
      <c r="F129" s="111"/>
      <c r="G129" s="111">
        <v>2</v>
      </c>
      <c r="H129" s="111"/>
      <c r="I129" s="111">
        <v>5</v>
      </c>
      <c r="J129" s="111"/>
      <c r="K129" s="111"/>
      <c r="L129" s="111"/>
      <c r="M129" s="111"/>
      <c r="N129" s="111">
        <v>7</v>
      </c>
    </row>
    <row r="130" spans="1:14" s="115" customFormat="1" ht="15" customHeight="1">
      <c r="A130" s="112" t="s">
        <v>349</v>
      </c>
      <c r="B130" s="113"/>
      <c r="C130" s="114">
        <v>1</v>
      </c>
      <c r="D130" s="114">
        <v>1</v>
      </c>
      <c r="E130" s="114">
        <v>2</v>
      </c>
      <c r="F130" s="114"/>
      <c r="G130" s="114">
        <v>2</v>
      </c>
      <c r="H130" s="114"/>
      <c r="I130" s="114">
        <v>6</v>
      </c>
      <c r="J130" s="114">
        <v>1</v>
      </c>
      <c r="K130" s="114">
        <v>8</v>
      </c>
      <c r="L130" s="114"/>
      <c r="M130" s="114"/>
      <c r="N130" s="114">
        <v>21</v>
      </c>
    </row>
    <row r="131" spans="1:14" s="6" customFormat="1" ht="15" customHeight="1">
      <c r="A131" s="106" t="s">
        <v>351</v>
      </c>
      <c r="B131" s="107" t="s">
        <v>901</v>
      </c>
      <c r="C131" s="108"/>
      <c r="D131" s="108"/>
      <c r="E131" s="108"/>
      <c r="F131" s="108"/>
      <c r="G131" s="108"/>
      <c r="H131" s="108"/>
      <c r="I131" s="108">
        <v>1</v>
      </c>
      <c r="J131" s="108"/>
      <c r="K131" s="108"/>
      <c r="L131" s="108"/>
      <c r="M131" s="108"/>
      <c r="N131" s="108">
        <v>1</v>
      </c>
    </row>
    <row r="132" spans="1:14" s="6" customFormat="1" ht="15" customHeight="1">
      <c r="A132" s="109"/>
      <c r="B132" s="110" t="s">
        <v>902</v>
      </c>
      <c r="C132" s="111"/>
      <c r="D132" s="111"/>
      <c r="E132" s="111"/>
      <c r="F132" s="111"/>
      <c r="G132" s="111"/>
      <c r="H132" s="111"/>
      <c r="I132" s="111"/>
      <c r="J132" s="111">
        <v>1</v>
      </c>
      <c r="K132" s="111"/>
      <c r="L132" s="111"/>
      <c r="M132" s="111"/>
      <c r="N132" s="111">
        <v>1</v>
      </c>
    </row>
    <row r="133" spans="1:14" s="6" customFormat="1" ht="15" customHeight="1">
      <c r="A133" s="109"/>
      <c r="B133" s="110" t="s">
        <v>903</v>
      </c>
      <c r="C133" s="111"/>
      <c r="D133" s="111"/>
      <c r="E133" s="111"/>
      <c r="F133" s="111"/>
      <c r="G133" s="111"/>
      <c r="H133" s="111"/>
      <c r="I133" s="111"/>
      <c r="J133" s="111">
        <v>1</v>
      </c>
      <c r="K133" s="111"/>
      <c r="L133" s="111"/>
      <c r="M133" s="111"/>
      <c r="N133" s="111">
        <v>1</v>
      </c>
    </row>
    <row r="134" spans="1:14" s="6" customFormat="1" ht="15" customHeight="1">
      <c r="A134" s="109"/>
      <c r="B134" s="110" t="s">
        <v>904</v>
      </c>
      <c r="C134" s="111"/>
      <c r="D134" s="111"/>
      <c r="E134" s="111"/>
      <c r="F134" s="111"/>
      <c r="G134" s="111"/>
      <c r="H134" s="111"/>
      <c r="I134" s="111"/>
      <c r="J134" s="111"/>
      <c r="K134" s="111">
        <v>1</v>
      </c>
      <c r="L134" s="111"/>
      <c r="M134" s="111"/>
      <c r="N134" s="111">
        <v>1</v>
      </c>
    </row>
    <row r="135" spans="1:14" s="6" customFormat="1" ht="15" customHeight="1">
      <c r="A135" s="109"/>
      <c r="B135" s="110" t="s">
        <v>352</v>
      </c>
      <c r="C135" s="111"/>
      <c r="D135" s="111">
        <v>1</v>
      </c>
      <c r="E135" s="111"/>
      <c r="F135" s="111"/>
      <c r="G135" s="111">
        <v>7</v>
      </c>
      <c r="H135" s="111">
        <v>3</v>
      </c>
      <c r="I135" s="111">
        <v>10</v>
      </c>
      <c r="J135" s="111">
        <v>12</v>
      </c>
      <c r="K135" s="111">
        <v>11</v>
      </c>
      <c r="L135" s="111"/>
      <c r="M135" s="111">
        <v>4</v>
      </c>
      <c r="N135" s="111">
        <v>48</v>
      </c>
    </row>
    <row r="136" spans="1:14" s="115" customFormat="1" ht="15" customHeight="1">
      <c r="A136" s="112" t="s">
        <v>353</v>
      </c>
      <c r="B136" s="113"/>
      <c r="C136" s="114"/>
      <c r="D136" s="114">
        <v>1</v>
      </c>
      <c r="E136" s="114"/>
      <c r="F136" s="114"/>
      <c r="G136" s="114">
        <v>7</v>
      </c>
      <c r="H136" s="114">
        <v>3</v>
      </c>
      <c r="I136" s="114">
        <v>11</v>
      </c>
      <c r="J136" s="116">
        <v>14</v>
      </c>
      <c r="K136" s="114">
        <v>12</v>
      </c>
      <c r="L136" s="114"/>
      <c r="M136" s="114">
        <v>4</v>
      </c>
      <c r="N136" s="116">
        <v>52</v>
      </c>
    </row>
    <row r="137" spans="1:14" s="6" customFormat="1" ht="15" customHeight="1">
      <c r="A137" s="106" t="s">
        <v>354</v>
      </c>
      <c r="B137" s="107" t="s">
        <v>355</v>
      </c>
      <c r="C137" s="108"/>
      <c r="D137" s="108"/>
      <c r="E137" s="108"/>
      <c r="F137" s="108"/>
      <c r="G137" s="108"/>
      <c r="H137" s="108"/>
      <c r="I137" s="108">
        <v>1</v>
      </c>
      <c r="J137" s="108"/>
      <c r="K137" s="108"/>
      <c r="L137" s="108"/>
      <c r="M137" s="108"/>
      <c r="N137" s="108">
        <v>1</v>
      </c>
    </row>
    <row r="138" spans="1:14" s="115" customFormat="1" ht="15" customHeight="1">
      <c r="A138" s="112" t="s">
        <v>356</v>
      </c>
      <c r="B138" s="113"/>
      <c r="C138" s="114"/>
      <c r="D138" s="114"/>
      <c r="E138" s="114"/>
      <c r="F138" s="114"/>
      <c r="G138" s="114"/>
      <c r="H138" s="114"/>
      <c r="I138" s="114">
        <v>1</v>
      </c>
      <c r="J138" s="114"/>
      <c r="K138" s="114"/>
      <c r="L138" s="114"/>
      <c r="M138" s="114"/>
      <c r="N138" s="114">
        <v>1</v>
      </c>
    </row>
    <row r="139" spans="1:14" s="6" customFormat="1" ht="15" customHeight="1">
      <c r="A139" s="106" t="s">
        <v>777</v>
      </c>
      <c r="B139" s="107" t="s">
        <v>778</v>
      </c>
      <c r="C139" s="108"/>
      <c r="D139" s="108"/>
      <c r="E139" s="108"/>
      <c r="F139" s="108"/>
      <c r="G139" s="108"/>
      <c r="H139" s="108"/>
      <c r="I139" s="108"/>
      <c r="J139" s="108"/>
      <c r="K139" s="108">
        <v>6</v>
      </c>
      <c r="L139" s="108"/>
      <c r="M139" s="108"/>
      <c r="N139" s="108">
        <v>6</v>
      </c>
    </row>
    <row r="140" spans="1:14" s="115" customFormat="1" ht="15" customHeight="1">
      <c r="A140" s="112" t="s">
        <v>357</v>
      </c>
      <c r="B140" s="113"/>
      <c r="C140" s="114"/>
      <c r="D140" s="114"/>
      <c r="E140" s="114"/>
      <c r="F140" s="114"/>
      <c r="G140" s="114"/>
      <c r="H140" s="114"/>
      <c r="I140" s="114"/>
      <c r="J140" s="114"/>
      <c r="K140" s="114">
        <v>6</v>
      </c>
      <c r="L140" s="114"/>
      <c r="M140" s="114"/>
      <c r="N140" s="114">
        <v>6</v>
      </c>
    </row>
    <row r="141" spans="1:14" s="6" customFormat="1" ht="15" customHeight="1">
      <c r="A141" s="106" t="s">
        <v>358</v>
      </c>
      <c r="B141" s="107" t="s">
        <v>771</v>
      </c>
      <c r="C141" s="108"/>
      <c r="D141" s="108">
        <v>1</v>
      </c>
      <c r="E141" s="108"/>
      <c r="F141" s="108">
        <v>26</v>
      </c>
      <c r="G141" s="108"/>
      <c r="H141" s="108"/>
      <c r="I141" s="108"/>
      <c r="J141" s="108"/>
      <c r="K141" s="108"/>
      <c r="L141" s="108"/>
      <c r="M141" s="108"/>
      <c r="N141" s="108">
        <v>27</v>
      </c>
    </row>
    <row r="142" spans="1:14" s="115" customFormat="1" ht="15" customHeight="1">
      <c r="A142" s="112" t="s">
        <v>359</v>
      </c>
      <c r="B142" s="113"/>
      <c r="C142" s="114"/>
      <c r="D142" s="114">
        <v>1</v>
      </c>
      <c r="E142" s="114"/>
      <c r="F142" s="116">
        <v>26</v>
      </c>
      <c r="G142" s="114"/>
      <c r="H142" s="114"/>
      <c r="I142" s="114"/>
      <c r="J142" s="114"/>
      <c r="K142" s="114"/>
      <c r="L142" s="114"/>
      <c r="M142" s="114"/>
      <c r="N142" s="114">
        <v>27</v>
      </c>
    </row>
    <row r="143" spans="1:14" s="6" customFormat="1" ht="15" customHeight="1">
      <c r="A143" s="106" t="s">
        <v>360</v>
      </c>
      <c r="B143" s="107" t="s">
        <v>905</v>
      </c>
      <c r="C143" s="108"/>
      <c r="D143" s="108"/>
      <c r="E143" s="108"/>
      <c r="F143" s="108"/>
      <c r="G143" s="108">
        <v>12</v>
      </c>
      <c r="H143" s="108">
        <v>23</v>
      </c>
      <c r="I143" s="108"/>
      <c r="J143" s="108"/>
      <c r="K143" s="108"/>
      <c r="L143" s="108"/>
      <c r="M143" s="108"/>
      <c r="N143" s="108">
        <v>35</v>
      </c>
    </row>
    <row r="144" spans="1:14" s="115" customFormat="1" ht="15" customHeight="1">
      <c r="A144" s="112" t="s">
        <v>361</v>
      </c>
      <c r="B144" s="113"/>
      <c r="C144" s="114"/>
      <c r="D144" s="114"/>
      <c r="E144" s="114"/>
      <c r="F144" s="114"/>
      <c r="G144" s="116">
        <v>12</v>
      </c>
      <c r="H144" s="116">
        <v>23</v>
      </c>
      <c r="I144" s="114"/>
      <c r="J144" s="114"/>
      <c r="K144" s="114"/>
      <c r="L144" s="114"/>
      <c r="M144" s="114"/>
      <c r="N144" s="114">
        <v>35</v>
      </c>
    </row>
    <row r="145" spans="1:14" s="6" customFormat="1" ht="15" customHeight="1">
      <c r="A145" s="106" t="s">
        <v>362</v>
      </c>
      <c r="B145" s="107" t="s">
        <v>366</v>
      </c>
      <c r="C145" s="108"/>
      <c r="D145" s="108"/>
      <c r="E145" s="108"/>
      <c r="F145" s="108"/>
      <c r="G145" s="108"/>
      <c r="H145" s="108"/>
      <c r="I145" s="108">
        <v>1</v>
      </c>
      <c r="J145" s="108">
        <v>1</v>
      </c>
      <c r="K145" s="108"/>
      <c r="L145" s="108"/>
      <c r="M145" s="108"/>
      <c r="N145" s="108">
        <v>2</v>
      </c>
    </row>
    <row r="146" spans="1:14" s="115" customFormat="1" ht="15" customHeight="1">
      <c r="A146" s="117" t="s">
        <v>363</v>
      </c>
      <c r="B146" s="113"/>
      <c r="C146" s="114"/>
      <c r="D146" s="114"/>
      <c r="E146" s="114"/>
      <c r="F146" s="114"/>
      <c r="G146" s="114"/>
      <c r="H146" s="114"/>
      <c r="I146" s="114">
        <v>1</v>
      </c>
      <c r="J146" s="114">
        <v>1</v>
      </c>
      <c r="K146" s="114"/>
      <c r="L146" s="114"/>
      <c r="M146" s="114"/>
      <c r="N146" s="114">
        <v>2</v>
      </c>
    </row>
    <row r="147" spans="1:14" s="6" customFormat="1" ht="15" customHeight="1">
      <c r="A147" s="106" t="s">
        <v>804</v>
      </c>
      <c r="B147" s="107" t="s">
        <v>906</v>
      </c>
      <c r="C147" s="108">
        <v>1</v>
      </c>
      <c r="D147" s="108"/>
      <c r="E147" s="108"/>
      <c r="F147" s="108"/>
      <c r="G147" s="108"/>
      <c r="H147" s="108"/>
      <c r="I147" s="108"/>
      <c r="J147" s="108"/>
      <c r="K147" s="108"/>
      <c r="L147" s="108"/>
      <c r="M147" s="108"/>
      <c r="N147" s="108">
        <v>1</v>
      </c>
    </row>
    <row r="148" spans="1:14" s="6" customFormat="1" ht="15" customHeight="1">
      <c r="A148" s="109"/>
      <c r="B148" s="110" t="s">
        <v>907</v>
      </c>
      <c r="C148" s="111"/>
      <c r="D148" s="111"/>
      <c r="E148" s="111"/>
      <c r="F148" s="111"/>
      <c r="G148" s="111"/>
      <c r="H148" s="111"/>
      <c r="I148" s="111"/>
      <c r="J148" s="111">
        <v>1</v>
      </c>
      <c r="K148" s="111"/>
      <c r="L148" s="111"/>
      <c r="M148" s="111"/>
      <c r="N148" s="111">
        <v>1</v>
      </c>
    </row>
    <row r="149" spans="1:14" s="6" customFormat="1" ht="15" customHeight="1">
      <c r="A149" s="109"/>
      <c r="B149" s="110" t="s">
        <v>908</v>
      </c>
      <c r="C149" s="111"/>
      <c r="D149" s="111"/>
      <c r="E149" s="111">
        <v>1</v>
      </c>
      <c r="F149" s="111"/>
      <c r="G149" s="111"/>
      <c r="H149" s="111"/>
      <c r="I149" s="111"/>
      <c r="J149" s="111"/>
      <c r="K149" s="111"/>
      <c r="L149" s="111"/>
      <c r="M149" s="111"/>
      <c r="N149" s="111">
        <v>1</v>
      </c>
    </row>
    <row r="150" spans="1:14" s="6" customFormat="1" ht="15" customHeight="1">
      <c r="A150" s="109"/>
      <c r="B150" s="110" t="s">
        <v>909</v>
      </c>
      <c r="C150" s="111"/>
      <c r="D150" s="111"/>
      <c r="E150" s="111"/>
      <c r="F150" s="111"/>
      <c r="G150" s="111"/>
      <c r="H150" s="111"/>
      <c r="I150" s="111"/>
      <c r="J150" s="111">
        <v>1</v>
      </c>
      <c r="K150" s="111"/>
      <c r="L150" s="111"/>
      <c r="M150" s="111"/>
      <c r="N150" s="111">
        <v>1</v>
      </c>
    </row>
    <row r="151" spans="1:14" s="6" customFormat="1" ht="15" customHeight="1">
      <c r="A151" s="109"/>
      <c r="B151" s="110" t="s">
        <v>851</v>
      </c>
      <c r="C151" s="111"/>
      <c r="D151" s="111">
        <v>1</v>
      </c>
      <c r="E151" s="111"/>
      <c r="F151" s="111"/>
      <c r="G151" s="111"/>
      <c r="H151" s="111"/>
      <c r="I151" s="111"/>
      <c r="J151" s="111"/>
      <c r="K151" s="111"/>
      <c r="L151" s="111"/>
      <c r="M151" s="111"/>
      <c r="N151" s="111">
        <v>1</v>
      </c>
    </row>
    <row r="152" spans="1:14" s="6" customFormat="1" ht="15" customHeight="1">
      <c r="A152" s="109"/>
      <c r="B152" s="110" t="s">
        <v>910</v>
      </c>
      <c r="C152" s="111"/>
      <c r="D152" s="111"/>
      <c r="E152" s="111"/>
      <c r="F152" s="111"/>
      <c r="G152" s="111"/>
      <c r="H152" s="111"/>
      <c r="I152" s="111"/>
      <c r="J152" s="111"/>
      <c r="K152" s="111"/>
      <c r="L152" s="111"/>
      <c r="M152" s="111">
        <v>1</v>
      </c>
      <c r="N152" s="111">
        <v>1</v>
      </c>
    </row>
    <row r="153" spans="1:14" s="6" customFormat="1" ht="15" customHeight="1">
      <c r="A153" s="109"/>
      <c r="B153" s="110" t="s">
        <v>911</v>
      </c>
      <c r="C153" s="111"/>
      <c r="D153" s="111"/>
      <c r="E153" s="111"/>
      <c r="F153" s="111"/>
      <c r="G153" s="111"/>
      <c r="H153" s="111">
        <v>1</v>
      </c>
      <c r="I153" s="111"/>
      <c r="J153" s="111"/>
      <c r="K153" s="111"/>
      <c r="L153" s="111"/>
      <c r="M153" s="111"/>
      <c r="N153" s="111">
        <v>1</v>
      </c>
    </row>
    <row r="154" spans="1:14" s="6" customFormat="1" ht="15" customHeight="1">
      <c r="A154" s="109"/>
      <c r="B154" s="110" t="s">
        <v>912</v>
      </c>
      <c r="C154" s="111"/>
      <c r="D154" s="111"/>
      <c r="E154" s="111"/>
      <c r="F154" s="111"/>
      <c r="G154" s="111"/>
      <c r="H154" s="111"/>
      <c r="I154" s="111"/>
      <c r="J154" s="111"/>
      <c r="K154" s="111"/>
      <c r="L154" s="111"/>
      <c r="M154" s="111">
        <v>1</v>
      </c>
      <c r="N154" s="111">
        <v>1</v>
      </c>
    </row>
    <row r="155" spans="1:14" s="6" customFormat="1" ht="15" customHeight="1">
      <c r="A155" s="109"/>
      <c r="B155" s="110" t="s">
        <v>913</v>
      </c>
      <c r="C155" s="111"/>
      <c r="D155" s="111"/>
      <c r="E155" s="111"/>
      <c r="F155" s="111"/>
      <c r="G155" s="111"/>
      <c r="H155" s="111"/>
      <c r="I155" s="111"/>
      <c r="J155" s="111">
        <v>1</v>
      </c>
      <c r="K155" s="111"/>
      <c r="L155" s="111"/>
      <c r="M155" s="111"/>
      <c r="N155" s="111">
        <v>1</v>
      </c>
    </row>
    <row r="156" spans="1:14" s="6" customFormat="1" ht="15" customHeight="1">
      <c r="A156" s="109"/>
      <c r="B156" s="110" t="s">
        <v>914</v>
      </c>
      <c r="C156" s="111"/>
      <c r="D156" s="111"/>
      <c r="E156" s="111"/>
      <c r="F156" s="111"/>
      <c r="G156" s="111"/>
      <c r="H156" s="111"/>
      <c r="I156" s="111"/>
      <c r="J156" s="111">
        <v>1</v>
      </c>
      <c r="K156" s="111"/>
      <c r="L156" s="111"/>
      <c r="M156" s="111"/>
      <c r="N156" s="111">
        <v>1</v>
      </c>
    </row>
    <row r="157" spans="1:14" s="6" customFormat="1" ht="15" customHeight="1">
      <c r="A157" s="109"/>
      <c r="B157" s="110" t="s">
        <v>915</v>
      </c>
      <c r="C157" s="111"/>
      <c r="D157" s="111"/>
      <c r="E157" s="111"/>
      <c r="F157" s="111"/>
      <c r="G157" s="111">
        <v>2</v>
      </c>
      <c r="H157" s="111"/>
      <c r="I157" s="111"/>
      <c r="J157" s="111">
        <v>3</v>
      </c>
      <c r="K157" s="111"/>
      <c r="L157" s="111"/>
      <c r="M157" s="111"/>
      <c r="N157" s="111">
        <v>5</v>
      </c>
    </row>
    <row r="158" spans="1:14" s="6" customFormat="1" ht="15" customHeight="1">
      <c r="A158" s="109"/>
      <c r="B158" s="110" t="s">
        <v>916</v>
      </c>
      <c r="C158" s="111"/>
      <c r="D158" s="111"/>
      <c r="E158" s="111"/>
      <c r="F158" s="111"/>
      <c r="G158" s="111"/>
      <c r="H158" s="111"/>
      <c r="I158" s="111"/>
      <c r="J158" s="111"/>
      <c r="K158" s="111">
        <v>1</v>
      </c>
      <c r="L158" s="111"/>
      <c r="M158" s="111"/>
      <c r="N158" s="111">
        <v>1</v>
      </c>
    </row>
    <row r="159" spans="1:14" s="6" customFormat="1" ht="15" customHeight="1">
      <c r="A159" s="109"/>
      <c r="B159" s="110" t="s">
        <v>917</v>
      </c>
      <c r="C159" s="111">
        <v>1</v>
      </c>
      <c r="D159" s="111"/>
      <c r="E159" s="111"/>
      <c r="F159" s="111"/>
      <c r="G159" s="111"/>
      <c r="H159" s="111"/>
      <c r="I159" s="111"/>
      <c r="J159" s="111"/>
      <c r="K159" s="111"/>
      <c r="L159" s="111"/>
      <c r="M159" s="111"/>
      <c r="N159" s="111">
        <v>1</v>
      </c>
    </row>
    <row r="160" spans="1:14" s="6" customFormat="1" ht="15" customHeight="1">
      <c r="A160" s="109"/>
      <c r="B160" s="110" t="s">
        <v>918</v>
      </c>
      <c r="C160" s="111">
        <v>1</v>
      </c>
      <c r="D160" s="111"/>
      <c r="E160" s="111"/>
      <c r="F160" s="111"/>
      <c r="G160" s="111"/>
      <c r="H160" s="111"/>
      <c r="I160" s="111"/>
      <c r="J160" s="111"/>
      <c r="K160" s="111"/>
      <c r="L160" s="111"/>
      <c r="M160" s="111"/>
      <c r="N160" s="111">
        <v>1</v>
      </c>
    </row>
    <row r="161" spans="1:14" s="6" customFormat="1" ht="15" customHeight="1">
      <c r="A161" s="109"/>
      <c r="B161" s="110" t="s">
        <v>798</v>
      </c>
      <c r="C161" s="111"/>
      <c r="D161" s="111">
        <v>1</v>
      </c>
      <c r="E161" s="111"/>
      <c r="F161" s="111"/>
      <c r="G161" s="111"/>
      <c r="H161" s="111"/>
      <c r="I161" s="111"/>
      <c r="J161" s="111"/>
      <c r="K161" s="111"/>
      <c r="L161" s="111"/>
      <c r="M161" s="111"/>
      <c r="N161" s="111">
        <v>1</v>
      </c>
    </row>
    <row r="162" spans="1:14" s="6" customFormat="1" ht="15" customHeight="1">
      <c r="A162" s="109"/>
      <c r="B162" s="110" t="s">
        <v>919</v>
      </c>
      <c r="C162" s="111"/>
      <c r="D162" s="111"/>
      <c r="E162" s="111"/>
      <c r="F162" s="111"/>
      <c r="G162" s="111"/>
      <c r="H162" s="111"/>
      <c r="I162" s="111"/>
      <c r="J162" s="111">
        <v>2</v>
      </c>
      <c r="K162" s="111"/>
      <c r="L162" s="111"/>
      <c r="M162" s="111"/>
      <c r="N162" s="111">
        <v>2</v>
      </c>
    </row>
    <row r="163" spans="1:14" s="6" customFormat="1" ht="15" customHeight="1">
      <c r="A163" s="109"/>
      <c r="B163" s="110" t="s">
        <v>920</v>
      </c>
      <c r="C163" s="111"/>
      <c r="D163" s="111"/>
      <c r="E163" s="111"/>
      <c r="F163" s="111">
        <v>1</v>
      </c>
      <c r="G163" s="111">
        <v>1</v>
      </c>
      <c r="H163" s="111"/>
      <c r="I163" s="111"/>
      <c r="J163" s="111"/>
      <c r="K163" s="111"/>
      <c r="L163" s="111"/>
      <c r="M163" s="111"/>
      <c r="N163" s="111">
        <v>2</v>
      </c>
    </row>
    <row r="164" spans="1:14" s="6" customFormat="1" ht="15" customHeight="1">
      <c r="A164" s="109"/>
      <c r="B164" s="110" t="s">
        <v>921</v>
      </c>
      <c r="C164" s="111"/>
      <c r="D164" s="111"/>
      <c r="E164" s="111"/>
      <c r="F164" s="111"/>
      <c r="G164" s="111"/>
      <c r="H164" s="111">
        <v>1</v>
      </c>
      <c r="I164" s="111"/>
      <c r="J164" s="111"/>
      <c r="K164" s="111"/>
      <c r="L164" s="111"/>
      <c r="M164" s="111"/>
      <c r="N164" s="111">
        <v>1</v>
      </c>
    </row>
    <row r="165" spans="1:14" s="6" customFormat="1" ht="15" customHeight="1">
      <c r="A165" s="109"/>
      <c r="B165" s="110" t="s">
        <v>922</v>
      </c>
      <c r="C165" s="111"/>
      <c r="D165" s="111"/>
      <c r="E165" s="111"/>
      <c r="F165" s="111"/>
      <c r="G165" s="111"/>
      <c r="H165" s="111"/>
      <c r="I165" s="111">
        <v>4</v>
      </c>
      <c r="J165" s="111"/>
      <c r="K165" s="111"/>
      <c r="L165" s="111"/>
      <c r="M165" s="111"/>
      <c r="N165" s="111">
        <v>4</v>
      </c>
    </row>
    <row r="166" spans="1:14" s="6" customFormat="1" ht="15" customHeight="1">
      <c r="A166" s="109"/>
      <c r="B166" s="110" t="s">
        <v>799</v>
      </c>
      <c r="C166" s="111"/>
      <c r="D166" s="111"/>
      <c r="E166" s="111"/>
      <c r="F166" s="111"/>
      <c r="G166" s="111"/>
      <c r="H166" s="111"/>
      <c r="I166" s="111"/>
      <c r="J166" s="111">
        <v>1</v>
      </c>
      <c r="K166" s="111"/>
      <c r="L166" s="111"/>
      <c r="M166" s="111"/>
      <c r="N166" s="111">
        <v>1</v>
      </c>
    </row>
    <row r="167" spans="1:14" s="6" customFormat="1" ht="15" customHeight="1">
      <c r="A167" s="109"/>
      <c r="B167" s="110" t="s">
        <v>923</v>
      </c>
      <c r="C167" s="111"/>
      <c r="D167" s="111">
        <v>1</v>
      </c>
      <c r="E167" s="111"/>
      <c r="F167" s="111"/>
      <c r="G167" s="111"/>
      <c r="H167" s="111"/>
      <c r="I167" s="111"/>
      <c r="J167" s="111"/>
      <c r="K167" s="111"/>
      <c r="L167" s="111"/>
      <c r="M167" s="111"/>
      <c r="N167" s="111">
        <v>1</v>
      </c>
    </row>
    <row r="168" spans="1:14" s="6" customFormat="1" ht="15" customHeight="1">
      <c r="A168" s="109"/>
      <c r="B168" s="110" t="s">
        <v>924</v>
      </c>
      <c r="C168" s="111"/>
      <c r="D168" s="111"/>
      <c r="E168" s="111"/>
      <c r="F168" s="111"/>
      <c r="G168" s="111"/>
      <c r="H168" s="111"/>
      <c r="I168" s="111">
        <v>1</v>
      </c>
      <c r="J168" s="111"/>
      <c r="K168" s="111"/>
      <c r="L168" s="111"/>
      <c r="M168" s="111"/>
      <c r="N168" s="111">
        <v>1</v>
      </c>
    </row>
    <row r="169" spans="1:14" s="115" customFormat="1" ht="15" customHeight="1">
      <c r="A169" s="112" t="s">
        <v>368</v>
      </c>
      <c r="B169" s="113"/>
      <c r="C169" s="114">
        <v>3</v>
      </c>
      <c r="D169" s="114">
        <v>3</v>
      </c>
      <c r="E169" s="114">
        <v>1</v>
      </c>
      <c r="F169" s="114">
        <v>1</v>
      </c>
      <c r="G169" s="114">
        <v>3</v>
      </c>
      <c r="H169" s="114">
        <v>2</v>
      </c>
      <c r="I169" s="114">
        <v>5</v>
      </c>
      <c r="J169" s="114">
        <v>10</v>
      </c>
      <c r="K169" s="114">
        <v>1</v>
      </c>
      <c r="L169" s="114"/>
      <c r="M169" s="114">
        <v>2</v>
      </c>
      <c r="N169" s="114">
        <v>31</v>
      </c>
    </row>
    <row r="170" spans="1:14" s="6" customFormat="1" ht="15" customHeight="1">
      <c r="A170" s="106" t="s">
        <v>785</v>
      </c>
      <c r="B170" s="107" t="s">
        <v>925</v>
      </c>
      <c r="C170" s="108"/>
      <c r="D170" s="108"/>
      <c r="E170" s="108"/>
      <c r="F170" s="108"/>
      <c r="G170" s="108">
        <v>1</v>
      </c>
      <c r="H170" s="108"/>
      <c r="I170" s="108"/>
      <c r="J170" s="108"/>
      <c r="K170" s="108">
        <v>1</v>
      </c>
      <c r="L170" s="108"/>
      <c r="M170" s="108"/>
      <c r="N170" s="108">
        <v>2</v>
      </c>
    </row>
    <row r="171" spans="1:14" s="6" customFormat="1" ht="15" customHeight="1">
      <c r="A171" s="109"/>
      <c r="B171" s="110" t="s">
        <v>926</v>
      </c>
      <c r="C171" s="111"/>
      <c r="D171" s="111"/>
      <c r="E171" s="111"/>
      <c r="F171" s="111"/>
      <c r="G171" s="111"/>
      <c r="H171" s="111"/>
      <c r="I171" s="111"/>
      <c r="J171" s="111"/>
      <c r="K171" s="111">
        <v>1</v>
      </c>
      <c r="L171" s="111"/>
      <c r="M171" s="111"/>
      <c r="N171" s="111">
        <v>1</v>
      </c>
    </row>
    <row r="172" spans="1:14" s="6" customFormat="1" ht="15" customHeight="1">
      <c r="A172" s="109"/>
      <c r="B172" s="110" t="s">
        <v>927</v>
      </c>
      <c r="C172" s="111"/>
      <c r="D172" s="111"/>
      <c r="E172" s="111"/>
      <c r="F172" s="111"/>
      <c r="G172" s="111"/>
      <c r="H172" s="111"/>
      <c r="I172" s="111"/>
      <c r="J172" s="111">
        <v>1</v>
      </c>
      <c r="K172" s="111"/>
      <c r="L172" s="111"/>
      <c r="M172" s="111"/>
      <c r="N172" s="111">
        <v>1</v>
      </c>
    </row>
    <row r="173" spans="1:14" s="115" customFormat="1" ht="15" customHeight="1">
      <c r="A173" s="112" t="s">
        <v>369</v>
      </c>
      <c r="B173" s="113"/>
      <c r="C173" s="114"/>
      <c r="D173" s="114"/>
      <c r="E173" s="114"/>
      <c r="F173" s="114"/>
      <c r="G173" s="114">
        <v>1</v>
      </c>
      <c r="H173" s="114"/>
      <c r="I173" s="114"/>
      <c r="J173" s="114">
        <v>1</v>
      </c>
      <c r="K173" s="114">
        <v>2</v>
      </c>
      <c r="L173" s="114"/>
      <c r="M173" s="114"/>
      <c r="N173" s="114">
        <v>4</v>
      </c>
    </row>
    <row r="174" spans="1:14" s="6" customFormat="1" ht="15" customHeight="1">
      <c r="A174" s="106" t="s">
        <v>786</v>
      </c>
      <c r="B174" s="107" t="s">
        <v>370</v>
      </c>
      <c r="C174" s="108"/>
      <c r="D174" s="108"/>
      <c r="E174" s="108"/>
      <c r="F174" s="108">
        <v>1</v>
      </c>
      <c r="G174" s="108"/>
      <c r="H174" s="108"/>
      <c r="I174" s="108">
        <v>8</v>
      </c>
      <c r="J174" s="108"/>
      <c r="K174" s="108"/>
      <c r="L174" s="108">
        <v>1</v>
      </c>
      <c r="M174" s="108"/>
      <c r="N174" s="108">
        <v>10</v>
      </c>
    </row>
    <row r="175" spans="1:14" s="6" customFormat="1" ht="15" customHeight="1">
      <c r="A175" s="109"/>
      <c r="B175" s="110" t="s">
        <v>928</v>
      </c>
      <c r="C175" s="111"/>
      <c r="D175" s="111"/>
      <c r="E175" s="111"/>
      <c r="F175" s="111"/>
      <c r="G175" s="111"/>
      <c r="H175" s="111"/>
      <c r="I175" s="111">
        <v>1</v>
      </c>
      <c r="J175" s="111"/>
      <c r="K175" s="111"/>
      <c r="L175" s="111"/>
      <c r="M175" s="111"/>
      <c r="N175" s="111">
        <v>1</v>
      </c>
    </row>
    <row r="176" spans="1:14" s="6" customFormat="1" ht="15" customHeight="1">
      <c r="A176" s="109"/>
      <c r="B176" s="110" t="s">
        <v>787</v>
      </c>
      <c r="C176" s="111"/>
      <c r="D176" s="111"/>
      <c r="E176" s="111"/>
      <c r="F176" s="111"/>
      <c r="G176" s="111"/>
      <c r="H176" s="111"/>
      <c r="I176" s="111">
        <v>3</v>
      </c>
      <c r="J176" s="111"/>
      <c r="K176" s="111"/>
      <c r="L176" s="111"/>
      <c r="M176" s="111"/>
      <c r="N176" s="111">
        <v>3</v>
      </c>
    </row>
    <row r="177" spans="1:14" s="6" customFormat="1" ht="15" customHeight="1">
      <c r="A177" s="109"/>
      <c r="B177" s="110" t="s">
        <v>788</v>
      </c>
      <c r="C177" s="111"/>
      <c r="D177" s="111"/>
      <c r="E177" s="111">
        <v>1</v>
      </c>
      <c r="F177" s="111"/>
      <c r="G177" s="111"/>
      <c r="H177" s="111">
        <v>1</v>
      </c>
      <c r="I177" s="111">
        <v>22</v>
      </c>
      <c r="J177" s="111"/>
      <c r="K177" s="111"/>
      <c r="L177" s="111"/>
      <c r="M177" s="111"/>
      <c r="N177" s="111">
        <v>24</v>
      </c>
    </row>
    <row r="178" spans="1:14" s="115" customFormat="1" ht="15" customHeight="1">
      <c r="A178" s="112" t="s">
        <v>371</v>
      </c>
      <c r="B178" s="113"/>
      <c r="C178" s="114"/>
      <c r="D178" s="114"/>
      <c r="E178" s="114">
        <v>1</v>
      </c>
      <c r="F178" s="114">
        <v>1</v>
      </c>
      <c r="G178" s="114"/>
      <c r="H178" s="114">
        <v>1</v>
      </c>
      <c r="I178" s="116">
        <v>34</v>
      </c>
      <c r="J178" s="114"/>
      <c r="K178" s="114"/>
      <c r="L178" s="114">
        <v>1</v>
      </c>
      <c r="M178" s="114"/>
      <c r="N178" s="114">
        <v>38</v>
      </c>
    </row>
    <row r="179" spans="1:14" s="6" customFormat="1" ht="15" customHeight="1">
      <c r="A179" s="106" t="s">
        <v>372</v>
      </c>
      <c r="B179" s="107" t="s">
        <v>373</v>
      </c>
      <c r="C179" s="108"/>
      <c r="D179" s="108"/>
      <c r="E179" s="108"/>
      <c r="F179" s="108"/>
      <c r="G179" s="108"/>
      <c r="H179" s="108"/>
      <c r="I179" s="108">
        <v>1</v>
      </c>
      <c r="J179" s="108"/>
      <c r="K179" s="108"/>
      <c r="L179" s="108"/>
      <c r="M179" s="108"/>
      <c r="N179" s="108">
        <v>1</v>
      </c>
    </row>
    <row r="180" spans="1:14" s="6" customFormat="1" ht="15" customHeight="1">
      <c r="A180" s="109"/>
      <c r="B180" s="110" t="s">
        <v>929</v>
      </c>
      <c r="C180" s="111"/>
      <c r="D180" s="111"/>
      <c r="E180" s="111"/>
      <c r="F180" s="111">
        <v>1</v>
      </c>
      <c r="G180" s="111"/>
      <c r="H180" s="111"/>
      <c r="I180" s="111"/>
      <c r="J180" s="111"/>
      <c r="K180" s="111"/>
      <c r="L180" s="111"/>
      <c r="M180" s="111"/>
      <c r="N180" s="111">
        <v>1</v>
      </c>
    </row>
    <row r="181" spans="1:14" s="6" customFormat="1" ht="15" customHeight="1">
      <c r="A181" s="109"/>
      <c r="B181" s="110" t="s">
        <v>930</v>
      </c>
      <c r="C181" s="111"/>
      <c r="D181" s="111"/>
      <c r="E181" s="111"/>
      <c r="F181" s="111"/>
      <c r="G181" s="111"/>
      <c r="H181" s="111"/>
      <c r="I181" s="111">
        <v>1</v>
      </c>
      <c r="J181" s="111"/>
      <c r="K181" s="111"/>
      <c r="L181" s="111"/>
      <c r="M181" s="111"/>
      <c r="N181" s="111">
        <v>1</v>
      </c>
    </row>
    <row r="182" spans="1:14" s="6" customFormat="1" ht="15" customHeight="1">
      <c r="A182" s="109"/>
      <c r="B182" s="110" t="s">
        <v>931</v>
      </c>
      <c r="C182" s="111"/>
      <c r="D182" s="111"/>
      <c r="E182" s="111"/>
      <c r="F182" s="111"/>
      <c r="G182" s="111"/>
      <c r="H182" s="111"/>
      <c r="I182" s="111">
        <v>1</v>
      </c>
      <c r="J182" s="111"/>
      <c r="K182" s="111"/>
      <c r="L182" s="111"/>
      <c r="M182" s="111">
        <v>1</v>
      </c>
      <c r="N182" s="111">
        <v>2</v>
      </c>
    </row>
    <row r="183" spans="1:14" s="6" customFormat="1" ht="15" customHeight="1">
      <c r="A183" s="109"/>
      <c r="B183" s="110" t="s">
        <v>932</v>
      </c>
      <c r="C183" s="111"/>
      <c r="D183" s="111"/>
      <c r="E183" s="111"/>
      <c r="F183" s="111"/>
      <c r="G183" s="111"/>
      <c r="H183" s="111"/>
      <c r="I183" s="111"/>
      <c r="J183" s="111"/>
      <c r="K183" s="111">
        <v>1</v>
      </c>
      <c r="L183" s="111"/>
      <c r="M183" s="111"/>
      <c r="N183" s="111">
        <v>1</v>
      </c>
    </row>
    <row r="184" spans="1:14" s="6" customFormat="1" ht="15" customHeight="1">
      <c r="A184" s="109"/>
      <c r="B184" s="110" t="s">
        <v>933</v>
      </c>
      <c r="C184" s="111"/>
      <c r="D184" s="111"/>
      <c r="E184" s="111"/>
      <c r="F184" s="111"/>
      <c r="G184" s="111"/>
      <c r="H184" s="111"/>
      <c r="I184" s="111"/>
      <c r="J184" s="111"/>
      <c r="K184" s="111"/>
      <c r="L184" s="111">
        <v>1</v>
      </c>
      <c r="M184" s="111"/>
      <c r="N184" s="111">
        <v>1</v>
      </c>
    </row>
    <row r="185" spans="1:14" s="115" customFormat="1" ht="15" customHeight="1">
      <c r="A185" s="112" t="s">
        <v>374</v>
      </c>
      <c r="B185" s="113"/>
      <c r="C185" s="114"/>
      <c r="D185" s="114"/>
      <c r="E185" s="114"/>
      <c r="F185" s="114">
        <v>1</v>
      </c>
      <c r="G185" s="114"/>
      <c r="H185" s="114"/>
      <c r="I185" s="114">
        <v>3</v>
      </c>
      <c r="J185" s="114"/>
      <c r="K185" s="114">
        <v>1</v>
      </c>
      <c r="L185" s="114">
        <v>1</v>
      </c>
      <c r="M185" s="114">
        <v>1</v>
      </c>
      <c r="N185" s="114">
        <v>7</v>
      </c>
    </row>
    <row r="186" spans="1:14" s="6" customFormat="1" ht="15" customHeight="1">
      <c r="A186" s="106" t="s">
        <v>789</v>
      </c>
      <c r="B186" s="107" t="s">
        <v>790</v>
      </c>
      <c r="C186" s="108"/>
      <c r="D186" s="108"/>
      <c r="E186" s="108"/>
      <c r="F186" s="108"/>
      <c r="G186" s="108">
        <v>1</v>
      </c>
      <c r="H186" s="108"/>
      <c r="I186" s="108"/>
      <c r="J186" s="108"/>
      <c r="K186" s="108"/>
      <c r="L186" s="108"/>
      <c r="M186" s="108"/>
      <c r="N186" s="108">
        <v>1</v>
      </c>
    </row>
    <row r="187" spans="1:14" s="6" customFormat="1" ht="15" customHeight="1">
      <c r="A187" s="109"/>
      <c r="B187" s="110" t="s">
        <v>934</v>
      </c>
      <c r="C187" s="111"/>
      <c r="D187" s="111"/>
      <c r="E187" s="111"/>
      <c r="F187" s="111"/>
      <c r="G187" s="111"/>
      <c r="H187" s="111"/>
      <c r="I187" s="111"/>
      <c r="J187" s="111"/>
      <c r="K187" s="111">
        <v>1</v>
      </c>
      <c r="L187" s="111"/>
      <c r="M187" s="111"/>
      <c r="N187" s="111">
        <v>1</v>
      </c>
    </row>
    <row r="188" spans="1:14" s="6" customFormat="1" ht="15" customHeight="1">
      <c r="A188" s="109"/>
      <c r="B188" s="110" t="s">
        <v>935</v>
      </c>
      <c r="C188" s="111"/>
      <c r="D188" s="111"/>
      <c r="E188" s="111"/>
      <c r="F188" s="111"/>
      <c r="G188" s="111"/>
      <c r="H188" s="111"/>
      <c r="I188" s="111"/>
      <c r="J188" s="111">
        <v>1</v>
      </c>
      <c r="K188" s="111"/>
      <c r="L188" s="111"/>
      <c r="M188" s="111"/>
      <c r="N188" s="111">
        <v>1</v>
      </c>
    </row>
    <row r="189" spans="1:14" s="6" customFormat="1" ht="15" customHeight="1">
      <c r="A189" s="109"/>
      <c r="B189" s="110" t="s">
        <v>936</v>
      </c>
      <c r="C189" s="111"/>
      <c r="D189" s="111"/>
      <c r="E189" s="111"/>
      <c r="F189" s="111"/>
      <c r="G189" s="111"/>
      <c r="H189" s="111">
        <v>1</v>
      </c>
      <c r="I189" s="111"/>
      <c r="J189" s="111"/>
      <c r="K189" s="111"/>
      <c r="L189" s="111"/>
      <c r="M189" s="111"/>
      <c r="N189" s="111">
        <v>1</v>
      </c>
    </row>
    <row r="190" spans="1:14" s="6" customFormat="1" ht="15" customHeight="1">
      <c r="A190" s="109"/>
      <c r="B190" s="110" t="s">
        <v>937</v>
      </c>
      <c r="C190" s="111"/>
      <c r="D190" s="111"/>
      <c r="E190" s="111"/>
      <c r="F190" s="111"/>
      <c r="G190" s="111"/>
      <c r="H190" s="111">
        <v>3</v>
      </c>
      <c r="I190" s="111"/>
      <c r="J190" s="111"/>
      <c r="K190" s="111"/>
      <c r="L190" s="111"/>
      <c r="M190" s="111"/>
      <c r="N190" s="111">
        <v>3</v>
      </c>
    </row>
    <row r="191" spans="1:14" s="115" customFormat="1" ht="15" customHeight="1">
      <c r="A191" s="112" t="s">
        <v>375</v>
      </c>
      <c r="B191" s="113"/>
      <c r="C191" s="114"/>
      <c r="D191" s="114"/>
      <c r="E191" s="114"/>
      <c r="F191" s="114"/>
      <c r="G191" s="114">
        <v>1</v>
      </c>
      <c r="H191" s="114">
        <v>4</v>
      </c>
      <c r="I191" s="114"/>
      <c r="J191" s="114">
        <v>1</v>
      </c>
      <c r="K191" s="114">
        <v>1</v>
      </c>
      <c r="L191" s="114"/>
      <c r="M191" s="114"/>
      <c r="N191" s="114">
        <v>7</v>
      </c>
    </row>
    <row r="192" spans="1:14" s="6" customFormat="1" ht="15" customHeight="1">
      <c r="A192" s="106" t="s">
        <v>376</v>
      </c>
      <c r="B192" s="107" t="s">
        <v>938</v>
      </c>
      <c r="C192" s="108"/>
      <c r="D192" s="108"/>
      <c r="E192" s="108"/>
      <c r="F192" s="108"/>
      <c r="G192" s="108"/>
      <c r="H192" s="108">
        <v>1</v>
      </c>
      <c r="I192" s="108"/>
      <c r="J192" s="108"/>
      <c r="K192" s="108"/>
      <c r="L192" s="108"/>
      <c r="M192" s="108"/>
      <c r="N192" s="108">
        <v>1</v>
      </c>
    </row>
    <row r="193" spans="1:14" s="6" customFormat="1" ht="15" customHeight="1">
      <c r="A193" s="109"/>
      <c r="B193" s="110" t="s">
        <v>377</v>
      </c>
      <c r="C193" s="111"/>
      <c r="D193" s="111"/>
      <c r="E193" s="111"/>
      <c r="F193" s="111"/>
      <c r="G193" s="111"/>
      <c r="H193" s="111">
        <v>14</v>
      </c>
      <c r="I193" s="111"/>
      <c r="J193" s="111"/>
      <c r="K193" s="111"/>
      <c r="L193" s="111"/>
      <c r="M193" s="111"/>
      <c r="N193" s="111">
        <v>14</v>
      </c>
    </row>
    <row r="194" spans="1:14" s="115" customFormat="1" ht="15" customHeight="1">
      <c r="A194" s="112" t="s">
        <v>378</v>
      </c>
      <c r="B194" s="113"/>
      <c r="C194" s="114"/>
      <c r="D194" s="114"/>
      <c r="E194" s="114"/>
      <c r="F194" s="114"/>
      <c r="G194" s="114"/>
      <c r="H194" s="116">
        <v>15</v>
      </c>
      <c r="I194" s="114"/>
      <c r="J194" s="114"/>
      <c r="K194" s="114"/>
      <c r="L194" s="114"/>
      <c r="M194" s="114"/>
      <c r="N194" s="114">
        <v>15</v>
      </c>
    </row>
    <row r="195" spans="1:14" s="6" customFormat="1" ht="15" customHeight="1">
      <c r="A195" s="106" t="s">
        <v>379</v>
      </c>
      <c r="B195" s="107" t="s">
        <v>939</v>
      </c>
      <c r="C195" s="108"/>
      <c r="D195" s="108"/>
      <c r="E195" s="108"/>
      <c r="F195" s="108"/>
      <c r="G195" s="108"/>
      <c r="H195" s="108"/>
      <c r="I195" s="108">
        <v>6</v>
      </c>
      <c r="J195" s="108"/>
      <c r="K195" s="108"/>
      <c r="L195" s="108"/>
      <c r="M195" s="108"/>
      <c r="N195" s="108">
        <v>6</v>
      </c>
    </row>
    <row r="196" spans="1:14" s="115" customFormat="1" ht="15" customHeight="1">
      <c r="A196" s="112" t="s">
        <v>380</v>
      </c>
      <c r="B196" s="113"/>
      <c r="C196" s="114"/>
      <c r="D196" s="114"/>
      <c r="E196" s="114"/>
      <c r="F196" s="114"/>
      <c r="G196" s="114"/>
      <c r="H196" s="114"/>
      <c r="I196" s="114">
        <v>6</v>
      </c>
      <c r="J196" s="114"/>
      <c r="K196" s="114"/>
      <c r="L196" s="114"/>
      <c r="M196" s="114"/>
      <c r="N196" s="114">
        <v>6</v>
      </c>
    </row>
    <row r="197" spans="1:14" s="6" customFormat="1" ht="15" customHeight="1">
      <c r="A197" s="106" t="s">
        <v>940</v>
      </c>
      <c r="B197" s="107" t="s">
        <v>791</v>
      </c>
      <c r="C197" s="108"/>
      <c r="D197" s="108"/>
      <c r="E197" s="108"/>
      <c r="F197" s="108"/>
      <c r="G197" s="108"/>
      <c r="H197" s="108"/>
      <c r="I197" s="108"/>
      <c r="J197" s="108"/>
      <c r="K197" s="108"/>
      <c r="L197" s="108">
        <v>1</v>
      </c>
      <c r="M197" s="108"/>
      <c r="N197" s="108">
        <v>1</v>
      </c>
    </row>
    <row r="198" spans="1:14" s="115" customFormat="1" ht="15" customHeight="1">
      <c r="A198" s="112" t="s">
        <v>941</v>
      </c>
      <c r="B198" s="113"/>
      <c r="C198" s="114"/>
      <c r="D198" s="114"/>
      <c r="E198" s="114"/>
      <c r="F198" s="114"/>
      <c r="G198" s="114"/>
      <c r="H198" s="114"/>
      <c r="I198" s="114"/>
      <c r="J198" s="114"/>
      <c r="K198" s="114"/>
      <c r="L198" s="114">
        <v>1</v>
      </c>
      <c r="M198" s="114"/>
      <c r="N198" s="114">
        <v>1</v>
      </c>
    </row>
    <row r="199" spans="1:14" s="6" customFormat="1" ht="15" customHeight="1">
      <c r="A199" s="106" t="s">
        <v>381</v>
      </c>
      <c r="B199" s="107" t="s">
        <v>942</v>
      </c>
      <c r="C199" s="108"/>
      <c r="D199" s="108"/>
      <c r="E199" s="108"/>
      <c r="F199" s="108"/>
      <c r="G199" s="108"/>
      <c r="H199" s="108">
        <v>1</v>
      </c>
      <c r="I199" s="108"/>
      <c r="J199" s="108"/>
      <c r="K199" s="108"/>
      <c r="L199" s="108"/>
      <c r="M199" s="108"/>
      <c r="N199" s="108">
        <v>1</v>
      </c>
    </row>
    <row r="200" spans="1:14" s="6" customFormat="1" ht="15" customHeight="1">
      <c r="A200" s="109"/>
      <c r="B200" s="110" t="s">
        <v>381</v>
      </c>
      <c r="C200" s="111"/>
      <c r="D200" s="111"/>
      <c r="E200" s="111"/>
      <c r="F200" s="111"/>
      <c r="G200" s="111"/>
      <c r="H200" s="111">
        <v>3</v>
      </c>
      <c r="I200" s="111"/>
      <c r="J200" s="111"/>
      <c r="K200" s="111"/>
      <c r="L200" s="111"/>
      <c r="M200" s="111"/>
      <c r="N200" s="111">
        <v>3</v>
      </c>
    </row>
    <row r="201" spans="1:14" s="6" customFormat="1" ht="15" customHeight="1">
      <c r="A201" s="109"/>
      <c r="B201" s="110" t="s">
        <v>943</v>
      </c>
      <c r="C201" s="111"/>
      <c r="D201" s="111"/>
      <c r="E201" s="111"/>
      <c r="F201" s="111"/>
      <c r="G201" s="111"/>
      <c r="H201" s="111">
        <v>1</v>
      </c>
      <c r="I201" s="111"/>
      <c r="J201" s="111"/>
      <c r="K201" s="111"/>
      <c r="L201" s="111"/>
      <c r="M201" s="111"/>
      <c r="N201" s="111">
        <v>1</v>
      </c>
    </row>
    <row r="202" spans="1:14" s="6" customFormat="1" ht="15" customHeight="1">
      <c r="A202" s="109"/>
      <c r="B202" s="110" t="s">
        <v>944</v>
      </c>
      <c r="C202" s="111"/>
      <c r="D202" s="111"/>
      <c r="E202" s="111"/>
      <c r="F202" s="111"/>
      <c r="G202" s="111"/>
      <c r="H202" s="111">
        <v>2</v>
      </c>
      <c r="I202" s="111"/>
      <c r="J202" s="111"/>
      <c r="K202" s="111"/>
      <c r="L202" s="111"/>
      <c r="M202" s="111"/>
      <c r="N202" s="111">
        <v>2</v>
      </c>
    </row>
    <row r="203" spans="1:14" s="115" customFormat="1" ht="15" customHeight="1">
      <c r="A203" s="112" t="s">
        <v>382</v>
      </c>
      <c r="B203" s="113"/>
      <c r="C203" s="114"/>
      <c r="D203" s="114"/>
      <c r="E203" s="114"/>
      <c r="F203" s="114"/>
      <c r="G203" s="114"/>
      <c r="H203" s="114">
        <v>7</v>
      </c>
      <c r="I203" s="114"/>
      <c r="J203" s="114"/>
      <c r="K203" s="114"/>
      <c r="L203" s="114"/>
      <c r="M203" s="114"/>
      <c r="N203" s="114">
        <v>7</v>
      </c>
    </row>
    <row r="204" spans="1:14" s="6" customFormat="1" ht="15" customHeight="1">
      <c r="A204" s="106" t="s">
        <v>945</v>
      </c>
      <c r="B204" s="107" t="s">
        <v>365</v>
      </c>
      <c r="C204" s="108"/>
      <c r="D204" s="108"/>
      <c r="E204" s="108">
        <v>1</v>
      </c>
      <c r="F204" s="108"/>
      <c r="G204" s="108">
        <v>5</v>
      </c>
      <c r="H204" s="108">
        <v>1</v>
      </c>
      <c r="I204" s="108">
        <v>2</v>
      </c>
      <c r="J204" s="108">
        <v>1</v>
      </c>
      <c r="K204" s="108"/>
      <c r="L204" s="108"/>
      <c r="M204" s="108">
        <v>1</v>
      </c>
      <c r="N204" s="108">
        <v>11</v>
      </c>
    </row>
    <row r="205" spans="1:14" s="115" customFormat="1" ht="15" customHeight="1">
      <c r="A205" s="112" t="s">
        <v>946</v>
      </c>
      <c r="B205" s="113"/>
      <c r="C205" s="114"/>
      <c r="D205" s="114"/>
      <c r="E205" s="114">
        <v>1</v>
      </c>
      <c r="F205" s="114"/>
      <c r="G205" s="114">
        <v>5</v>
      </c>
      <c r="H205" s="114">
        <v>1</v>
      </c>
      <c r="I205" s="114">
        <v>2</v>
      </c>
      <c r="J205" s="114">
        <v>1</v>
      </c>
      <c r="K205" s="114"/>
      <c r="L205" s="114"/>
      <c r="M205" s="114">
        <v>1</v>
      </c>
      <c r="N205" s="114">
        <v>11</v>
      </c>
    </row>
    <row r="206" spans="1:14" s="6" customFormat="1" ht="15" customHeight="1">
      <c r="A206" s="106" t="s">
        <v>383</v>
      </c>
      <c r="B206" s="107" t="s">
        <v>947</v>
      </c>
      <c r="C206" s="108"/>
      <c r="D206" s="108"/>
      <c r="E206" s="108">
        <v>1</v>
      </c>
      <c r="F206" s="108"/>
      <c r="G206" s="108"/>
      <c r="H206" s="108"/>
      <c r="I206" s="108">
        <v>1</v>
      </c>
      <c r="J206" s="108"/>
      <c r="K206" s="108"/>
      <c r="L206" s="108"/>
      <c r="M206" s="108"/>
      <c r="N206" s="108">
        <v>2</v>
      </c>
    </row>
    <row r="207" spans="1:14" s="6" customFormat="1" ht="15" customHeight="1">
      <c r="A207" s="109"/>
      <c r="B207" s="110" t="s">
        <v>765</v>
      </c>
      <c r="C207" s="111"/>
      <c r="D207" s="111"/>
      <c r="E207" s="111"/>
      <c r="F207" s="111"/>
      <c r="G207" s="111"/>
      <c r="H207" s="111"/>
      <c r="I207" s="111">
        <v>2</v>
      </c>
      <c r="J207" s="111"/>
      <c r="K207" s="111"/>
      <c r="L207" s="111"/>
      <c r="M207" s="111"/>
      <c r="N207" s="111">
        <v>2</v>
      </c>
    </row>
    <row r="208" spans="1:14" s="6" customFormat="1" ht="15" customHeight="1">
      <c r="A208" s="109"/>
      <c r="B208" s="110" t="s">
        <v>948</v>
      </c>
      <c r="C208" s="111"/>
      <c r="D208" s="111"/>
      <c r="E208" s="111"/>
      <c r="F208" s="111"/>
      <c r="G208" s="111"/>
      <c r="H208" s="111"/>
      <c r="I208" s="111">
        <v>1</v>
      </c>
      <c r="J208" s="111"/>
      <c r="K208" s="111"/>
      <c r="L208" s="111"/>
      <c r="M208" s="111"/>
      <c r="N208" s="111">
        <v>1</v>
      </c>
    </row>
    <row r="209" spans="1:14" s="115" customFormat="1" ht="15" customHeight="1">
      <c r="A209" s="112" t="s">
        <v>384</v>
      </c>
      <c r="B209" s="113"/>
      <c r="C209" s="114"/>
      <c r="D209" s="114"/>
      <c r="E209" s="114">
        <v>1</v>
      </c>
      <c r="F209" s="114"/>
      <c r="G209" s="114"/>
      <c r="H209" s="114"/>
      <c r="I209" s="114">
        <v>4</v>
      </c>
      <c r="J209" s="114"/>
      <c r="K209" s="114"/>
      <c r="L209" s="114"/>
      <c r="M209" s="114"/>
      <c r="N209" s="114">
        <v>5</v>
      </c>
    </row>
    <row r="210" spans="1:14" s="6" customFormat="1" ht="15" customHeight="1">
      <c r="A210" s="106" t="s">
        <v>385</v>
      </c>
      <c r="B210" s="107" t="s">
        <v>949</v>
      </c>
      <c r="C210" s="108">
        <v>1</v>
      </c>
      <c r="D210" s="108"/>
      <c r="E210" s="108"/>
      <c r="F210" s="108"/>
      <c r="G210" s="108"/>
      <c r="H210" s="108"/>
      <c r="I210" s="108"/>
      <c r="J210" s="108"/>
      <c r="K210" s="108"/>
      <c r="L210" s="108"/>
      <c r="M210" s="108"/>
      <c r="N210" s="108">
        <v>1</v>
      </c>
    </row>
    <row r="211" spans="1:14" s="6" customFormat="1" ht="15" customHeight="1">
      <c r="A211" s="109"/>
      <c r="B211" s="110" t="s">
        <v>950</v>
      </c>
      <c r="C211" s="111"/>
      <c r="D211" s="111"/>
      <c r="E211" s="111"/>
      <c r="F211" s="111"/>
      <c r="G211" s="111"/>
      <c r="H211" s="111"/>
      <c r="I211" s="111">
        <v>1</v>
      </c>
      <c r="J211" s="111"/>
      <c r="K211" s="111"/>
      <c r="L211" s="111"/>
      <c r="M211" s="111"/>
      <c r="N211" s="111">
        <v>1</v>
      </c>
    </row>
    <row r="212" spans="1:14" s="6" customFormat="1" ht="15" customHeight="1">
      <c r="A212" s="109"/>
      <c r="B212" s="110" t="s">
        <v>951</v>
      </c>
      <c r="C212" s="111"/>
      <c r="D212" s="111"/>
      <c r="E212" s="111"/>
      <c r="F212" s="111"/>
      <c r="G212" s="111"/>
      <c r="H212" s="111"/>
      <c r="I212" s="111"/>
      <c r="J212" s="111"/>
      <c r="K212" s="111"/>
      <c r="L212" s="111"/>
      <c r="M212" s="111">
        <v>1</v>
      </c>
      <c r="N212" s="111">
        <v>1</v>
      </c>
    </row>
    <row r="213" spans="1:14" s="6" customFormat="1" ht="15" customHeight="1">
      <c r="A213" s="109"/>
      <c r="B213" s="110" t="s">
        <v>952</v>
      </c>
      <c r="C213" s="111"/>
      <c r="D213" s="111"/>
      <c r="E213" s="111"/>
      <c r="F213" s="111"/>
      <c r="G213" s="111"/>
      <c r="H213" s="111"/>
      <c r="I213" s="111"/>
      <c r="J213" s="111"/>
      <c r="K213" s="111"/>
      <c r="L213" s="111"/>
      <c r="M213" s="111">
        <v>1</v>
      </c>
      <c r="N213" s="111">
        <v>1</v>
      </c>
    </row>
    <row r="214" spans="1:14" s="6" customFormat="1" ht="15" customHeight="1">
      <c r="A214" s="109"/>
      <c r="B214" s="110" t="s">
        <v>953</v>
      </c>
      <c r="C214" s="111"/>
      <c r="D214" s="111"/>
      <c r="E214" s="111"/>
      <c r="F214" s="111"/>
      <c r="G214" s="111"/>
      <c r="H214" s="111">
        <v>1</v>
      </c>
      <c r="I214" s="111"/>
      <c r="J214" s="111"/>
      <c r="K214" s="111"/>
      <c r="L214" s="111"/>
      <c r="M214" s="111"/>
      <c r="N214" s="111">
        <v>1</v>
      </c>
    </row>
    <row r="215" spans="1:14" s="115" customFormat="1" ht="15" customHeight="1">
      <c r="A215" s="112" t="s">
        <v>387</v>
      </c>
      <c r="B215" s="113"/>
      <c r="C215" s="114">
        <v>1</v>
      </c>
      <c r="D215" s="114"/>
      <c r="E215" s="114"/>
      <c r="F215" s="114"/>
      <c r="G215" s="114"/>
      <c r="H215" s="114">
        <v>1</v>
      </c>
      <c r="I215" s="114">
        <v>1</v>
      </c>
      <c r="J215" s="114"/>
      <c r="K215" s="114"/>
      <c r="L215" s="114"/>
      <c r="M215" s="114">
        <v>2</v>
      </c>
      <c r="N215" s="114">
        <v>5</v>
      </c>
    </row>
    <row r="216" spans="1:14" s="6" customFormat="1" ht="15" customHeight="1">
      <c r="A216" s="106" t="s">
        <v>388</v>
      </c>
      <c r="B216" s="107" t="s">
        <v>954</v>
      </c>
      <c r="C216" s="108"/>
      <c r="D216" s="108"/>
      <c r="E216" s="108"/>
      <c r="F216" s="108"/>
      <c r="G216" s="108"/>
      <c r="H216" s="108"/>
      <c r="I216" s="108"/>
      <c r="J216" s="108">
        <v>1</v>
      </c>
      <c r="K216" s="108"/>
      <c r="L216" s="108"/>
      <c r="M216" s="108"/>
      <c r="N216" s="108">
        <v>1</v>
      </c>
    </row>
    <row r="217" spans="1:14" s="115" customFormat="1" ht="15" customHeight="1">
      <c r="A217" s="112" t="s">
        <v>389</v>
      </c>
      <c r="B217" s="113"/>
      <c r="C217" s="114"/>
      <c r="D217" s="114"/>
      <c r="E217" s="114"/>
      <c r="F217" s="114"/>
      <c r="G217" s="114"/>
      <c r="H217" s="114"/>
      <c r="I217" s="114"/>
      <c r="J217" s="114">
        <v>1</v>
      </c>
      <c r="K217" s="114"/>
      <c r="L217" s="114"/>
      <c r="M217" s="114"/>
      <c r="N217" s="114">
        <v>1</v>
      </c>
    </row>
    <row r="218" spans="1:14" s="6" customFormat="1" ht="15" customHeight="1">
      <c r="A218" s="106" t="s">
        <v>390</v>
      </c>
      <c r="B218" s="107" t="s">
        <v>955</v>
      </c>
      <c r="C218" s="108"/>
      <c r="D218" s="108"/>
      <c r="E218" s="108"/>
      <c r="F218" s="108"/>
      <c r="G218" s="108"/>
      <c r="H218" s="108"/>
      <c r="I218" s="108"/>
      <c r="J218" s="108"/>
      <c r="K218" s="108"/>
      <c r="L218" s="108">
        <v>2</v>
      </c>
      <c r="M218" s="108"/>
      <c r="N218" s="108">
        <v>2</v>
      </c>
    </row>
    <row r="219" spans="1:14" s="6" customFormat="1" ht="15" customHeight="1">
      <c r="A219" s="109"/>
      <c r="B219" s="110" t="s">
        <v>956</v>
      </c>
      <c r="C219" s="111"/>
      <c r="D219" s="111"/>
      <c r="E219" s="111"/>
      <c r="F219" s="111"/>
      <c r="G219" s="111"/>
      <c r="H219" s="111"/>
      <c r="I219" s="111">
        <v>1</v>
      </c>
      <c r="J219" s="111">
        <v>1</v>
      </c>
      <c r="K219" s="111"/>
      <c r="L219" s="111"/>
      <c r="M219" s="111"/>
      <c r="N219" s="111">
        <v>2</v>
      </c>
    </row>
    <row r="220" spans="1:14" s="115" customFormat="1" ht="15" customHeight="1">
      <c r="A220" s="112" t="s">
        <v>391</v>
      </c>
      <c r="B220" s="113"/>
      <c r="C220" s="114"/>
      <c r="D220" s="114"/>
      <c r="E220" s="114"/>
      <c r="F220" s="114"/>
      <c r="G220" s="114"/>
      <c r="H220" s="114"/>
      <c r="I220" s="114">
        <v>1</v>
      </c>
      <c r="J220" s="114">
        <v>1</v>
      </c>
      <c r="K220" s="114"/>
      <c r="L220" s="114">
        <v>2</v>
      </c>
      <c r="M220" s="114"/>
      <c r="N220" s="114">
        <v>4</v>
      </c>
    </row>
    <row r="221" spans="1:14" s="6" customFormat="1" ht="15" customHeight="1">
      <c r="A221" s="106" t="s">
        <v>392</v>
      </c>
      <c r="B221" s="107" t="s">
        <v>957</v>
      </c>
      <c r="C221" s="108">
        <v>1</v>
      </c>
      <c r="D221" s="108"/>
      <c r="E221" s="108"/>
      <c r="F221" s="108"/>
      <c r="G221" s="108"/>
      <c r="H221" s="108"/>
      <c r="I221" s="108"/>
      <c r="J221" s="108"/>
      <c r="K221" s="108"/>
      <c r="L221" s="108"/>
      <c r="M221" s="108"/>
      <c r="N221" s="108">
        <v>1</v>
      </c>
    </row>
    <row r="222" spans="1:14" s="115" customFormat="1" ht="15" customHeight="1">
      <c r="A222" s="112" t="s">
        <v>393</v>
      </c>
      <c r="B222" s="113"/>
      <c r="C222" s="114">
        <v>1</v>
      </c>
      <c r="D222" s="114"/>
      <c r="E222" s="114"/>
      <c r="F222" s="114"/>
      <c r="G222" s="114"/>
      <c r="H222" s="114"/>
      <c r="I222" s="114"/>
      <c r="J222" s="114"/>
      <c r="K222" s="114"/>
      <c r="L222" s="114"/>
      <c r="M222" s="114"/>
      <c r="N222" s="114">
        <v>1</v>
      </c>
    </row>
    <row r="223" spans="1:14" s="6" customFormat="1" ht="15" customHeight="1">
      <c r="A223" s="106" t="s">
        <v>394</v>
      </c>
      <c r="B223" s="107" t="s">
        <v>958</v>
      </c>
      <c r="C223" s="108"/>
      <c r="D223" s="108"/>
      <c r="E223" s="108"/>
      <c r="F223" s="108"/>
      <c r="G223" s="108"/>
      <c r="H223" s="108"/>
      <c r="I223" s="108"/>
      <c r="J223" s="108">
        <v>3</v>
      </c>
      <c r="K223" s="108"/>
      <c r="L223" s="108"/>
      <c r="M223" s="108"/>
      <c r="N223" s="108">
        <v>3</v>
      </c>
    </row>
    <row r="224" spans="1:14" s="115" customFormat="1" ht="15" customHeight="1">
      <c r="A224" s="112" t="s">
        <v>395</v>
      </c>
      <c r="B224" s="113"/>
      <c r="C224" s="114"/>
      <c r="D224" s="114"/>
      <c r="E224" s="114"/>
      <c r="F224" s="114"/>
      <c r="G224" s="114"/>
      <c r="H224" s="114"/>
      <c r="I224" s="114"/>
      <c r="J224" s="114">
        <v>3</v>
      </c>
      <c r="K224" s="114"/>
      <c r="L224" s="114"/>
      <c r="M224" s="114"/>
      <c r="N224" s="114">
        <v>3</v>
      </c>
    </row>
    <row r="225" spans="1:14" s="6" customFormat="1" ht="15" customHeight="1">
      <c r="A225" s="106" t="s">
        <v>396</v>
      </c>
      <c r="B225" s="107" t="s">
        <v>959</v>
      </c>
      <c r="C225" s="108"/>
      <c r="D225" s="108"/>
      <c r="E225" s="108"/>
      <c r="F225" s="108">
        <v>1</v>
      </c>
      <c r="G225" s="108"/>
      <c r="H225" s="108"/>
      <c r="I225" s="108"/>
      <c r="J225" s="108"/>
      <c r="K225" s="108"/>
      <c r="L225" s="108"/>
      <c r="M225" s="108"/>
      <c r="N225" s="108">
        <v>1</v>
      </c>
    </row>
    <row r="226" spans="1:14" s="6" customFormat="1" ht="15" customHeight="1">
      <c r="A226" s="109"/>
      <c r="B226" s="110" t="s">
        <v>960</v>
      </c>
      <c r="C226" s="111"/>
      <c r="D226" s="111"/>
      <c r="E226" s="111"/>
      <c r="F226" s="111">
        <v>3</v>
      </c>
      <c r="G226" s="111"/>
      <c r="H226" s="111"/>
      <c r="I226" s="111"/>
      <c r="J226" s="111"/>
      <c r="K226" s="111"/>
      <c r="L226" s="111"/>
      <c r="M226" s="111"/>
      <c r="N226" s="111">
        <v>3</v>
      </c>
    </row>
    <row r="227" spans="1:14" s="115" customFormat="1" ht="15" customHeight="1">
      <c r="A227" s="112" t="s">
        <v>397</v>
      </c>
      <c r="B227" s="113"/>
      <c r="C227" s="114"/>
      <c r="D227" s="114"/>
      <c r="E227" s="114"/>
      <c r="F227" s="114">
        <v>4</v>
      </c>
      <c r="G227" s="114"/>
      <c r="H227" s="114"/>
      <c r="I227" s="114"/>
      <c r="J227" s="114"/>
      <c r="K227" s="114"/>
      <c r="L227" s="114"/>
      <c r="M227" s="114"/>
      <c r="N227" s="114">
        <v>4</v>
      </c>
    </row>
    <row r="228" spans="1:14" s="6" customFormat="1" ht="15" customHeight="1">
      <c r="A228" s="106" t="s">
        <v>398</v>
      </c>
      <c r="B228" s="107" t="s">
        <v>961</v>
      </c>
      <c r="C228" s="108"/>
      <c r="D228" s="108"/>
      <c r="E228" s="108"/>
      <c r="F228" s="108"/>
      <c r="G228" s="108"/>
      <c r="H228" s="108"/>
      <c r="I228" s="108"/>
      <c r="J228" s="108">
        <v>1</v>
      </c>
      <c r="K228" s="108"/>
      <c r="L228" s="108"/>
      <c r="M228" s="108"/>
      <c r="N228" s="108">
        <v>1</v>
      </c>
    </row>
    <row r="229" spans="1:14" s="6" customFormat="1" ht="15" customHeight="1">
      <c r="A229" s="109"/>
      <c r="B229" s="110" t="s">
        <v>962</v>
      </c>
      <c r="C229" s="111"/>
      <c r="D229" s="111"/>
      <c r="E229" s="111"/>
      <c r="F229" s="111"/>
      <c r="G229" s="111"/>
      <c r="H229" s="111"/>
      <c r="I229" s="111"/>
      <c r="J229" s="111">
        <v>1</v>
      </c>
      <c r="K229" s="111"/>
      <c r="L229" s="111"/>
      <c r="M229" s="111"/>
      <c r="N229" s="111">
        <v>1</v>
      </c>
    </row>
    <row r="230" spans="1:14" s="6" customFormat="1" ht="15" customHeight="1">
      <c r="A230" s="109"/>
      <c r="B230" s="110" t="s">
        <v>963</v>
      </c>
      <c r="C230" s="111"/>
      <c r="D230" s="111"/>
      <c r="E230" s="111"/>
      <c r="F230" s="111"/>
      <c r="G230" s="111"/>
      <c r="H230" s="111"/>
      <c r="I230" s="111"/>
      <c r="J230" s="111">
        <v>1</v>
      </c>
      <c r="K230" s="111"/>
      <c r="L230" s="111"/>
      <c r="M230" s="111"/>
      <c r="N230" s="111">
        <v>1</v>
      </c>
    </row>
    <row r="231" spans="1:14" s="115" customFormat="1" ht="15" customHeight="1">
      <c r="A231" s="112" t="s">
        <v>399</v>
      </c>
      <c r="B231" s="113"/>
      <c r="C231" s="114"/>
      <c r="D231" s="114"/>
      <c r="E231" s="114"/>
      <c r="F231" s="114"/>
      <c r="G231" s="114"/>
      <c r="H231" s="114"/>
      <c r="I231" s="114"/>
      <c r="J231" s="114">
        <v>3</v>
      </c>
      <c r="K231" s="114"/>
      <c r="L231" s="114"/>
      <c r="M231" s="114"/>
      <c r="N231" s="114">
        <v>3</v>
      </c>
    </row>
    <row r="232" spans="1:14" s="6" customFormat="1" ht="15" customHeight="1">
      <c r="A232" s="106" t="s">
        <v>400</v>
      </c>
      <c r="B232" s="107" t="s">
        <v>964</v>
      </c>
      <c r="C232" s="108">
        <v>2</v>
      </c>
      <c r="D232" s="108">
        <v>1</v>
      </c>
      <c r="E232" s="108"/>
      <c r="F232" s="108">
        <v>9</v>
      </c>
      <c r="G232" s="108"/>
      <c r="H232" s="108">
        <v>1</v>
      </c>
      <c r="I232" s="108">
        <v>4</v>
      </c>
      <c r="J232" s="108"/>
      <c r="K232" s="108"/>
      <c r="L232" s="108">
        <v>2</v>
      </c>
      <c r="M232" s="108">
        <v>1</v>
      </c>
      <c r="N232" s="108">
        <v>20</v>
      </c>
    </row>
    <row r="233" spans="1:14" s="6" customFormat="1" ht="15" customHeight="1">
      <c r="A233" s="109"/>
      <c r="B233" s="110" t="s">
        <v>965</v>
      </c>
      <c r="C233" s="111">
        <v>16</v>
      </c>
      <c r="D233" s="111">
        <v>17</v>
      </c>
      <c r="E233" s="111">
        <v>9</v>
      </c>
      <c r="F233" s="111">
        <v>49</v>
      </c>
      <c r="G233" s="111">
        <v>10</v>
      </c>
      <c r="H233" s="111">
        <v>7</v>
      </c>
      <c r="I233" s="111">
        <v>35</v>
      </c>
      <c r="J233" s="111"/>
      <c r="K233" s="111"/>
      <c r="L233" s="111">
        <v>1</v>
      </c>
      <c r="M233" s="111">
        <v>1</v>
      </c>
      <c r="N233" s="111">
        <v>145</v>
      </c>
    </row>
    <row r="234" spans="1:14" s="6" customFormat="1" ht="15" customHeight="1">
      <c r="A234" s="109"/>
      <c r="B234" s="110" t="s">
        <v>966</v>
      </c>
      <c r="C234" s="111"/>
      <c r="D234" s="111"/>
      <c r="E234" s="111"/>
      <c r="F234" s="111"/>
      <c r="G234" s="111"/>
      <c r="H234" s="111"/>
      <c r="I234" s="111">
        <v>1</v>
      </c>
      <c r="J234" s="111"/>
      <c r="K234" s="111"/>
      <c r="L234" s="111"/>
      <c r="M234" s="111"/>
      <c r="N234" s="111">
        <v>1</v>
      </c>
    </row>
    <row r="235" spans="1:14" s="115" customFormat="1" ht="15" customHeight="1">
      <c r="A235" s="112" t="s">
        <v>401</v>
      </c>
      <c r="B235" s="113"/>
      <c r="C235" s="116">
        <v>18</v>
      </c>
      <c r="D235" s="116">
        <v>18</v>
      </c>
      <c r="E235" s="116">
        <v>9</v>
      </c>
      <c r="F235" s="116">
        <v>58</v>
      </c>
      <c r="G235" s="114">
        <v>10</v>
      </c>
      <c r="H235" s="114">
        <v>8</v>
      </c>
      <c r="I235" s="116">
        <v>40</v>
      </c>
      <c r="J235" s="114"/>
      <c r="K235" s="114"/>
      <c r="L235" s="114">
        <v>3</v>
      </c>
      <c r="M235" s="114">
        <v>2</v>
      </c>
      <c r="N235" s="116">
        <v>166</v>
      </c>
    </row>
    <row r="236" spans="1:14" s="6" customFormat="1" ht="15" customHeight="1">
      <c r="A236" s="106" t="s">
        <v>402</v>
      </c>
      <c r="B236" s="107" t="s">
        <v>967</v>
      </c>
      <c r="C236" s="108"/>
      <c r="D236" s="108"/>
      <c r="E236" s="108"/>
      <c r="F236" s="108">
        <v>1</v>
      </c>
      <c r="G236" s="108"/>
      <c r="H236" s="108"/>
      <c r="I236" s="108">
        <v>1</v>
      </c>
      <c r="J236" s="108"/>
      <c r="K236" s="108"/>
      <c r="L236" s="108"/>
      <c r="M236" s="108"/>
      <c r="N236" s="108">
        <v>2</v>
      </c>
    </row>
    <row r="237" spans="1:14" s="6" customFormat="1" ht="15" customHeight="1">
      <c r="A237" s="109"/>
      <c r="B237" s="110" t="s">
        <v>968</v>
      </c>
      <c r="C237" s="111"/>
      <c r="D237" s="111"/>
      <c r="E237" s="111"/>
      <c r="F237" s="111"/>
      <c r="G237" s="111"/>
      <c r="H237" s="111"/>
      <c r="I237" s="111">
        <v>1</v>
      </c>
      <c r="J237" s="111"/>
      <c r="K237" s="111"/>
      <c r="L237" s="111"/>
      <c r="M237" s="111"/>
      <c r="N237" s="111">
        <v>1</v>
      </c>
    </row>
    <row r="238" spans="1:14" s="6" customFormat="1" ht="15" customHeight="1">
      <c r="A238" s="109"/>
      <c r="B238" s="110" t="s">
        <v>969</v>
      </c>
      <c r="C238" s="111"/>
      <c r="D238" s="111"/>
      <c r="E238" s="111"/>
      <c r="F238" s="111"/>
      <c r="G238" s="111"/>
      <c r="H238" s="111"/>
      <c r="I238" s="111">
        <v>1</v>
      </c>
      <c r="J238" s="111"/>
      <c r="K238" s="111"/>
      <c r="L238" s="111"/>
      <c r="M238" s="111"/>
      <c r="N238" s="111">
        <v>1</v>
      </c>
    </row>
    <row r="239" spans="1:14" s="6" customFormat="1" ht="15" customHeight="1">
      <c r="A239" s="109"/>
      <c r="B239" s="110" t="s">
        <v>403</v>
      </c>
      <c r="C239" s="111"/>
      <c r="D239" s="111"/>
      <c r="E239" s="111"/>
      <c r="F239" s="111"/>
      <c r="G239" s="111"/>
      <c r="H239" s="111"/>
      <c r="I239" s="111">
        <v>2</v>
      </c>
      <c r="J239" s="111"/>
      <c r="K239" s="111"/>
      <c r="L239" s="111"/>
      <c r="M239" s="111"/>
      <c r="N239" s="111">
        <v>2</v>
      </c>
    </row>
    <row r="240" spans="1:14" s="6" customFormat="1" ht="15" customHeight="1">
      <c r="A240" s="109"/>
      <c r="B240" s="110" t="s">
        <v>404</v>
      </c>
      <c r="C240" s="111"/>
      <c r="D240" s="111"/>
      <c r="E240" s="111"/>
      <c r="F240" s="111"/>
      <c r="G240" s="111"/>
      <c r="H240" s="111"/>
      <c r="I240" s="111">
        <v>3</v>
      </c>
      <c r="J240" s="111"/>
      <c r="K240" s="111"/>
      <c r="L240" s="111"/>
      <c r="M240" s="111"/>
      <c r="N240" s="111">
        <v>3</v>
      </c>
    </row>
    <row r="241" spans="1:14" s="6" customFormat="1" ht="15" customHeight="1">
      <c r="A241" s="109"/>
      <c r="B241" s="110" t="s">
        <v>970</v>
      </c>
      <c r="C241" s="111"/>
      <c r="D241" s="111"/>
      <c r="E241" s="111"/>
      <c r="F241" s="111"/>
      <c r="G241" s="111"/>
      <c r="H241" s="111"/>
      <c r="I241" s="111">
        <v>1</v>
      </c>
      <c r="J241" s="111"/>
      <c r="K241" s="111"/>
      <c r="L241" s="111"/>
      <c r="M241" s="111"/>
      <c r="N241" s="111">
        <v>1</v>
      </c>
    </row>
    <row r="242" spans="1:14" s="6" customFormat="1" ht="15" customHeight="1">
      <c r="A242" s="109"/>
      <c r="B242" s="110" t="s">
        <v>971</v>
      </c>
      <c r="C242" s="111"/>
      <c r="D242" s="111"/>
      <c r="E242" s="111"/>
      <c r="F242" s="111"/>
      <c r="G242" s="111"/>
      <c r="H242" s="111"/>
      <c r="I242" s="111">
        <v>1</v>
      </c>
      <c r="J242" s="111"/>
      <c r="K242" s="111"/>
      <c r="L242" s="111"/>
      <c r="M242" s="111"/>
      <c r="N242" s="111">
        <v>1</v>
      </c>
    </row>
    <row r="243" spans="1:14" s="6" customFormat="1" ht="15" customHeight="1">
      <c r="A243" s="109"/>
      <c r="B243" s="110" t="s">
        <v>972</v>
      </c>
      <c r="C243" s="111"/>
      <c r="D243" s="111"/>
      <c r="E243" s="111"/>
      <c r="F243" s="111"/>
      <c r="G243" s="111"/>
      <c r="H243" s="111"/>
      <c r="I243" s="111">
        <v>2</v>
      </c>
      <c r="J243" s="111"/>
      <c r="K243" s="111"/>
      <c r="L243" s="111"/>
      <c r="M243" s="111"/>
      <c r="N243" s="111">
        <v>2</v>
      </c>
    </row>
    <row r="244" spans="1:14" s="6" customFormat="1" ht="15" customHeight="1">
      <c r="A244" s="109"/>
      <c r="B244" s="110" t="s">
        <v>973</v>
      </c>
      <c r="C244" s="111"/>
      <c r="D244" s="111"/>
      <c r="E244" s="111"/>
      <c r="F244" s="111"/>
      <c r="G244" s="111"/>
      <c r="H244" s="111"/>
      <c r="I244" s="111">
        <v>1</v>
      </c>
      <c r="J244" s="111"/>
      <c r="K244" s="111"/>
      <c r="L244" s="111"/>
      <c r="M244" s="111"/>
      <c r="N244" s="111">
        <v>1</v>
      </c>
    </row>
    <row r="245" spans="1:14" s="115" customFormat="1" ht="15" customHeight="1">
      <c r="A245" s="112" t="s">
        <v>405</v>
      </c>
      <c r="B245" s="113"/>
      <c r="C245" s="114"/>
      <c r="D245" s="114"/>
      <c r="E245" s="114"/>
      <c r="F245" s="114">
        <v>1</v>
      </c>
      <c r="G245" s="114"/>
      <c r="H245" s="114"/>
      <c r="I245" s="114">
        <v>13</v>
      </c>
      <c r="J245" s="114"/>
      <c r="K245" s="114"/>
      <c r="L245" s="114"/>
      <c r="M245" s="114"/>
      <c r="N245" s="114">
        <v>14</v>
      </c>
    </row>
    <row r="246" spans="1:14" s="6" customFormat="1" ht="15" customHeight="1">
      <c r="A246" s="106" t="s">
        <v>974</v>
      </c>
      <c r="B246" s="107" t="s">
        <v>975</v>
      </c>
      <c r="C246" s="108"/>
      <c r="D246" s="108"/>
      <c r="E246" s="108"/>
      <c r="F246" s="108"/>
      <c r="G246" s="108"/>
      <c r="H246" s="108"/>
      <c r="I246" s="108"/>
      <c r="J246" s="108">
        <v>1</v>
      </c>
      <c r="K246" s="108"/>
      <c r="L246" s="108"/>
      <c r="M246" s="108"/>
      <c r="N246" s="108">
        <v>1</v>
      </c>
    </row>
    <row r="247" spans="1:14" s="6" customFormat="1" ht="15" customHeight="1">
      <c r="A247" s="109"/>
      <c r="B247" s="110" t="s">
        <v>976</v>
      </c>
      <c r="C247" s="111"/>
      <c r="D247" s="111"/>
      <c r="E247" s="111"/>
      <c r="F247" s="111"/>
      <c r="G247" s="111"/>
      <c r="H247" s="111"/>
      <c r="I247" s="111"/>
      <c r="J247" s="111">
        <v>3</v>
      </c>
      <c r="K247" s="111"/>
      <c r="L247" s="111"/>
      <c r="M247" s="111"/>
      <c r="N247" s="111">
        <v>3</v>
      </c>
    </row>
    <row r="248" spans="1:14" s="6" customFormat="1" ht="15" customHeight="1">
      <c r="A248" s="109"/>
      <c r="B248" s="110" t="s">
        <v>977</v>
      </c>
      <c r="C248" s="111"/>
      <c r="D248" s="111"/>
      <c r="E248" s="111"/>
      <c r="F248" s="111"/>
      <c r="G248" s="111"/>
      <c r="H248" s="111"/>
      <c r="I248" s="111">
        <v>1</v>
      </c>
      <c r="J248" s="111"/>
      <c r="K248" s="111"/>
      <c r="L248" s="111"/>
      <c r="M248" s="111"/>
      <c r="N248" s="111">
        <v>1</v>
      </c>
    </row>
    <row r="249" spans="1:14" s="6" customFormat="1" ht="15" customHeight="1">
      <c r="A249" s="109"/>
      <c r="B249" s="110" t="s">
        <v>978</v>
      </c>
      <c r="C249" s="111"/>
      <c r="D249" s="111"/>
      <c r="E249" s="111"/>
      <c r="F249" s="111"/>
      <c r="G249" s="111"/>
      <c r="H249" s="111"/>
      <c r="I249" s="111"/>
      <c r="J249" s="111">
        <v>2</v>
      </c>
      <c r="K249" s="111"/>
      <c r="L249" s="111"/>
      <c r="M249" s="111"/>
      <c r="N249" s="111">
        <v>2</v>
      </c>
    </row>
    <row r="250" spans="1:14" s="6" customFormat="1" ht="15" customHeight="1">
      <c r="A250" s="109"/>
      <c r="B250" s="110" t="s">
        <v>979</v>
      </c>
      <c r="C250" s="111"/>
      <c r="D250" s="111"/>
      <c r="E250" s="111"/>
      <c r="F250" s="111"/>
      <c r="G250" s="111"/>
      <c r="H250" s="111"/>
      <c r="I250" s="111"/>
      <c r="J250" s="111">
        <v>1</v>
      </c>
      <c r="K250" s="111"/>
      <c r="L250" s="111"/>
      <c r="M250" s="111"/>
      <c r="N250" s="111">
        <v>1</v>
      </c>
    </row>
    <row r="251" spans="1:14" s="115" customFormat="1" ht="15" customHeight="1">
      <c r="A251" s="112" t="s">
        <v>980</v>
      </c>
      <c r="B251" s="113"/>
      <c r="C251" s="114"/>
      <c r="D251" s="114"/>
      <c r="E251" s="114"/>
      <c r="F251" s="114"/>
      <c r="G251" s="114"/>
      <c r="H251" s="114"/>
      <c r="I251" s="114">
        <v>1</v>
      </c>
      <c r="J251" s="114">
        <v>7</v>
      </c>
      <c r="K251" s="114"/>
      <c r="L251" s="114"/>
      <c r="M251" s="114"/>
      <c r="N251" s="114">
        <v>8</v>
      </c>
    </row>
    <row r="252" spans="1:14" s="6" customFormat="1" ht="15" customHeight="1">
      <c r="A252" s="106" t="s">
        <v>406</v>
      </c>
      <c r="B252" s="107" t="s">
        <v>981</v>
      </c>
      <c r="C252" s="108"/>
      <c r="D252" s="108"/>
      <c r="E252" s="108"/>
      <c r="F252" s="108"/>
      <c r="G252" s="108"/>
      <c r="H252" s="108"/>
      <c r="I252" s="108">
        <v>1</v>
      </c>
      <c r="J252" s="108"/>
      <c r="K252" s="108"/>
      <c r="L252" s="108"/>
      <c r="M252" s="108"/>
      <c r="N252" s="108">
        <v>1</v>
      </c>
    </row>
    <row r="253" spans="1:14" s="6" customFormat="1" ht="15" customHeight="1">
      <c r="A253" s="109"/>
      <c r="B253" s="110" t="s">
        <v>982</v>
      </c>
      <c r="C253" s="111"/>
      <c r="D253" s="111"/>
      <c r="E253" s="111"/>
      <c r="F253" s="111"/>
      <c r="G253" s="111"/>
      <c r="H253" s="111"/>
      <c r="I253" s="111"/>
      <c r="J253" s="111">
        <v>1</v>
      </c>
      <c r="K253" s="111"/>
      <c r="L253" s="111"/>
      <c r="M253" s="111"/>
      <c r="N253" s="111">
        <v>1</v>
      </c>
    </row>
    <row r="254" spans="1:14" s="6" customFormat="1" ht="15" customHeight="1">
      <c r="A254" s="109"/>
      <c r="B254" s="110" t="s">
        <v>983</v>
      </c>
      <c r="C254" s="111"/>
      <c r="D254" s="111"/>
      <c r="E254" s="111"/>
      <c r="F254" s="111"/>
      <c r="G254" s="111"/>
      <c r="H254" s="111">
        <v>1</v>
      </c>
      <c r="I254" s="111"/>
      <c r="J254" s="111"/>
      <c r="K254" s="111"/>
      <c r="L254" s="111"/>
      <c r="M254" s="111"/>
      <c r="N254" s="111">
        <v>1</v>
      </c>
    </row>
    <row r="255" spans="1:14" s="6" customFormat="1" ht="15" customHeight="1">
      <c r="A255" s="109"/>
      <c r="B255" s="110" t="s">
        <v>984</v>
      </c>
      <c r="C255" s="111"/>
      <c r="D255" s="111"/>
      <c r="E255" s="111">
        <v>1</v>
      </c>
      <c r="F255" s="111"/>
      <c r="G255" s="111"/>
      <c r="H255" s="111"/>
      <c r="I255" s="111"/>
      <c r="J255" s="111"/>
      <c r="K255" s="111"/>
      <c r="L255" s="111"/>
      <c r="M255" s="111"/>
      <c r="N255" s="111">
        <v>1</v>
      </c>
    </row>
    <row r="256" spans="1:14" s="6" customFormat="1" ht="15" customHeight="1">
      <c r="A256" s="109"/>
      <c r="B256" s="110" t="s">
        <v>985</v>
      </c>
      <c r="C256" s="111"/>
      <c r="D256" s="111"/>
      <c r="E256" s="111"/>
      <c r="F256" s="111"/>
      <c r="G256" s="111"/>
      <c r="H256" s="111"/>
      <c r="I256" s="111"/>
      <c r="J256" s="111"/>
      <c r="K256" s="111"/>
      <c r="L256" s="111">
        <v>1</v>
      </c>
      <c r="M256" s="111"/>
      <c r="N256" s="111">
        <v>1</v>
      </c>
    </row>
    <row r="257" spans="1:14" s="6" customFormat="1" ht="15" customHeight="1">
      <c r="A257" s="109"/>
      <c r="B257" s="110" t="s">
        <v>986</v>
      </c>
      <c r="C257" s="111"/>
      <c r="D257" s="111"/>
      <c r="E257" s="111"/>
      <c r="F257" s="111"/>
      <c r="G257" s="111"/>
      <c r="H257" s="111"/>
      <c r="I257" s="111"/>
      <c r="J257" s="111">
        <v>1</v>
      </c>
      <c r="K257" s="111"/>
      <c r="L257" s="111"/>
      <c r="M257" s="111"/>
      <c r="N257" s="111">
        <v>1</v>
      </c>
    </row>
    <row r="258" spans="1:14" s="6" customFormat="1" ht="15" customHeight="1">
      <c r="A258" s="109"/>
      <c r="B258" s="110" t="s">
        <v>987</v>
      </c>
      <c r="C258" s="111"/>
      <c r="D258" s="111"/>
      <c r="E258" s="111"/>
      <c r="F258" s="111"/>
      <c r="G258" s="111"/>
      <c r="H258" s="111"/>
      <c r="I258" s="111"/>
      <c r="J258" s="111">
        <v>1</v>
      </c>
      <c r="K258" s="111"/>
      <c r="L258" s="111"/>
      <c r="M258" s="111"/>
      <c r="N258" s="111">
        <v>1</v>
      </c>
    </row>
    <row r="259" spans="1:14" s="6" customFormat="1" ht="15" customHeight="1">
      <c r="A259" s="109"/>
      <c r="B259" s="110" t="s">
        <v>988</v>
      </c>
      <c r="C259" s="111"/>
      <c r="D259" s="111"/>
      <c r="E259" s="111"/>
      <c r="F259" s="111"/>
      <c r="G259" s="111"/>
      <c r="H259" s="111"/>
      <c r="I259" s="111"/>
      <c r="J259" s="111">
        <v>1</v>
      </c>
      <c r="K259" s="111"/>
      <c r="L259" s="111"/>
      <c r="M259" s="111"/>
      <c r="N259" s="111">
        <v>1</v>
      </c>
    </row>
    <row r="260" spans="1:14" s="6" customFormat="1" ht="15" customHeight="1">
      <c r="A260" s="109"/>
      <c r="B260" s="110" t="s">
        <v>989</v>
      </c>
      <c r="C260" s="111"/>
      <c r="D260" s="111"/>
      <c r="E260" s="111"/>
      <c r="F260" s="111"/>
      <c r="G260" s="111"/>
      <c r="H260" s="111">
        <v>4</v>
      </c>
      <c r="I260" s="111"/>
      <c r="J260" s="111"/>
      <c r="K260" s="111"/>
      <c r="L260" s="111"/>
      <c r="M260" s="111"/>
      <c r="N260" s="111">
        <v>4</v>
      </c>
    </row>
    <row r="261" spans="1:14" s="6" customFormat="1" ht="15" customHeight="1">
      <c r="A261" s="109"/>
      <c r="B261" s="110" t="s">
        <v>990</v>
      </c>
      <c r="C261" s="111"/>
      <c r="D261" s="111"/>
      <c r="E261" s="111"/>
      <c r="F261" s="111"/>
      <c r="G261" s="111"/>
      <c r="H261" s="111"/>
      <c r="I261" s="111">
        <v>1</v>
      </c>
      <c r="J261" s="111"/>
      <c r="K261" s="111"/>
      <c r="L261" s="111"/>
      <c r="M261" s="111"/>
      <c r="N261" s="111">
        <v>1</v>
      </c>
    </row>
    <row r="262" spans="1:14" s="6" customFormat="1" ht="15" customHeight="1">
      <c r="A262" s="109"/>
      <c r="B262" s="110" t="s">
        <v>991</v>
      </c>
      <c r="C262" s="111"/>
      <c r="D262" s="111"/>
      <c r="E262" s="111"/>
      <c r="F262" s="111"/>
      <c r="G262" s="111"/>
      <c r="H262" s="111">
        <v>1</v>
      </c>
      <c r="I262" s="111"/>
      <c r="J262" s="111"/>
      <c r="K262" s="111"/>
      <c r="L262" s="111"/>
      <c r="M262" s="111"/>
      <c r="N262" s="111">
        <v>1</v>
      </c>
    </row>
    <row r="263" spans="1:14" s="6" customFormat="1" ht="15" customHeight="1">
      <c r="A263" s="109"/>
      <c r="B263" s="110" t="s">
        <v>992</v>
      </c>
      <c r="C263" s="111"/>
      <c r="D263" s="111"/>
      <c r="E263" s="111"/>
      <c r="F263" s="111"/>
      <c r="G263" s="111"/>
      <c r="H263" s="111"/>
      <c r="I263" s="111"/>
      <c r="J263" s="111">
        <v>1</v>
      </c>
      <c r="K263" s="111"/>
      <c r="L263" s="111"/>
      <c r="M263" s="111"/>
      <c r="N263" s="111">
        <v>1</v>
      </c>
    </row>
    <row r="264" spans="1:14" s="6" customFormat="1" ht="15" customHeight="1">
      <c r="A264" s="109"/>
      <c r="B264" s="110" t="s">
        <v>993</v>
      </c>
      <c r="C264" s="111"/>
      <c r="D264" s="111"/>
      <c r="E264" s="111"/>
      <c r="F264" s="111"/>
      <c r="G264" s="111"/>
      <c r="H264" s="111"/>
      <c r="I264" s="111"/>
      <c r="J264" s="111">
        <v>1</v>
      </c>
      <c r="K264" s="111"/>
      <c r="L264" s="111"/>
      <c r="M264" s="111"/>
      <c r="N264" s="111">
        <v>1</v>
      </c>
    </row>
    <row r="265" spans="1:14" s="6" customFormat="1" ht="15" customHeight="1">
      <c r="A265" s="109"/>
      <c r="B265" s="110" t="s">
        <v>994</v>
      </c>
      <c r="C265" s="111"/>
      <c r="D265" s="111"/>
      <c r="E265" s="111"/>
      <c r="F265" s="111"/>
      <c r="G265" s="111"/>
      <c r="H265" s="111"/>
      <c r="I265" s="111"/>
      <c r="J265" s="111"/>
      <c r="K265" s="111"/>
      <c r="L265" s="111">
        <v>1</v>
      </c>
      <c r="M265" s="111"/>
      <c r="N265" s="111">
        <v>1</v>
      </c>
    </row>
    <row r="266" spans="1:14" s="6" customFormat="1" ht="15" customHeight="1">
      <c r="A266" s="109"/>
      <c r="B266" s="110" t="s">
        <v>995</v>
      </c>
      <c r="C266" s="111">
        <v>1</v>
      </c>
      <c r="D266" s="111"/>
      <c r="E266" s="111"/>
      <c r="F266" s="111"/>
      <c r="G266" s="111"/>
      <c r="H266" s="111"/>
      <c r="I266" s="111">
        <v>4</v>
      </c>
      <c r="J266" s="111"/>
      <c r="K266" s="111"/>
      <c r="L266" s="111"/>
      <c r="M266" s="111"/>
      <c r="N266" s="111">
        <v>5</v>
      </c>
    </row>
    <row r="267" spans="1:14" s="6" customFormat="1" ht="15" customHeight="1">
      <c r="A267" s="109"/>
      <c r="B267" s="110" t="s">
        <v>996</v>
      </c>
      <c r="C267" s="111"/>
      <c r="D267" s="111"/>
      <c r="E267" s="111"/>
      <c r="F267" s="111"/>
      <c r="G267" s="111"/>
      <c r="H267" s="111"/>
      <c r="I267" s="111"/>
      <c r="J267" s="111">
        <v>1</v>
      </c>
      <c r="K267" s="111"/>
      <c r="L267" s="111"/>
      <c r="M267" s="111"/>
      <c r="N267" s="111">
        <v>1</v>
      </c>
    </row>
    <row r="268" spans="1:14" s="6" customFormat="1" ht="15" customHeight="1">
      <c r="A268" s="109"/>
      <c r="B268" s="110" t="s">
        <v>997</v>
      </c>
      <c r="C268" s="111"/>
      <c r="D268" s="111"/>
      <c r="E268" s="111"/>
      <c r="F268" s="111"/>
      <c r="G268" s="111"/>
      <c r="H268" s="111"/>
      <c r="I268" s="111"/>
      <c r="J268" s="111">
        <v>1</v>
      </c>
      <c r="K268" s="111"/>
      <c r="L268" s="111"/>
      <c r="M268" s="111"/>
      <c r="N268" s="111">
        <v>1</v>
      </c>
    </row>
    <row r="269" spans="1:14" s="6" customFormat="1" ht="15" customHeight="1">
      <c r="A269" s="109"/>
      <c r="B269" s="110" t="s">
        <v>407</v>
      </c>
      <c r="C269" s="111"/>
      <c r="D269" s="111"/>
      <c r="E269" s="111"/>
      <c r="F269" s="111"/>
      <c r="G269" s="111"/>
      <c r="H269" s="111"/>
      <c r="I269" s="111"/>
      <c r="J269" s="111">
        <v>2</v>
      </c>
      <c r="K269" s="111"/>
      <c r="L269" s="111"/>
      <c r="M269" s="111"/>
      <c r="N269" s="111">
        <v>2</v>
      </c>
    </row>
    <row r="270" spans="1:14" s="6" customFormat="1" ht="15" customHeight="1">
      <c r="A270" s="109"/>
      <c r="B270" s="110" t="s">
        <v>998</v>
      </c>
      <c r="C270" s="111"/>
      <c r="D270" s="111"/>
      <c r="E270" s="111"/>
      <c r="F270" s="111">
        <v>1</v>
      </c>
      <c r="G270" s="111"/>
      <c r="H270" s="111"/>
      <c r="I270" s="111"/>
      <c r="J270" s="111"/>
      <c r="K270" s="111"/>
      <c r="L270" s="111"/>
      <c r="M270" s="111"/>
      <c r="N270" s="111">
        <v>1</v>
      </c>
    </row>
    <row r="271" spans="1:14" s="115" customFormat="1" ht="15" customHeight="1">
      <c r="A271" s="112" t="s">
        <v>408</v>
      </c>
      <c r="B271" s="113"/>
      <c r="C271" s="114">
        <v>1</v>
      </c>
      <c r="D271" s="114"/>
      <c r="E271" s="114">
        <v>1</v>
      </c>
      <c r="F271" s="114">
        <v>1</v>
      </c>
      <c r="G271" s="114"/>
      <c r="H271" s="114">
        <v>6</v>
      </c>
      <c r="I271" s="114">
        <v>6</v>
      </c>
      <c r="J271" s="114">
        <v>10</v>
      </c>
      <c r="K271" s="114"/>
      <c r="L271" s="114">
        <v>2</v>
      </c>
      <c r="M271" s="114"/>
      <c r="N271" s="114">
        <v>27</v>
      </c>
    </row>
    <row r="272" spans="1:14" s="6" customFormat="1" ht="15" customHeight="1">
      <c r="A272" s="106" t="s">
        <v>409</v>
      </c>
      <c r="B272" s="107" t="s">
        <v>999</v>
      </c>
      <c r="C272" s="108"/>
      <c r="D272" s="108"/>
      <c r="E272" s="108"/>
      <c r="F272" s="108">
        <v>1</v>
      </c>
      <c r="G272" s="108"/>
      <c r="H272" s="108"/>
      <c r="I272" s="108"/>
      <c r="J272" s="108"/>
      <c r="K272" s="108"/>
      <c r="L272" s="108"/>
      <c r="M272" s="108"/>
      <c r="N272" s="108">
        <v>1</v>
      </c>
    </row>
    <row r="273" spans="1:14" s="6" customFormat="1" ht="15" customHeight="1">
      <c r="A273" s="109"/>
      <c r="B273" s="110" t="s">
        <v>367</v>
      </c>
      <c r="C273" s="111"/>
      <c r="D273" s="111"/>
      <c r="E273" s="111"/>
      <c r="F273" s="111"/>
      <c r="G273" s="111"/>
      <c r="H273" s="111"/>
      <c r="I273" s="111"/>
      <c r="J273" s="111"/>
      <c r="K273" s="111"/>
      <c r="L273" s="111">
        <v>1</v>
      </c>
      <c r="M273" s="111"/>
      <c r="N273" s="111">
        <v>1</v>
      </c>
    </row>
    <row r="274" spans="1:14" s="115" customFormat="1" ht="15" customHeight="1">
      <c r="A274" s="112" t="s">
        <v>410</v>
      </c>
      <c r="B274" s="113"/>
      <c r="C274" s="114"/>
      <c r="D274" s="114"/>
      <c r="E274" s="114"/>
      <c r="F274" s="114">
        <v>1</v>
      </c>
      <c r="G274" s="114"/>
      <c r="H274" s="114"/>
      <c r="I274" s="114"/>
      <c r="J274" s="114"/>
      <c r="K274" s="114"/>
      <c r="L274" s="114">
        <v>1</v>
      </c>
      <c r="M274" s="114"/>
      <c r="N274" s="114">
        <v>2</v>
      </c>
    </row>
    <row r="275" spans="1:14" s="6" customFormat="1" ht="15" customHeight="1">
      <c r="A275" s="106" t="s">
        <v>411</v>
      </c>
      <c r="B275" s="107" t="s">
        <v>1000</v>
      </c>
      <c r="C275" s="108"/>
      <c r="D275" s="108"/>
      <c r="E275" s="108"/>
      <c r="F275" s="108"/>
      <c r="G275" s="108"/>
      <c r="H275" s="108"/>
      <c r="I275" s="108">
        <v>1</v>
      </c>
      <c r="J275" s="108"/>
      <c r="K275" s="108"/>
      <c r="L275" s="108"/>
      <c r="M275" s="108"/>
      <c r="N275" s="108">
        <v>1</v>
      </c>
    </row>
    <row r="276" spans="1:14" s="6" customFormat="1" ht="15" customHeight="1">
      <c r="A276" s="109"/>
      <c r="B276" s="110" t="s">
        <v>1001</v>
      </c>
      <c r="C276" s="111"/>
      <c r="D276" s="111"/>
      <c r="E276" s="111"/>
      <c r="F276" s="111">
        <v>1</v>
      </c>
      <c r="G276" s="111"/>
      <c r="H276" s="111"/>
      <c r="I276" s="111"/>
      <c r="J276" s="111"/>
      <c r="K276" s="111"/>
      <c r="L276" s="111"/>
      <c r="M276" s="111"/>
      <c r="N276" s="111">
        <v>1</v>
      </c>
    </row>
    <row r="277" spans="1:14" s="6" customFormat="1" ht="15" customHeight="1">
      <c r="A277" s="109"/>
      <c r="B277" s="110" t="s">
        <v>1002</v>
      </c>
      <c r="C277" s="111"/>
      <c r="D277" s="111"/>
      <c r="E277" s="111"/>
      <c r="F277" s="111">
        <v>2</v>
      </c>
      <c r="G277" s="111"/>
      <c r="H277" s="111"/>
      <c r="I277" s="111"/>
      <c r="J277" s="111"/>
      <c r="K277" s="111"/>
      <c r="L277" s="111">
        <v>1</v>
      </c>
      <c r="M277" s="111"/>
      <c r="N277" s="111">
        <v>3</v>
      </c>
    </row>
    <row r="278" spans="1:14" s="6" customFormat="1" ht="15" customHeight="1">
      <c r="A278" s="109"/>
      <c r="B278" s="110" t="s">
        <v>1003</v>
      </c>
      <c r="C278" s="111"/>
      <c r="D278" s="111"/>
      <c r="E278" s="111"/>
      <c r="F278" s="111">
        <v>1</v>
      </c>
      <c r="G278" s="111"/>
      <c r="H278" s="111"/>
      <c r="I278" s="111"/>
      <c r="J278" s="111"/>
      <c r="K278" s="111"/>
      <c r="L278" s="111"/>
      <c r="M278" s="111"/>
      <c r="N278" s="111">
        <v>1</v>
      </c>
    </row>
    <row r="279" spans="1:14" s="6" customFormat="1" ht="15" customHeight="1">
      <c r="A279" s="109"/>
      <c r="B279" s="110" t="s">
        <v>1004</v>
      </c>
      <c r="C279" s="111"/>
      <c r="D279" s="111"/>
      <c r="E279" s="111"/>
      <c r="F279" s="111">
        <v>2</v>
      </c>
      <c r="G279" s="111"/>
      <c r="H279" s="111"/>
      <c r="I279" s="111"/>
      <c r="J279" s="111"/>
      <c r="K279" s="111"/>
      <c r="L279" s="111"/>
      <c r="M279" s="111"/>
      <c r="N279" s="111">
        <v>2</v>
      </c>
    </row>
    <row r="280" spans="1:14" s="6" customFormat="1" ht="15" customHeight="1">
      <c r="A280" s="109"/>
      <c r="B280" s="110" t="s">
        <v>1005</v>
      </c>
      <c r="C280" s="111"/>
      <c r="D280" s="111"/>
      <c r="E280" s="111"/>
      <c r="F280" s="111">
        <v>1</v>
      </c>
      <c r="G280" s="111"/>
      <c r="H280" s="111"/>
      <c r="I280" s="111"/>
      <c r="J280" s="111"/>
      <c r="K280" s="111"/>
      <c r="L280" s="111">
        <v>1</v>
      </c>
      <c r="M280" s="111"/>
      <c r="N280" s="111">
        <v>2</v>
      </c>
    </row>
    <row r="281" spans="1:14" s="6" customFormat="1" ht="15" customHeight="1">
      <c r="A281" s="109"/>
      <c r="B281" s="110" t="s">
        <v>1006</v>
      </c>
      <c r="C281" s="111"/>
      <c r="D281" s="111"/>
      <c r="E281" s="111"/>
      <c r="F281" s="111">
        <v>1</v>
      </c>
      <c r="G281" s="111"/>
      <c r="H281" s="111"/>
      <c r="I281" s="111"/>
      <c r="J281" s="111"/>
      <c r="K281" s="111"/>
      <c r="L281" s="111"/>
      <c r="M281" s="111"/>
      <c r="N281" s="111">
        <v>1</v>
      </c>
    </row>
    <row r="282" spans="1:14" s="6" customFormat="1" ht="15" customHeight="1">
      <c r="A282" s="109"/>
      <c r="B282" s="110" t="s">
        <v>779</v>
      </c>
      <c r="C282" s="111"/>
      <c r="D282" s="111"/>
      <c r="E282" s="111"/>
      <c r="F282" s="111">
        <v>1</v>
      </c>
      <c r="G282" s="111"/>
      <c r="H282" s="111"/>
      <c r="I282" s="111"/>
      <c r="J282" s="111"/>
      <c r="K282" s="111"/>
      <c r="L282" s="111"/>
      <c r="M282" s="111"/>
      <c r="N282" s="111">
        <v>1</v>
      </c>
    </row>
    <row r="283" spans="1:14" s="6" customFormat="1" ht="15" customHeight="1">
      <c r="A283" s="109"/>
      <c r="B283" s="110" t="s">
        <v>1007</v>
      </c>
      <c r="C283" s="111"/>
      <c r="D283" s="111"/>
      <c r="E283" s="111"/>
      <c r="F283" s="111">
        <v>1</v>
      </c>
      <c r="G283" s="111"/>
      <c r="H283" s="111"/>
      <c r="I283" s="111"/>
      <c r="J283" s="111"/>
      <c r="K283" s="111"/>
      <c r="L283" s="111"/>
      <c r="M283" s="111"/>
      <c r="N283" s="111">
        <v>1</v>
      </c>
    </row>
    <row r="284" spans="1:14" s="6" customFormat="1" ht="15" customHeight="1">
      <c r="A284" s="109"/>
      <c r="B284" s="110" t="s">
        <v>1008</v>
      </c>
      <c r="C284" s="111"/>
      <c r="D284" s="111"/>
      <c r="E284" s="111"/>
      <c r="F284" s="111"/>
      <c r="G284" s="111">
        <v>7</v>
      </c>
      <c r="H284" s="111"/>
      <c r="I284" s="111"/>
      <c r="J284" s="111"/>
      <c r="K284" s="111"/>
      <c r="L284" s="111"/>
      <c r="M284" s="111"/>
      <c r="N284" s="111">
        <v>7</v>
      </c>
    </row>
    <row r="285" spans="1:14" s="115" customFormat="1" ht="15" customHeight="1">
      <c r="A285" s="112" t="s">
        <v>412</v>
      </c>
      <c r="B285" s="113"/>
      <c r="C285" s="114"/>
      <c r="D285" s="114"/>
      <c r="E285" s="114"/>
      <c r="F285" s="114">
        <v>10</v>
      </c>
      <c r="G285" s="114">
        <v>7</v>
      </c>
      <c r="H285" s="114"/>
      <c r="I285" s="114">
        <v>1</v>
      </c>
      <c r="J285" s="114"/>
      <c r="K285" s="114"/>
      <c r="L285" s="114">
        <v>2</v>
      </c>
      <c r="M285" s="114"/>
      <c r="N285" s="114">
        <v>20</v>
      </c>
    </row>
    <row r="286" spans="1:14" s="6" customFormat="1" ht="15" customHeight="1">
      <c r="A286" s="106" t="s">
        <v>413</v>
      </c>
      <c r="B286" s="107" t="s">
        <v>1009</v>
      </c>
      <c r="C286" s="108"/>
      <c r="D286" s="108"/>
      <c r="E286" s="108"/>
      <c r="F286" s="108"/>
      <c r="G286" s="108"/>
      <c r="H286" s="108"/>
      <c r="I286" s="108"/>
      <c r="J286" s="108"/>
      <c r="K286" s="108">
        <v>1</v>
      </c>
      <c r="L286" s="108"/>
      <c r="M286" s="108"/>
      <c r="N286" s="108">
        <v>1</v>
      </c>
    </row>
    <row r="287" spans="1:14" s="6" customFormat="1" ht="15" customHeight="1">
      <c r="A287" s="109"/>
      <c r="B287" s="110" t="s">
        <v>806</v>
      </c>
      <c r="C287" s="111"/>
      <c r="D287" s="111"/>
      <c r="E287" s="111"/>
      <c r="F287" s="111"/>
      <c r="G287" s="111"/>
      <c r="H287" s="111"/>
      <c r="I287" s="111"/>
      <c r="J287" s="111">
        <v>2</v>
      </c>
      <c r="K287" s="111"/>
      <c r="L287" s="111"/>
      <c r="M287" s="111">
        <v>1</v>
      </c>
      <c r="N287" s="111">
        <v>3</v>
      </c>
    </row>
    <row r="288" spans="1:14" s="115" customFormat="1" ht="15" customHeight="1">
      <c r="A288" s="112" t="s">
        <v>414</v>
      </c>
      <c r="B288" s="113"/>
      <c r="C288" s="114"/>
      <c r="D288" s="114"/>
      <c r="E288" s="114"/>
      <c r="F288" s="114"/>
      <c r="G288" s="114"/>
      <c r="H288" s="114"/>
      <c r="I288" s="114"/>
      <c r="J288" s="114">
        <v>2</v>
      </c>
      <c r="K288" s="114">
        <v>1</v>
      </c>
      <c r="L288" s="114"/>
      <c r="M288" s="114">
        <v>1</v>
      </c>
      <c r="N288" s="114">
        <v>4</v>
      </c>
    </row>
    <row r="289" spans="1:14" s="6" customFormat="1" ht="15" customHeight="1">
      <c r="A289" s="106" t="s">
        <v>415</v>
      </c>
      <c r="B289" s="107" t="s">
        <v>795</v>
      </c>
      <c r="C289" s="108"/>
      <c r="D289" s="108"/>
      <c r="E289" s="108"/>
      <c r="F289" s="108"/>
      <c r="G289" s="108"/>
      <c r="H289" s="108"/>
      <c r="I289" s="108"/>
      <c r="J289" s="108">
        <v>2</v>
      </c>
      <c r="K289" s="108"/>
      <c r="L289" s="108"/>
      <c r="M289" s="108"/>
      <c r="N289" s="108">
        <v>2</v>
      </c>
    </row>
    <row r="290" spans="1:14" s="115" customFormat="1" ht="15" customHeight="1">
      <c r="A290" s="112" t="s">
        <v>416</v>
      </c>
      <c r="B290" s="113"/>
      <c r="C290" s="114"/>
      <c r="D290" s="114"/>
      <c r="E290" s="114"/>
      <c r="F290" s="114"/>
      <c r="G290" s="114"/>
      <c r="H290" s="114"/>
      <c r="I290" s="114"/>
      <c r="J290" s="114">
        <v>2</v>
      </c>
      <c r="K290" s="114"/>
      <c r="L290" s="114"/>
      <c r="M290" s="114"/>
      <c r="N290" s="114">
        <v>2</v>
      </c>
    </row>
    <row r="291" spans="1:14" s="6" customFormat="1" ht="15" customHeight="1">
      <c r="A291" s="106" t="s">
        <v>800</v>
      </c>
      <c r="B291" s="107" t="s">
        <v>417</v>
      </c>
      <c r="C291" s="108">
        <v>1</v>
      </c>
      <c r="D291" s="108"/>
      <c r="E291" s="108"/>
      <c r="F291" s="108"/>
      <c r="G291" s="108">
        <v>3</v>
      </c>
      <c r="H291" s="108">
        <v>4</v>
      </c>
      <c r="I291" s="108"/>
      <c r="J291" s="108">
        <v>4</v>
      </c>
      <c r="K291" s="108"/>
      <c r="L291" s="108"/>
      <c r="M291" s="108">
        <v>1</v>
      </c>
      <c r="N291" s="108">
        <v>13</v>
      </c>
    </row>
    <row r="292" spans="1:14" s="6" customFormat="1" ht="15" customHeight="1">
      <c r="A292" s="109"/>
      <c r="B292" s="110" t="s">
        <v>1010</v>
      </c>
      <c r="C292" s="111"/>
      <c r="D292" s="111"/>
      <c r="E292" s="111"/>
      <c r="F292" s="111"/>
      <c r="G292" s="111">
        <v>1</v>
      </c>
      <c r="H292" s="111"/>
      <c r="I292" s="111">
        <v>1</v>
      </c>
      <c r="J292" s="111"/>
      <c r="K292" s="111"/>
      <c r="L292" s="111"/>
      <c r="M292" s="111"/>
      <c r="N292" s="111">
        <v>2</v>
      </c>
    </row>
    <row r="293" spans="1:14" s="6" customFormat="1" ht="15" customHeight="1">
      <c r="A293" s="109"/>
      <c r="B293" s="110" t="s">
        <v>418</v>
      </c>
      <c r="C293" s="111">
        <v>1</v>
      </c>
      <c r="D293" s="111"/>
      <c r="E293" s="111"/>
      <c r="F293" s="111">
        <v>4</v>
      </c>
      <c r="G293" s="111"/>
      <c r="H293" s="111">
        <v>9</v>
      </c>
      <c r="I293" s="111"/>
      <c r="J293" s="111"/>
      <c r="K293" s="111"/>
      <c r="L293" s="111"/>
      <c r="M293" s="111"/>
      <c r="N293" s="111">
        <v>14</v>
      </c>
    </row>
    <row r="294" spans="1:14" s="115" customFormat="1" ht="15" customHeight="1">
      <c r="A294" s="112" t="s">
        <v>419</v>
      </c>
      <c r="B294" s="113"/>
      <c r="C294" s="114">
        <v>2</v>
      </c>
      <c r="D294" s="114"/>
      <c r="E294" s="114"/>
      <c r="F294" s="114">
        <v>4</v>
      </c>
      <c r="G294" s="114">
        <v>4</v>
      </c>
      <c r="H294" s="114">
        <v>13</v>
      </c>
      <c r="I294" s="114">
        <v>1</v>
      </c>
      <c r="J294" s="114">
        <v>4</v>
      </c>
      <c r="K294" s="114"/>
      <c r="L294" s="114"/>
      <c r="M294" s="114">
        <v>1</v>
      </c>
      <c r="N294" s="114">
        <v>29</v>
      </c>
    </row>
    <row r="295" spans="1:14" s="6" customFormat="1" ht="15" customHeight="1">
      <c r="A295" s="106" t="s">
        <v>420</v>
      </c>
      <c r="B295" s="107" t="s">
        <v>1011</v>
      </c>
      <c r="C295" s="108"/>
      <c r="D295" s="108"/>
      <c r="E295" s="108"/>
      <c r="F295" s="108"/>
      <c r="G295" s="108"/>
      <c r="H295" s="108"/>
      <c r="I295" s="108"/>
      <c r="J295" s="108">
        <v>13</v>
      </c>
      <c r="K295" s="108"/>
      <c r="L295" s="108"/>
      <c r="M295" s="108"/>
      <c r="N295" s="108">
        <v>13</v>
      </c>
    </row>
    <row r="296" spans="1:14" s="115" customFormat="1" ht="15" customHeight="1">
      <c r="A296" s="112" t="s">
        <v>421</v>
      </c>
      <c r="B296" s="113"/>
      <c r="C296" s="114"/>
      <c r="D296" s="114"/>
      <c r="E296" s="114"/>
      <c r="F296" s="114"/>
      <c r="G296" s="114"/>
      <c r="H296" s="114"/>
      <c r="I296" s="114"/>
      <c r="J296" s="114">
        <v>13</v>
      </c>
      <c r="K296" s="114"/>
      <c r="L296" s="114"/>
      <c r="M296" s="114"/>
      <c r="N296" s="114">
        <v>13</v>
      </c>
    </row>
    <row r="297" spans="1:14" s="6" customFormat="1" ht="15" customHeight="1">
      <c r="A297" s="106" t="s">
        <v>422</v>
      </c>
      <c r="B297" s="107" t="s">
        <v>796</v>
      </c>
      <c r="C297" s="108"/>
      <c r="D297" s="108"/>
      <c r="E297" s="108"/>
      <c r="F297" s="108"/>
      <c r="G297" s="108"/>
      <c r="H297" s="108"/>
      <c r="I297" s="108"/>
      <c r="J297" s="108">
        <v>14</v>
      </c>
      <c r="K297" s="108"/>
      <c r="L297" s="108"/>
      <c r="M297" s="108"/>
      <c r="N297" s="108">
        <v>14</v>
      </c>
    </row>
    <row r="298" spans="1:14" s="115" customFormat="1" ht="15" customHeight="1">
      <c r="A298" s="112" t="s">
        <v>423</v>
      </c>
      <c r="B298" s="113"/>
      <c r="C298" s="114"/>
      <c r="D298" s="114"/>
      <c r="E298" s="114"/>
      <c r="F298" s="114"/>
      <c r="G298" s="114"/>
      <c r="H298" s="114"/>
      <c r="I298" s="114"/>
      <c r="J298" s="116">
        <v>14</v>
      </c>
      <c r="K298" s="114"/>
      <c r="L298" s="114"/>
      <c r="M298" s="114"/>
      <c r="N298" s="114">
        <v>14</v>
      </c>
    </row>
    <row r="299" spans="1:14" s="6" customFormat="1" ht="15" customHeight="1">
      <c r="A299" s="106" t="s">
        <v>424</v>
      </c>
      <c r="B299" s="107" t="s">
        <v>797</v>
      </c>
      <c r="C299" s="108">
        <v>1</v>
      </c>
      <c r="D299" s="108"/>
      <c r="E299" s="108">
        <v>1</v>
      </c>
      <c r="F299" s="108">
        <v>1</v>
      </c>
      <c r="G299" s="108">
        <v>6</v>
      </c>
      <c r="H299" s="108">
        <v>1</v>
      </c>
      <c r="I299" s="108">
        <v>7</v>
      </c>
      <c r="J299" s="108">
        <v>12</v>
      </c>
      <c r="K299" s="108">
        <v>11</v>
      </c>
      <c r="L299" s="108"/>
      <c r="M299" s="108"/>
      <c r="N299" s="108">
        <v>40</v>
      </c>
    </row>
    <row r="300" spans="1:14" s="115" customFormat="1" ht="15" customHeight="1">
      <c r="A300" s="112" t="s">
        <v>425</v>
      </c>
      <c r="B300" s="113"/>
      <c r="C300" s="114">
        <v>1</v>
      </c>
      <c r="D300" s="114"/>
      <c r="E300" s="114">
        <v>1</v>
      </c>
      <c r="F300" s="114">
        <v>1</v>
      </c>
      <c r="G300" s="114">
        <v>6</v>
      </c>
      <c r="H300" s="114">
        <v>1</v>
      </c>
      <c r="I300" s="114">
        <v>7</v>
      </c>
      <c r="J300" s="114">
        <v>12</v>
      </c>
      <c r="K300" s="114">
        <v>11</v>
      </c>
      <c r="L300" s="114"/>
      <c r="M300" s="114"/>
      <c r="N300" s="118">
        <v>40</v>
      </c>
    </row>
    <row r="301" spans="1:14" s="6" customFormat="1" ht="15" customHeight="1">
      <c r="A301" s="106" t="s">
        <v>426</v>
      </c>
      <c r="B301" s="107" t="s">
        <v>427</v>
      </c>
      <c r="C301" s="108"/>
      <c r="D301" s="108"/>
      <c r="E301" s="108"/>
      <c r="F301" s="108"/>
      <c r="G301" s="108"/>
      <c r="H301" s="108"/>
      <c r="I301" s="108"/>
      <c r="J301" s="108">
        <v>15</v>
      </c>
      <c r="K301" s="108">
        <v>3</v>
      </c>
      <c r="L301" s="108"/>
      <c r="M301" s="108"/>
      <c r="N301" s="108">
        <v>18</v>
      </c>
    </row>
    <row r="302" spans="1:14" s="115" customFormat="1" ht="15" customHeight="1">
      <c r="A302" s="112" t="s">
        <v>428</v>
      </c>
      <c r="B302" s="113"/>
      <c r="C302" s="114"/>
      <c r="D302" s="114"/>
      <c r="E302" s="114"/>
      <c r="F302" s="114"/>
      <c r="G302" s="114"/>
      <c r="H302" s="114"/>
      <c r="I302" s="114"/>
      <c r="J302" s="116">
        <v>15</v>
      </c>
      <c r="K302" s="114">
        <v>3</v>
      </c>
      <c r="L302" s="114"/>
      <c r="M302" s="114"/>
      <c r="N302" s="114">
        <v>18</v>
      </c>
    </row>
    <row r="303" spans="1:14" s="6" customFormat="1" ht="15" customHeight="1">
      <c r="A303" s="106" t="s">
        <v>429</v>
      </c>
      <c r="B303" s="107" t="s">
        <v>1012</v>
      </c>
      <c r="C303" s="108"/>
      <c r="D303" s="108">
        <v>1</v>
      </c>
      <c r="E303" s="108"/>
      <c r="F303" s="108"/>
      <c r="G303" s="108"/>
      <c r="H303" s="108"/>
      <c r="I303" s="108"/>
      <c r="J303" s="108"/>
      <c r="K303" s="108"/>
      <c r="L303" s="108"/>
      <c r="M303" s="108"/>
      <c r="N303" s="108">
        <v>1</v>
      </c>
    </row>
    <row r="304" spans="1:14" s="6" customFormat="1" ht="15" customHeight="1">
      <c r="A304" s="109"/>
      <c r="B304" s="110" t="s">
        <v>1013</v>
      </c>
      <c r="C304" s="111"/>
      <c r="D304" s="111"/>
      <c r="E304" s="111"/>
      <c r="F304" s="111"/>
      <c r="G304" s="111"/>
      <c r="H304" s="111"/>
      <c r="I304" s="111">
        <v>1</v>
      </c>
      <c r="J304" s="111"/>
      <c r="K304" s="111"/>
      <c r="L304" s="111"/>
      <c r="M304" s="111"/>
      <c r="N304" s="111">
        <v>1</v>
      </c>
    </row>
    <row r="305" spans="1:14" s="6" customFormat="1" ht="15" customHeight="1">
      <c r="A305" s="109"/>
      <c r="B305" s="110" t="s">
        <v>430</v>
      </c>
      <c r="C305" s="111"/>
      <c r="D305" s="111"/>
      <c r="E305" s="111"/>
      <c r="F305" s="111"/>
      <c r="G305" s="111"/>
      <c r="H305" s="111">
        <v>1</v>
      </c>
      <c r="I305" s="111"/>
      <c r="J305" s="111"/>
      <c r="K305" s="111">
        <v>1</v>
      </c>
      <c r="L305" s="111"/>
      <c r="M305" s="111"/>
      <c r="N305" s="111">
        <v>2</v>
      </c>
    </row>
    <row r="306" spans="1:14" s="6" customFormat="1" ht="15" customHeight="1">
      <c r="A306" s="109"/>
      <c r="B306" s="110" t="s">
        <v>1014</v>
      </c>
      <c r="C306" s="111"/>
      <c r="D306" s="111"/>
      <c r="E306" s="111">
        <v>1</v>
      </c>
      <c r="F306" s="111"/>
      <c r="G306" s="111"/>
      <c r="H306" s="111"/>
      <c r="I306" s="111"/>
      <c r="J306" s="111"/>
      <c r="K306" s="111"/>
      <c r="L306" s="111"/>
      <c r="M306" s="111"/>
      <c r="N306" s="111">
        <v>1</v>
      </c>
    </row>
    <row r="307" spans="1:14" s="6" customFormat="1" ht="15" customHeight="1">
      <c r="A307" s="109"/>
      <c r="B307" s="110" t="s">
        <v>1015</v>
      </c>
      <c r="C307" s="111"/>
      <c r="D307" s="111"/>
      <c r="E307" s="111"/>
      <c r="F307" s="111"/>
      <c r="G307" s="111">
        <v>1</v>
      </c>
      <c r="H307" s="111"/>
      <c r="I307" s="111"/>
      <c r="J307" s="111"/>
      <c r="K307" s="111"/>
      <c r="L307" s="111"/>
      <c r="M307" s="111"/>
      <c r="N307" s="111">
        <v>1</v>
      </c>
    </row>
    <row r="308" spans="1:14" s="6" customFormat="1" ht="15" customHeight="1">
      <c r="A308" s="109"/>
      <c r="B308" s="110" t="s">
        <v>1016</v>
      </c>
      <c r="C308" s="111"/>
      <c r="D308" s="111"/>
      <c r="E308" s="111"/>
      <c r="F308" s="111"/>
      <c r="G308" s="111"/>
      <c r="H308" s="111"/>
      <c r="I308" s="111"/>
      <c r="J308" s="111"/>
      <c r="K308" s="111"/>
      <c r="L308" s="111">
        <v>1</v>
      </c>
      <c r="M308" s="111"/>
      <c r="N308" s="111">
        <v>1</v>
      </c>
    </row>
    <row r="309" spans="1:14" s="6" customFormat="1" ht="15" customHeight="1">
      <c r="A309" s="109"/>
      <c r="B309" s="110" t="s">
        <v>1017</v>
      </c>
      <c r="C309" s="111"/>
      <c r="D309" s="111"/>
      <c r="E309" s="111"/>
      <c r="F309" s="111"/>
      <c r="G309" s="111"/>
      <c r="H309" s="111"/>
      <c r="I309" s="111"/>
      <c r="J309" s="111">
        <v>1</v>
      </c>
      <c r="K309" s="111"/>
      <c r="L309" s="111"/>
      <c r="M309" s="111"/>
      <c r="N309" s="111">
        <v>1</v>
      </c>
    </row>
    <row r="310" spans="1:14" s="6" customFormat="1" ht="15" customHeight="1">
      <c r="A310" s="109"/>
      <c r="B310" s="110" t="s">
        <v>1018</v>
      </c>
      <c r="C310" s="111"/>
      <c r="D310" s="111"/>
      <c r="E310" s="111"/>
      <c r="F310" s="111"/>
      <c r="G310" s="111"/>
      <c r="H310" s="111"/>
      <c r="I310" s="111"/>
      <c r="J310" s="111">
        <v>1</v>
      </c>
      <c r="K310" s="111"/>
      <c r="L310" s="111"/>
      <c r="M310" s="111"/>
      <c r="N310" s="111">
        <v>1</v>
      </c>
    </row>
    <row r="311" spans="1:14" s="6" customFormat="1" ht="15" customHeight="1">
      <c r="A311" s="109"/>
      <c r="B311" s="110" t="s">
        <v>1019</v>
      </c>
      <c r="C311" s="111"/>
      <c r="D311" s="111"/>
      <c r="E311" s="111"/>
      <c r="F311" s="111"/>
      <c r="G311" s="111"/>
      <c r="H311" s="111"/>
      <c r="I311" s="111"/>
      <c r="J311" s="111">
        <v>1</v>
      </c>
      <c r="K311" s="111"/>
      <c r="L311" s="111"/>
      <c r="M311" s="111"/>
      <c r="N311" s="111">
        <v>1</v>
      </c>
    </row>
    <row r="312" spans="1:14" s="6" customFormat="1" ht="15" customHeight="1">
      <c r="A312" s="109"/>
      <c r="B312" s="110" t="s">
        <v>1020</v>
      </c>
      <c r="C312" s="111"/>
      <c r="D312" s="111"/>
      <c r="E312" s="111"/>
      <c r="F312" s="111"/>
      <c r="G312" s="111"/>
      <c r="H312" s="111"/>
      <c r="I312" s="111"/>
      <c r="J312" s="111"/>
      <c r="K312" s="111">
        <v>1</v>
      </c>
      <c r="L312" s="111"/>
      <c r="M312" s="111"/>
      <c r="N312" s="111">
        <v>1</v>
      </c>
    </row>
    <row r="313" spans="1:14" s="6" customFormat="1" ht="15" customHeight="1">
      <c r="A313" s="109"/>
      <c r="B313" s="110" t="s">
        <v>1021</v>
      </c>
      <c r="C313" s="111"/>
      <c r="D313" s="111"/>
      <c r="E313" s="111"/>
      <c r="F313" s="111"/>
      <c r="G313" s="111"/>
      <c r="H313" s="111"/>
      <c r="I313" s="111">
        <v>1</v>
      </c>
      <c r="J313" s="111"/>
      <c r="K313" s="111"/>
      <c r="L313" s="111"/>
      <c r="M313" s="111"/>
      <c r="N313" s="111">
        <v>1</v>
      </c>
    </row>
    <row r="314" spans="1:14" s="6" customFormat="1" ht="15" customHeight="1">
      <c r="A314" s="109"/>
      <c r="B314" s="110" t="s">
        <v>781</v>
      </c>
      <c r="C314" s="111"/>
      <c r="D314" s="111"/>
      <c r="E314" s="111"/>
      <c r="F314" s="111"/>
      <c r="G314" s="111"/>
      <c r="H314" s="111"/>
      <c r="I314" s="111">
        <v>1</v>
      </c>
      <c r="J314" s="111">
        <v>1</v>
      </c>
      <c r="K314" s="111">
        <v>1</v>
      </c>
      <c r="L314" s="111"/>
      <c r="M314" s="111"/>
      <c r="N314" s="111">
        <v>3</v>
      </c>
    </row>
    <row r="315" spans="1:14" s="6" customFormat="1" ht="15" customHeight="1">
      <c r="A315" s="109"/>
      <c r="B315" s="110" t="s">
        <v>431</v>
      </c>
      <c r="C315" s="111">
        <v>1</v>
      </c>
      <c r="D315" s="111"/>
      <c r="E315" s="111">
        <v>1</v>
      </c>
      <c r="F315" s="111"/>
      <c r="G315" s="111">
        <v>2</v>
      </c>
      <c r="H315" s="111">
        <v>2</v>
      </c>
      <c r="I315" s="111"/>
      <c r="J315" s="111"/>
      <c r="K315" s="111"/>
      <c r="L315" s="111"/>
      <c r="M315" s="111">
        <v>1</v>
      </c>
      <c r="N315" s="111">
        <v>7</v>
      </c>
    </row>
    <row r="316" spans="1:14" s="6" customFormat="1" ht="15" customHeight="1">
      <c r="A316" s="109"/>
      <c r="B316" s="110" t="s">
        <v>432</v>
      </c>
      <c r="C316" s="111"/>
      <c r="D316" s="111"/>
      <c r="E316" s="111"/>
      <c r="F316" s="111">
        <v>1</v>
      </c>
      <c r="G316" s="111">
        <v>1</v>
      </c>
      <c r="H316" s="111"/>
      <c r="I316" s="111">
        <v>6</v>
      </c>
      <c r="J316" s="111"/>
      <c r="K316" s="111">
        <v>1</v>
      </c>
      <c r="L316" s="111"/>
      <c r="M316" s="111"/>
      <c r="N316" s="111">
        <v>9</v>
      </c>
    </row>
    <row r="317" spans="1:14" s="115" customFormat="1" ht="15" customHeight="1">
      <c r="A317" s="112" t="s">
        <v>433</v>
      </c>
      <c r="B317" s="113"/>
      <c r="C317" s="114">
        <v>1</v>
      </c>
      <c r="D317" s="114">
        <v>1</v>
      </c>
      <c r="E317" s="114">
        <v>2</v>
      </c>
      <c r="F317" s="114">
        <v>1</v>
      </c>
      <c r="G317" s="114">
        <v>4</v>
      </c>
      <c r="H317" s="114">
        <v>3</v>
      </c>
      <c r="I317" s="114">
        <v>9</v>
      </c>
      <c r="J317" s="114">
        <v>4</v>
      </c>
      <c r="K317" s="114">
        <v>4</v>
      </c>
      <c r="L317" s="114">
        <v>1</v>
      </c>
      <c r="M317" s="114">
        <v>1</v>
      </c>
      <c r="N317" s="114">
        <v>31</v>
      </c>
    </row>
    <row r="318" spans="1:14" s="6" customFormat="1" ht="15" customHeight="1">
      <c r="A318" s="106" t="s">
        <v>434</v>
      </c>
      <c r="B318" s="107" t="s">
        <v>780</v>
      </c>
      <c r="C318" s="108"/>
      <c r="D318" s="108"/>
      <c r="E318" s="108"/>
      <c r="F318" s="108">
        <v>1</v>
      </c>
      <c r="G318" s="108"/>
      <c r="H318" s="108"/>
      <c r="I318" s="108"/>
      <c r="J318" s="108"/>
      <c r="K318" s="108"/>
      <c r="L318" s="108">
        <v>33</v>
      </c>
      <c r="M318" s="108"/>
      <c r="N318" s="108">
        <v>34</v>
      </c>
    </row>
    <row r="319" spans="1:14" s="115" customFormat="1" ht="15" customHeight="1">
      <c r="A319" s="112" t="s">
        <v>435</v>
      </c>
      <c r="B319" s="113"/>
      <c r="C319" s="114"/>
      <c r="D319" s="114"/>
      <c r="E319" s="114"/>
      <c r="F319" s="114">
        <v>1</v>
      </c>
      <c r="G319" s="114"/>
      <c r="H319" s="114"/>
      <c r="I319" s="114"/>
      <c r="J319" s="114"/>
      <c r="K319" s="114"/>
      <c r="L319" s="116">
        <v>33</v>
      </c>
      <c r="M319" s="114"/>
      <c r="N319" s="114">
        <v>34</v>
      </c>
    </row>
    <row r="320" spans="1:14" s="6" customFormat="1" ht="15" customHeight="1">
      <c r="A320" s="106" t="s">
        <v>436</v>
      </c>
      <c r="B320" s="107" t="s">
        <v>1022</v>
      </c>
      <c r="C320" s="108"/>
      <c r="D320" s="108"/>
      <c r="E320" s="108"/>
      <c r="F320" s="108"/>
      <c r="G320" s="108"/>
      <c r="H320" s="108"/>
      <c r="I320" s="108"/>
      <c r="J320" s="108"/>
      <c r="K320" s="108"/>
      <c r="L320" s="108">
        <v>4</v>
      </c>
      <c r="M320" s="108"/>
      <c r="N320" s="108">
        <v>4</v>
      </c>
    </row>
    <row r="321" spans="1:14" s="115" customFormat="1" ht="15" customHeight="1">
      <c r="A321" s="112" t="s">
        <v>437</v>
      </c>
      <c r="B321" s="113"/>
      <c r="C321" s="114"/>
      <c r="D321" s="114"/>
      <c r="E321" s="114"/>
      <c r="F321" s="114"/>
      <c r="G321" s="114"/>
      <c r="H321" s="114"/>
      <c r="I321" s="114"/>
      <c r="J321" s="114"/>
      <c r="K321" s="114"/>
      <c r="L321" s="114">
        <v>4</v>
      </c>
      <c r="M321" s="114"/>
      <c r="N321" s="114">
        <v>4</v>
      </c>
    </row>
    <row r="322" spans="1:14" s="6" customFormat="1" ht="15" customHeight="1">
      <c r="A322" s="106" t="s">
        <v>801</v>
      </c>
      <c r="B322" s="107" t="s">
        <v>1023</v>
      </c>
      <c r="C322" s="108">
        <v>1</v>
      </c>
      <c r="D322" s="108">
        <v>1</v>
      </c>
      <c r="E322" s="108">
        <v>1</v>
      </c>
      <c r="F322" s="108">
        <v>1</v>
      </c>
      <c r="G322" s="108">
        <v>9</v>
      </c>
      <c r="H322" s="108">
        <v>2</v>
      </c>
      <c r="I322" s="108">
        <v>6</v>
      </c>
      <c r="J322" s="108"/>
      <c r="K322" s="108">
        <v>1</v>
      </c>
      <c r="L322" s="108">
        <v>1</v>
      </c>
      <c r="M322" s="108">
        <v>1</v>
      </c>
      <c r="N322" s="108">
        <v>24</v>
      </c>
    </row>
    <row r="323" spans="1:14" s="6" customFormat="1" ht="15" customHeight="1">
      <c r="A323" s="109"/>
      <c r="B323" s="110" t="s">
        <v>1024</v>
      </c>
      <c r="C323" s="111"/>
      <c r="D323" s="111"/>
      <c r="E323" s="111"/>
      <c r="F323" s="111"/>
      <c r="G323" s="111"/>
      <c r="H323" s="111">
        <v>1</v>
      </c>
      <c r="I323" s="111">
        <v>2</v>
      </c>
      <c r="J323" s="111">
        <v>8</v>
      </c>
      <c r="K323" s="111">
        <v>1</v>
      </c>
      <c r="L323" s="111">
        <v>1</v>
      </c>
      <c r="M323" s="111">
        <v>1</v>
      </c>
      <c r="N323" s="111">
        <v>14</v>
      </c>
    </row>
    <row r="324" spans="1:14" s="6" customFormat="1" ht="15" customHeight="1">
      <c r="A324" s="109"/>
      <c r="B324" s="110" t="s">
        <v>1025</v>
      </c>
      <c r="C324" s="111"/>
      <c r="D324" s="111"/>
      <c r="E324" s="111"/>
      <c r="F324" s="111"/>
      <c r="G324" s="111"/>
      <c r="H324" s="111"/>
      <c r="I324" s="111">
        <v>1</v>
      </c>
      <c r="J324" s="111"/>
      <c r="K324" s="111"/>
      <c r="L324" s="111"/>
      <c r="M324" s="111"/>
      <c r="N324" s="111">
        <v>1</v>
      </c>
    </row>
    <row r="325" spans="1:14" s="6" customFormat="1" ht="15" customHeight="1">
      <c r="A325" s="109"/>
      <c r="B325" s="110" t="s">
        <v>1026</v>
      </c>
      <c r="C325" s="111">
        <v>1</v>
      </c>
      <c r="D325" s="111"/>
      <c r="E325" s="111"/>
      <c r="F325" s="111"/>
      <c r="G325" s="111"/>
      <c r="H325" s="111"/>
      <c r="I325" s="111">
        <v>2</v>
      </c>
      <c r="J325" s="111"/>
      <c r="K325" s="111"/>
      <c r="L325" s="111"/>
      <c r="M325" s="111"/>
      <c r="N325" s="111">
        <v>3</v>
      </c>
    </row>
    <row r="326" spans="1:14" s="6" customFormat="1" ht="15" customHeight="1">
      <c r="A326" s="109"/>
      <c r="B326" s="110" t="s">
        <v>438</v>
      </c>
      <c r="C326" s="111"/>
      <c r="D326" s="111">
        <v>1</v>
      </c>
      <c r="E326" s="111"/>
      <c r="F326" s="111"/>
      <c r="G326" s="111"/>
      <c r="H326" s="111"/>
      <c r="I326" s="111"/>
      <c r="J326" s="111"/>
      <c r="K326" s="111"/>
      <c r="L326" s="111"/>
      <c r="M326" s="111"/>
      <c r="N326" s="111">
        <v>1</v>
      </c>
    </row>
    <row r="327" spans="1:14" s="115" customFormat="1" ht="15" customHeight="1">
      <c r="A327" s="112" t="s">
        <v>439</v>
      </c>
      <c r="B327" s="113"/>
      <c r="C327" s="114">
        <v>2</v>
      </c>
      <c r="D327" s="114">
        <v>2</v>
      </c>
      <c r="E327" s="114">
        <v>1</v>
      </c>
      <c r="F327" s="114">
        <v>1</v>
      </c>
      <c r="G327" s="114">
        <v>9</v>
      </c>
      <c r="H327" s="114">
        <v>3</v>
      </c>
      <c r="I327" s="114">
        <v>11</v>
      </c>
      <c r="J327" s="114">
        <v>8</v>
      </c>
      <c r="K327" s="114">
        <v>2</v>
      </c>
      <c r="L327" s="114">
        <v>2</v>
      </c>
      <c r="M327" s="114">
        <v>2</v>
      </c>
      <c r="N327" s="118">
        <v>43</v>
      </c>
    </row>
    <row r="328" spans="1:14" s="6" customFormat="1" ht="15" customHeight="1">
      <c r="A328" s="106" t="s">
        <v>1027</v>
      </c>
      <c r="B328" s="107" t="s">
        <v>1028</v>
      </c>
      <c r="C328" s="108"/>
      <c r="D328" s="108"/>
      <c r="E328" s="108"/>
      <c r="F328" s="108"/>
      <c r="G328" s="108"/>
      <c r="H328" s="108"/>
      <c r="I328" s="108"/>
      <c r="J328" s="108">
        <v>1</v>
      </c>
      <c r="K328" s="108"/>
      <c r="L328" s="108"/>
      <c r="M328" s="108"/>
      <c r="N328" s="108">
        <v>1</v>
      </c>
    </row>
    <row r="329" spans="1:14" s="6" customFormat="1" ht="15" customHeight="1">
      <c r="A329" s="109"/>
      <c r="B329" s="110" t="s">
        <v>386</v>
      </c>
      <c r="C329" s="111"/>
      <c r="D329" s="111"/>
      <c r="E329" s="111"/>
      <c r="F329" s="111"/>
      <c r="G329" s="111"/>
      <c r="H329" s="111"/>
      <c r="I329" s="111">
        <v>4</v>
      </c>
      <c r="J329" s="111"/>
      <c r="K329" s="111"/>
      <c r="L329" s="111"/>
      <c r="M329" s="111"/>
      <c r="N329" s="111">
        <v>4</v>
      </c>
    </row>
    <row r="330" spans="1:14" s="6" customFormat="1" ht="15" customHeight="1">
      <c r="A330" s="109"/>
      <c r="B330" s="110" t="s">
        <v>1029</v>
      </c>
      <c r="C330" s="111"/>
      <c r="D330" s="111"/>
      <c r="E330" s="111"/>
      <c r="F330" s="111"/>
      <c r="G330" s="111"/>
      <c r="H330" s="111"/>
      <c r="I330" s="111">
        <v>3</v>
      </c>
      <c r="J330" s="111"/>
      <c r="K330" s="111"/>
      <c r="L330" s="111"/>
      <c r="M330" s="111"/>
      <c r="N330" s="111">
        <v>3</v>
      </c>
    </row>
    <row r="331" spans="1:14" s="6" customFormat="1" ht="15" customHeight="1">
      <c r="A331" s="109"/>
      <c r="B331" s="110" t="s">
        <v>1030</v>
      </c>
      <c r="C331" s="111"/>
      <c r="D331" s="111"/>
      <c r="E331" s="111"/>
      <c r="F331" s="111"/>
      <c r="G331" s="111"/>
      <c r="H331" s="111"/>
      <c r="I331" s="111">
        <v>1</v>
      </c>
      <c r="J331" s="111"/>
      <c r="K331" s="111"/>
      <c r="L331" s="111"/>
      <c r="M331" s="111"/>
      <c r="N331" s="111">
        <v>1</v>
      </c>
    </row>
    <row r="332" spans="1:14" s="6" customFormat="1" ht="15" customHeight="1">
      <c r="A332" s="109"/>
      <c r="B332" s="110" t="s">
        <v>1031</v>
      </c>
      <c r="C332" s="111"/>
      <c r="D332" s="111"/>
      <c r="E332" s="111"/>
      <c r="F332" s="111"/>
      <c r="G332" s="111"/>
      <c r="H332" s="111"/>
      <c r="I332" s="111">
        <v>1</v>
      </c>
      <c r="J332" s="111"/>
      <c r="K332" s="111"/>
      <c r="L332" s="111"/>
      <c r="M332" s="111"/>
      <c r="N332" s="111">
        <v>1</v>
      </c>
    </row>
    <row r="333" spans="1:14" s="115" customFormat="1" ht="15" customHeight="1">
      <c r="A333" s="112" t="s">
        <v>1032</v>
      </c>
      <c r="B333" s="113"/>
      <c r="C333" s="114"/>
      <c r="D333" s="114"/>
      <c r="E333" s="114"/>
      <c r="F333" s="114"/>
      <c r="G333" s="114"/>
      <c r="H333" s="114"/>
      <c r="I333" s="114">
        <v>9</v>
      </c>
      <c r="J333" s="114">
        <v>1</v>
      </c>
      <c r="K333" s="114"/>
      <c r="L333" s="114"/>
      <c r="M333" s="114"/>
      <c r="N333" s="114">
        <v>10</v>
      </c>
    </row>
    <row r="334" spans="1:14" s="6" customFormat="1" ht="15" customHeight="1">
      <c r="A334" s="106" t="s">
        <v>492</v>
      </c>
      <c r="B334" s="107" t="s">
        <v>492</v>
      </c>
      <c r="C334" s="108"/>
      <c r="D334" s="108"/>
      <c r="E334" s="108"/>
      <c r="F334" s="108"/>
      <c r="G334" s="108"/>
      <c r="H334" s="108">
        <v>1</v>
      </c>
      <c r="I334" s="108">
        <v>1</v>
      </c>
      <c r="J334" s="108"/>
      <c r="K334" s="108">
        <v>1</v>
      </c>
      <c r="L334" s="108">
        <v>1</v>
      </c>
      <c r="M334" s="108"/>
      <c r="N334" s="108">
        <v>4</v>
      </c>
    </row>
    <row r="335" spans="1:14" s="6" customFormat="1" ht="15" customHeight="1">
      <c r="A335" s="109"/>
      <c r="B335" s="110" t="s">
        <v>1033</v>
      </c>
      <c r="C335" s="111"/>
      <c r="D335" s="111"/>
      <c r="E335" s="111"/>
      <c r="F335" s="111"/>
      <c r="G335" s="111"/>
      <c r="H335" s="111"/>
      <c r="I335" s="111"/>
      <c r="J335" s="111"/>
      <c r="K335" s="111">
        <v>1</v>
      </c>
      <c r="L335" s="111"/>
      <c r="M335" s="111">
        <v>1</v>
      </c>
      <c r="N335" s="111">
        <v>2</v>
      </c>
    </row>
    <row r="336" spans="1:14" s="115" customFormat="1" ht="15" customHeight="1">
      <c r="A336" s="112" t="s">
        <v>1034</v>
      </c>
      <c r="B336" s="113"/>
      <c r="C336" s="114"/>
      <c r="D336" s="114"/>
      <c r="E336" s="114"/>
      <c r="F336" s="114"/>
      <c r="G336" s="114"/>
      <c r="H336" s="114">
        <v>1</v>
      </c>
      <c r="I336" s="114">
        <v>1</v>
      </c>
      <c r="J336" s="114"/>
      <c r="K336" s="114">
        <v>2</v>
      </c>
      <c r="L336" s="114">
        <v>1</v>
      </c>
      <c r="M336" s="114">
        <v>1</v>
      </c>
      <c r="N336" s="114">
        <v>6</v>
      </c>
    </row>
    <row r="337" spans="1:14" s="6" customFormat="1" ht="15" customHeight="1">
      <c r="A337" s="106" t="s">
        <v>440</v>
      </c>
      <c r="B337" s="107" t="s">
        <v>1035</v>
      </c>
      <c r="C337" s="108"/>
      <c r="D337" s="108"/>
      <c r="E337" s="108"/>
      <c r="F337" s="108"/>
      <c r="G337" s="108"/>
      <c r="H337" s="108">
        <v>1</v>
      </c>
      <c r="I337" s="108"/>
      <c r="J337" s="108"/>
      <c r="K337" s="108"/>
      <c r="L337" s="108"/>
      <c r="M337" s="108"/>
      <c r="N337" s="108">
        <v>1</v>
      </c>
    </row>
    <row r="338" spans="1:14" s="6" customFormat="1" ht="15" customHeight="1">
      <c r="A338" s="109"/>
      <c r="B338" s="110" t="s">
        <v>1036</v>
      </c>
      <c r="C338" s="111"/>
      <c r="D338" s="111"/>
      <c r="E338" s="111"/>
      <c r="F338" s="111"/>
      <c r="G338" s="111"/>
      <c r="H338" s="111"/>
      <c r="I338" s="111"/>
      <c r="J338" s="111">
        <v>1</v>
      </c>
      <c r="K338" s="111"/>
      <c r="L338" s="111"/>
      <c r="M338" s="111"/>
      <c r="N338" s="111">
        <v>1</v>
      </c>
    </row>
    <row r="339" spans="1:14" s="6" customFormat="1" ht="15" customHeight="1">
      <c r="A339" s="109"/>
      <c r="B339" s="110" t="s">
        <v>783</v>
      </c>
      <c r="C339" s="111"/>
      <c r="D339" s="111"/>
      <c r="E339" s="111"/>
      <c r="F339" s="111"/>
      <c r="G339" s="111">
        <v>1</v>
      </c>
      <c r="H339" s="111">
        <v>1</v>
      </c>
      <c r="I339" s="111"/>
      <c r="J339" s="111">
        <v>1</v>
      </c>
      <c r="K339" s="111">
        <v>3</v>
      </c>
      <c r="L339" s="111"/>
      <c r="M339" s="111"/>
      <c r="N339" s="111">
        <v>6</v>
      </c>
    </row>
    <row r="340" spans="1:14" s="6" customFormat="1" ht="15" customHeight="1">
      <c r="A340" s="109"/>
      <c r="B340" s="110" t="s">
        <v>1037</v>
      </c>
      <c r="C340" s="111"/>
      <c r="D340" s="111"/>
      <c r="E340" s="111"/>
      <c r="F340" s="111"/>
      <c r="G340" s="111"/>
      <c r="H340" s="111"/>
      <c r="I340" s="111"/>
      <c r="J340" s="111"/>
      <c r="K340" s="111">
        <v>1</v>
      </c>
      <c r="L340" s="111"/>
      <c r="M340" s="111"/>
      <c r="N340" s="111">
        <v>1</v>
      </c>
    </row>
    <row r="341" spans="1:14" s="6" customFormat="1" ht="15" customHeight="1">
      <c r="A341" s="109"/>
      <c r="B341" s="110" t="s">
        <v>1038</v>
      </c>
      <c r="C341" s="111"/>
      <c r="D341" s="111"/>
      <c r="E341" s="111"/>
      <c r="F341" s="111"/>
      <c r="G341" s="111"/>
      <c r="H341" s="111"/>
      <c r="I341" s="111">
        <v>1</v>
      </c>
      <c r="J341" s="111">
        <v>1</v>
      </c>
      <c r="K341" s="111"/>
      <c r="L341" s="111"/>
      <c r="M341" s="111"/>
      <c r="N341" s="111">
        <v>2</v>
      </c>
    </row>
    <row r="342" spans="1:14" s="115" customFormat="1" ht="15" customHeight="1">
      <c r="A342" s="112" t="s">
        <v>441</v>
      </c>
      <c r="B342" s="113"/>
      <c r="C342" s="114"/>
      <c r="D342" s="114"/>
      <c r="E342" s="114"/>
      <c r="F342" s="114"/>
      <c r="G342" s="114">
        <v>1</v>
      </c>
      <c r="H342" s="114">
        <v>2</v>
      </c>
      <c r="I342" s="114">
        <v>1</v>
      </c>
      <c r="J342" s="114">
        <v>3</v>
      </c>
      <c r="K342" s="114">
        <v>4</v>
      </c>
      <c r="L342" s="114"/>
      <c r="M342" s="114"/>
      <c r="N342" s="114">
        <v>11</v>
      </c>
    </row>
    <row r="343" spans="1:14" s="6" customFormat="1" ht="15" customHeight="1">
      <c r="A343" s="106" t="s">
        <v>442</v>
      </c>
      <c r="B343" s="107" t="s">
        <v>1039</v>
      </c>
      <c r="C343" s="108"/>
      <c r="D343" s="108"/>
      <c r="E343" s="108">
        <v>1</v>
      </c>
      <c r="F343" s="108"/>
      <c r="G343" s="108"/>
      <c r="H343" s="108"/>
      <c r="I343" s="108">
        <v>4</v>
      </c>
      <c r="J343" s="108"/>
      <c r="K343" s="108">
        <v>2</v>
      </c>
      <c r="L343" s="108"/>
      <c r="M343" s="108">
        <v>1</v>
      </c>
      <c r="N343" s="108">
        <v>8</v>
      </c>
    </row>
    <row r="344" spans="1:14" s="6" customFormat="1" ht="15" customHeight="1">
      <c r="A344" s="109"/>
      <c r="B344" s="110" t="s">
        <v>1040</v>
      </c>
      <c r="C344" s="111"/>
      <c r="D344" s="111"/>
      <c r="E344" s="111"/>
      <c r="F344" s="111"/>
      <c r="G344" s="111"/>
      <c r="H344" s="111"/>
      <c r="I344" s="111"/>
      <c r="J344" s="111"/>
      <c r="K344" s="111">
        <v>1</v>
      </c>
      <c r="L344" s="111"/>
      <c r="M344" s="111"/>
      <c r="N344" s="111">
        <v>1</v>
      </c>
    </row>
    <row r="345" spans="1:14" s="6" customFormat="1" ht="15" customHeight="1">
      <c r="A345" s="109"/>
      <c r="B345" s="110" t="s">
        <v>1041</v>
      </c>
      <c r="C345" s="111"/>
      <c r="D345" s="111"/>
      <c r="E345" s="111"/>
      <c r="F345" s="111"/>
      <c r="G345" s="111">
        <v>1</v>
      </c>
      <c r="H345" s="111"/>
      <c r="I345" s="111"/>
      <c r="J345" s="111"/>
      <c r="K345" s="111"/>
      <c r="L345" s="111"/>
      <c r="M345" s="111"/>
      <c r="N345" s="111">
        <v>1</v>
      </c>
    </row>
    <row r="346" spans="1:14" s="6" customFormat="1" ht="15" customHeight="1">
      <c r="A346" s="109"/>
      <c r="B346" s="110" t="s">
        <v>1042</v>
      </c>
      <c r="C346" s="111"/>
      <c r="D346" s="111"/>
      <c r="E346" s="111"/>
      <c r="F346" s="111"/>
      <c r="G346" s="111">
        <v>1</v>
      </c>
      <c r="H346" s="111"/>
      <c r="I346" s="111"/>
      <c r="J346" s="111"/>
      <c r="K346" s="111"/>
      <c r="L346" s="111"/>
      <c r="M346" s="111"/>
      <c r="N346" s="111">
        <v>1</v>
      </c>
    </row>
    <row r="347" spans="1:14" s="6" customFormat="1" ht="15" customHeight="1">
      <c r="A347" s="109"/>
      <c r="B347" s="110" t="s">
        <v>784</v>
      </c>
      <c r="C347" s="111">
        <v>1</v>
      </c>
      <c r="D347" s="111">
        <v>1</v>
      </c>
      <c r="E347" s="111">
        <v>1</v>
      </c>
      <c r="F347" s="111"/>
      <c r="G347" s="111">
        <v>2</v>
      </c>
      <c r="H347" s="111"/>
      <c r="I347" s="111"/>
      <c r="J347" s="111">
        <v>2</v>
      </c>
      <c r="K347" s="111">
        <v>5</v>
      </c>
      <c r="L347" s="111"/>
      <c r="M347" s="111"/>
      <c r="N347" s="111">
        <v>12</v>
      </c>
    </row>
    <row r="348" spans="1:14" s="6" customFormat="1" ht="15" customHeight="1">
      <c r="A348" s="109"/>
      <c r="B348" s="110" t="s">
        <v>443</v>
      </c>
      <c r="C348" s="111"/>
      <c r="D348" s="111"/>
      <c r="E348" s="111">
        <v>1</v>
      </c>
      <c r="F348" s="111"/>
      <c r="G348" s="111"/>
      <c r="H348" s="111"/>
      <c r="I348" s="111"/>
      <c r="J348" s="111"/>
      <c r="K348" s="111">
        <v>4</v>
      </c>
      <c r="L348" s="111"/>
      <c r="M348" s="111"/>
      <c r="N348" s="111">
        <v>5</v>
      </c>
    </row>
    <row r="349" spans="1:14" s="6" customFormat="1" ht="15" customHeight="1">
      <c r="A349" s="109"/>
      <c r="B349" s="110" t="s">
        <v>1043</v>
      </c>
      <c r="C349" s="111"/>
      <c r="D349" s="111"/>
      <c r="E349" s="111"/>
      <c r="F349" s="111"/>
      <c r="G349" s="111"/>
      <c r="H349" s="111"/>
      <c r="I349" s="111"/>
      <c r="J349" s="111"/>
      <c r="K349" s="111">
        <v>1</v>
      </c>
      <c r="L349" s="111"/>
      <c r="M349" s="111"/>
      <c r="N349" s="111">
        <v>1</v>
      </c>
    </row>
    <row r="350" spans="1:14" s="115" customFormat="1" ht="15" customHeight="1">
      <c r="A350" s="112" t="s">
        <v>444</v>
      </c>
      <c r="B350" s="113"/>
      <c r="C350" s="114">
        <v>1</v>
      </c>
      <c r="D350" s="114">
        <v>1</v>
      </c>
      <c r="E350" s="114">
        <v>3</v>
      </c>
      <c r="F350" s="114"/>
      <c r="G350" s="114">
        <v>4</v>
      </c>
      <c r="H350" s="114"/>
      <c r="I350" s="114">
        <v>4</v>
      </c>
      <c r="J350" s="114">
        <v>2</v>
      </c>
      <c r="K350" s="116">
        <v>13</v>
      </c>
      <c r="L350" s="114"/>
      <c r="M350" s="114">
        <v>1</v>
      </c>
      <c r="N350" s="114">
        <v>29</v>
      </c>
    </row>
    <row r="351" spans="1:14" s="6" customFormat="1" ht="15" customHeight="1">
      <c r="A351" s="106" t="s">
        <v>445</v>
      </c>
      <c r="B351" s="107" t="s">
        <v>446</v>
      </c>
      <c r="C351" s="108"/>
      <c r="D351" s="108"/>
      <c r="E351" s="108"/>
      <c r="F351" s="108"/>
      <c r="G351" s="108"/>
      <c r="H351" s="108"/>
      <c r="I351" s="108">
        <v>3</v>
      </c>
      <c r="J351" s="108"/>
      <c r="K351" s="108"/>
      <c r="L351" s="108"/>
      <c r="M351" s="108"/>
      <c r="N351" s="108">
        <v>3</v>
      </c>
    </row>
    <row r="352" spans="1:14" s="6" customFormat="1" ht="15" customHeight="1">
      <c r="A352" s="109"/>
      <c r="B352" s="110" t="s">
        <v>1044</v>
      </c>
      <c r="C352" s="111"/>
      <c r="D352" s="111"/>
      <c r="E352" s="111"/>
      <c r="F352" s="111"/>
      <c r="G352" s="111"/>
      <c r="H352" s="111"/>
      <c r="I352" s="111">
        <v>2</v>
      </c>
      <c r="J352" s="111"/>
      <c r="K352" s="111"/>
      <c r="L352" s="111"/>
      <c r="M352" s="111"/>
      <c r="N352" s="111">
        <v>2</v>
      </c>
    </row>
    <row r="353" spans="1:14" s="6" customFormat="1" ht="15" customHeight="1">
      <c r="A353" s="109"/>
      <c r="B353" s="110" t="s">
        <v>1045</v>
      </c>
      <c r="C353" s="111"/>
      <c r="D353" s="111"/>
      <c r="E353" s="111"/>
      <c r="F353" s="111"/>
      <c r="G353" s="111">
        <v>1</v>
      </c>
      <c r="H353" s="111"/>
      <c r="I353" s="111"/>
      <c r="J353" s="111"/>
      <c r="K353" s="111"/>
      <c r="L353" s="111"/>
      <c r="M353" s="111"/>
      <c r="N353" s="111">
        <v>1</v>
      </c>
    </row>
    <row r="354" spans="1:14" s="115" customFormat="1" ht="15" customHeight="1">
      <c r="A354" s="112" t="s">
        <v>447</v>
      </c>
      <c r="B354" s="113"/>
      <c r="C354" s="114"/>
      <c r="D354" s="114"/>
      <c r="E354" s="114"/>
      <c r="F354" s="114"/>
      <c r="G354" s="114">
        <v>1</v>
      </c>
      <c r="H354" s="114"/>
      <c r="I354" s="114">
        <v>5</v>
      </c>
      <c r="J354" s="114"/>
      <c r="K354" s="114"/>
      <c r="L354" s="114"/>
      <c r="M354" s="114"/>
      <c r="N354" s="114">
        <v>6</v>
      </c>
    </row>
    <row r="355" spans="1:14" s="6" customFormat="1" ht="15" customHeight="1">
      <c r="A355" s="106" t="s">
        <v>448</v>
      </c>
      <c r="B355" s="107" t="s">
        <v>1046</v>
      </c>
      <c r="C355" s="108"/>
      <c r="D355" s="108"/>
      <c r="E355" s="108"/>
      <c r="F355" s="108"/>
      <c r="G355" s="108"/>
      <c r="H355" s="108"/>
      <c r="I355" s="108">
        <v>1</v>
      </c>
      <c r="J355" s="108">
        <v>1</v>
      </c>
      <c r="K355" s="108"/>
      <c r="L355" s="108"/>
      <c r="M355" s="108"/>
      <c r="N355" s="108">
        <v>2</v>
      </c>
    </row>
    <row r="356" spans="1:14" s="6" customFormat="1" ht="15" customHeight="1">
      <c r="A356" s="109"/>
      <c r="B356" s="110" t="s">
        <v>1047</v>
      </c>
      <c r="C356" s="111"/>
      <c r="D356" s="111"/>
      <c r="E356" s="111"/>
      <c r="F356" s="111"/>
      <c r="G356" s="111"/>
      <c r="H356" s="111"/>
      <c r="I356" s="111"/>
      <c r="J356" s="111"/>
      <c r="K356" s="111">
        <v>5</v>
      </c>
      <c r="L356" s="111"/>
      <c r="M356" s="111"/>
      <c r="N356" s="111">
        <v>5</v>
      </c>
    </row>
    <row r="357" spans="1:14" s="6" customFormat="1" ht="15" customHeight="1">
      <c r="A357" s="109"/>
      <c r="B357" s="110" t="s">
        <v>1048</v>
      </c>
      <c r="C357" s="111"/>
      <c r="D357" s="111"/>
      <c r="E357" s="111"/>
      <c r="F357" s="111"/>
      <c r="G357" s="111"/>
      <c r="H357" s="111"/>
      <c r="I357" s="111"/>
      <c r="J357" s="111">
        <v>1</v>
      </c>
      <c r="K357" s="111"/>
      <c r="L357" s="111"/>
      <c r="M357" s="111"/>
      <c r="N357" s="111">
        <v>1</v>
      </c>
    </row>
    <row r="358" spans="1:14" s="6" customFormat="1" ht="15" customHeight="1">
      <c r="A358" s="109"/>
      <c r="B358" s="110" t="s">
        <v>1049</v>
      </c>
      <c r="C358" s="111"/>
      <c r="D358" s="111"/>
      <c r="E358" s="111"/>
      <c r="F358" s="111"/>
      <c r="G358" s="111"/>
      <c r="H358" s="111"/>
      <c r="I358" s="111">
        <v>1</v>
      </c>
      <c r="J358" s="111"/>
      <c r="K358" s="111"/>
      <c r="L358" s="111"/>
      <c r="M358" s="111"/>
      <c r="N358" s="111">
        <v>1</v>
      </c>
    </row>
    <row r="359" spans="1:14" s="6" customFormat="1" ht="15" customHeight="1">
      <c r="A359" s="109"/>
      <c r="B359" s="110" t="s">
        <v>1050</v>
      </c>
      <c r="C359" s="111"/>
      <c r="D359" s="111"/>
      <c r="E359" s="111"/>
      <c r="F359" s="111"/>
      <c r="G359" s="111"/>
      <c r="H359" s="111"/>
      <c r="I359" s="111"/>
      <c r="J359" s="111">
        <v>5</v>
      </c>
      <c r="K359" s="111">
        <v>7</v>
      </c>
      <c r="L359" s="111"/>
      <c r="M359" s="111"/>
      <c r="N359" s="111">
        <v>12</v>
      </c>
    </row>
    <row r="360" spans="1:14" s="115" customFormat="1" ht="15" customHeight="1">
      <c r="A360" s="112" t="s">
        <v>449</v>
      </c>
      <c r="B360" s="113"/>
      <c r="C360" s="114"/>
      <c r="D360" s="114"/>
      <c r="E360" s="114"/>
      <c r="F360" s="114"/>
      <c r="G360" s="114"/>
      <c r="H360" s="114"/>
      <c r="I360" s="114">
        <v>2</v>
      </c>
      <c r="J360" s="114">
        <v>7</v>
      </c>
      <c r="K360" s="114">
        <v>12</v>
      </c>
      <c r="L360" s="114"/>
      <c r="M360" s="114"/>
      <c r="N360" s="114">
        <v>21</v>
      </c>
    </row>
    <row r="361" spans="1:14" s="6" customFormat="1" ht="15" customHeight="1">
      <c r="A361" s="106" t="s">
        <v>450</v>
      </c>
      <c r="B361" s="107" t="s">
        <v>1051</v>
      </c>
      <c r="C361" s="108"/>
      <c r="D361" s="108"/>
      <c r="E361" s="108">
        <v>1</v>
      </c>
      <c r="F361" s="108"/>
      <c r="G361" s="108"/>
      <c r="H361" s="108"/>
      <c r="I361" s="108"/>
      <c r="J361" s="108"/>
      <c r="K361" s="108">
        <v>2</v>
      </c>
      <c r="L361" s="108"/>
      <c r="M361" s="108"/>
      <c r="N361" s="108">
        <v>3</v>
      </c>
    </row>
    <row r="362" spans="1:14" s="6" customFormat="1" ht="15" customHeight="1">
      <c r="A362" s="109"/>
      <c r="B362" s="110" t="s">
        <v>1052</v>
      </c>
      <c r="C362" s="111"/>
      <c r="D362" s="111"/>
      <c r="E362" s="111">
        <v>2</v>
      </c>
      <c r="F362" s="111"/>
      <c r="G362" s="111"/>
      <c r="H362" s="111"/>
      <c r="I362" s="111"/>
      <c r="J362" s="111"/>
      <c r="K362" s="111">
        <v>5</v>
      </c>
      <c r="L362" s="111"/>
      <c r="M362" s="111">
        <v>1</v>
      </c>
      <c r="N362" s="111">
        <v>8</v>
      </c>
    </row>
    <row r="363" spans="1:14" s="6" customFormat="1" ht="15" customHeight="1">
      <c r="A363" s="109"/>
      <c r="B363" s="110" t="s">
        <v>1053</v>
      </c>
      <c r="C363" s="111"/>
      <c r="D363" s="111"/>
      <c r="E363" s="111"/>
      <c r="F363" s="111"/>
      <c r="G363" s="111"/>
      <c r="H363" s="111"/>
      <c r="I363" s="111">
        <v>3</v>
      </c>
      <c r="J363" s="111"/>
      <c r="K363" s="111">
        <v>1</v>
      </c>
      <c r="L363" s="111"/>
      <c r="M363" s="111"/>
      <c r="N363" s="111">
        <v>4</v>
      </c>
    </row>
    <row r="364" spans="1:14" s="115" customFormat="1" ht="15" customHeight="1">
      <c r="A364" s="112" t="s">
        <v>451</v>
      </c>
      <c r="B364" s="113"/>
      <c r="C364" s="114"/>
      <c r="D364" s="114"/>
      <c r="E364" s="114">
        <v>3</v>
      </c>
      <c r="F364" s="114"/>
      <c r="G364" s="114"/>
      <c r="H364" s="114"/>
      <c r="I364" s="114">
        <v>3</v>
      </c>
      <c r="J364" s="114"/>
      <c r="K364" s="114">
        <v>8</v>
      </c>
      <c r="L364" s="114"/>
      <c r="M364" s="114">
        <v>1</v>
      </c>
      <c r="N364" s="114">
        <v>15</v>
      </c>
    </row>
    <row r="365" spans="1:14" s="6" customFormat="1" ht="15" customHeight="1">
      <c r="A365" s="106" t="s">
        <v>452</v>
      </c>
      <c r="B365" s="107" t="s">
        <v>453</v>
      </c>
      <c r="C365" s="108"/>
      <c r="D365" s="108"/>
      <c r="E365" s="108"/>
      <c r="F365" s="108"/>
      <c r="G365" s="108"/>
      <c r="H365" s="108"/>
      <c r="I365" s="108"/>
      <c r="J365" s="108">
        <v>1</v>
      </c>
      <c r="K365" s="108"/>
      <c r="L365" s="108"/>
      <c r="M365" s="108"/>
      <c r="N365" s="108">
        <v>1</v>
      </c>
    </row>
    <row r="366" spans="1:14" s="115" customFormat="1" ht="15" customHeight="1">
      <c r="A366" s="112" t="s">
        <v>454</v>
      </c>
      <c r="B366" s="113"/>
      <c r="C366" s="114"/>
      <c r="D366" s="114"/>
      <c r="E366" s="114"/>
      <c r="F366" s="114"/>
      <c r="G366" s="114"/>
      <c r="H366" s="114"/>
      <c r="I366" s="114"/>
      <c r="J366" s="114">
        <v>1</v>
      </c>
      <c r="K366" s="114"/>
      <c r="L366" s="114"/>
      <c r="M366" s="114"/>
      <c r="N366" s="114">
        <v>1</v>
      </c>
    </row>
    <row r="367" spans="1:14" s="6" customFormat="1" ht="15" customHeight="1">
      <c r="A367" s="106" t="s">
        <v>455</v>
      </c>
      <c r="B367" s="107" t="s">
        <v>805</v>
      </c>
      <c r="C367" s="108">
        <v>1</v>
      </c>
      <c r="D367" s="108"/>
      <c r="E367" s="108"/>
      <c r="F367" s="108">
        <v>1</v>
      </c>
      <c r="G367" s="108"/>
      <c r="H367" s="108"/>
      <c r="I367" s="108"/>
      <c r="J367" s="108"/>
      <c r="K367" s="108"/>
      <c r="L367" s="108"/>
      <c r="M367" s="108"/>
      <c r="N367" s="108">
        <v>2</v>
      </c>
    </row>
    <row r="368" spans="1:14" s="6" customFormat="1" ht="15" customHeight="1">
      <c r="A368" s="109"/>
      <c r="B368" s="110" t="s">
        <v>1054</v>
      </c>
      <c r="C368" s="111">
        <v>1</v>
      </c>
      <c r="D368" s="111"/>
      <c r="E368" s="111"/>
      <c r="F368" s="111"/>
      <c r="G368" s="111"/>
      <c r="H368" s="111"/>
      <c r="I368" s="111"/>
      <c r="J368" s="111"/>
      <c r="K368" s="111"/>
      <c r="L368" s="111"/>
      <c r="M368" s="111"/>
      <c r="N368" s="111">
        <v>1</v>
      </c>
    </row>
    <row r="369" spans="1:14" s="6" customFormat="1" ht="15" customHeight="1">
      <c r="A369" s="109"/>
      <c r="B369" s="110" t="s">
        <v>1055</v>
      </c>
      <c r="C369" s="111"/>
      <c r="D369" s="111"/>
      <c r="E369" s="111"/>
      <c r="F369" s="111"/>
      <c r="G369" s="111"/>
      <c r="H369" s="111"/>
      <c r="I369" s="111"/>
      <c r="J369" s="111"/>
      <c r="K369" s="111"/>
      <c r="L369" s="111"/>
      <c r="M369" s="111">
        <v>1</v>
      </c>
      <c r="N369" s="111">
        <v>1</v>
      </c>
    </row>
    <row r="370" spans="1:14" s="6" customFormat="1" ht="15" customHeight="1">
      <c r="A370" s="109"/>
      <c r="B370" s="110" t="s">
        <v>782</v>
      </c>
      <c r="C370" s="111">
        <v>1</v>
      </c>
      <c r="D370" s="111"/>
      <c r="E370" s="111"/>
      <c r="F370" s="111">
        <v>1</v>
      </c>
      <c r="G370" s="111"/>
      <c r="H370" s="111"/>
      <c r="I370" s="111"/>
      <c r="J370" s="111"/>
      <c r="K370" s="111"/>
      <c r="L370" s="111"/>
      <c r="M370" s="111"/>
      <c r="N370" s="111">
        <v>2</v>
      </c>
    </row>
    <row r="371" spans="1:14" s="6" customFormat="1" ht="15" customHeight="1">
      <c r="A371" s="109"/>
      <c r="B371" s="110" t="s">
        <v>1056</v>
      </c>
      <c r="C371" s="111"/>
      <c r="D371" s="111"/>
      <c r="E371" s="111"/>
      <c r="F371" s="111"/>
      <c r="G371" s="111">
        <v>1</v>
      </c>
      <c r="H371" s="111"/>
      <c r="I371" s="111">
        <v>1</v>
      </c>
      <c r="J371" s="111"/>
      <c r="K371" s="111"/>
      <c r="L371" s="111"/>
      <c r="M371" s="111">
        <v>1</v>
      </c>
      <c r="N371" s="111">
        <v>3</v>
      </c>
    </row>
    <row r="372" spans="1:14" s="6" customFormat="1" ht="15" customHeight="1">
      <c r="A372" s="109"/>
      <c r="B372" s="110" t="s">
        <v>1057</v>
      </c>
      <c r="C372" s="111"/>
      <c r="D372" s="111"/>
      <c r="E372" s="111"/>
      <c r="F372" s="111"/>
      <c r="G372" s="111"/>
      <c r="H372" s="111"/>
      <c r="I372" s="111">
        <v>1</v>
      </c>
      <c r="J372" s="111"/>
      <c r="K372" s="111"/>
      <c r="L372" s="111"/>
      <c r="M372" s="111"/>
      <c r="N372" s="111">
        <v>1</v>
      </c>
    </row>
    <row r="373" spans="1:14" s="6" customFormat="1" ht="15" customHeight="1">
      <c r="A373" s="109"/>
      <c r="B373" s="110" t="s">
        <v>1058</v>
      </c>
      <c r="C373" s="111"/>
      <c r="D373" s="111"/>
      <c r="E373" s="111">
        <v>3</v>
      </c>
      <c r="F373" s="111"/>
      <c r="G373" s="111"/>
      <c r="H373" s="111"/>
      <c r="I373" s="111"/>
      <c r="J373" s="111"/>
      <c r="K373" s="111"/>
      <c r="L373" s="111"/>
      <c r="M373" s="111"/>
      <c r="N373" s="111">
        <v>3</v>
      </c>
    </row>
    <row r="374" spans="1:14" s="6" customFormat="1" ht="15" customHeight="1">
      <c r="A374" s="109"/>
      <c r="B374" s="110" t="s">
        <v>1059</v>
      </c>
      <c r="C374" s="111"/>
      <c r="D374" s="111"/>
      <c r="E374" s="111"/>
      <c r="F374" s="111"/>
      <c r="G374" s="111"/>
      <c r="H374" s="111"/>
      <c r="I374" s="111"/>
      <c r="J374" s="111"/>
      <c r="K374" s="111">
        <v>1</v>
      </c>
      <c r="L374" s="111"/>
      <c r="M374" s="111"/>
      <c r="N374" s="111">
        <v>1</v>
      </c>
    </row>
    <row r="375" spans="1:14" s="6" customFormat="1" ht="15" customHeight="1">
      <c r="A375" s="109"/>
      <c r="B375" s="110" t="s">
        <v>1060</v>
      </c>
      <c r="C375" s="111"/>
      <c r="D375" s="111"/>
      <c r="E375" s="111"/>
      <c r="F375" s="111"/>
      <c r="G375" s="111"/>
      <c r="H375" s="111"/>
      <c r="I375" s="111"/>
      <c r="J375" s="111">
        <v>1</v>
      </c>
      <c r="K375" s="111"/>
      <c r="L375" s="111"/>
      <c r="M375" s="111"/>
      <c r="N375" s="111">
        <v>1</v>
      </c>
    </row>
    <row r="376" spans="1:14" s="115" customFormat="1" ht="15" customHeight="1">
      <c r="A376" s="112" t="s">
        <v>456</v>
      </c>
      <c r="B376" s="113"/>
      <c r="C376" s="114">
        <v>3</v>
      </c>
      <c r="D376" s="114"/>
      <c r="E376" s="114">
        <v>3</v>
      </c>
      <c r="F376" s="114">
        <v>2</v>
      </c>
      <c r="G376" s="114">
        <v>1</v>
      </c>
      <c r="H376" s="114"/>
      <c r="I376" s="114">
        <v>2</v>
      </c>
      <c r="J376" s="114">
        <v>1</v>
      </c>
      <c r="K376" s="114">
        <v>1</v>
      </c>
      <c r="L376" s="114"/>
      <c r="M376" s="114">
        <v>2</v>
      </c>
      <c r="N376" s="114">
        <v>15</v>
      </c>
    </row>
    <row r="377" spans="1:14" s="6" customFormat="1" ht="15" customHeight="1">
      <c r="A377" s="106" t="s">
        <v>457</v>
      </c>
      <c r="B377" s="107" t="s">
        <v>1061</v>
      </c>
      <c r="C377" s="108"/>
      <c r="D377" s="108"/>
      <c r="E377" s="108"/>
      <c r="F377" s="108"/>
      <c r="G377" s="108"/>
      <c r="H377" s="108">
        <v>1</v>
      </c>
      <c r="I377" s="108"/>
      <c r="J377" s="108"/>
      <c r="K377" s="108"/>
      <c r="L377" s="108"/>
      <c r="M377" s="108"/>
      <c r="N377" s="108">
        <v>1</v>
      </c>
    </row>
    <row r="378" spans="1:14" s="6" customFormat="1" ht="15" customHeight="1">
      <c r="A378" s="109"/>
      <c r="B378" s="110" t="s">
        <v>1062</v>
      </c>
      <c r="C378" s="111"/>
      <c r="D378" s="111"/>
      <c r="E378" s="111"/>
      <c r="F378" s="111"/>
      <c r="G378" s="111"/>
      <c r="H378" s="111"/>
      <c r="I378" s="111">
        <v>2</v>
      </c>
      <c r="J378" s="111"/>
      <c r="K378" s="111"/>
      <c r="L378" s="111"/>
      <c r="M378" s="111"/>
      <c r="N378" s="111">
        <v>2</v>
      </c>
    </row>
    <row r="379" spans="1:14" s="115" customFormat="1" ht="15" customHeight="1">
      <c r="A379" s="112" t="s">
        <v>458</v>
      </c>
      <c r="B379" s="113"/>
      <c r="C379" s="114"/>
      <c r="D379" s="114"/>
      <c r="E379" s="114"/>
      <c r="F379" s="114"/>
      <c r="G379" s="114"/>
      <c r="H379" s="114">
        <v>1</v>
      </c>
      <c r="I379" s="114">
        <v>2</v>
      </c>
      <c r="J379" s="114"/>
      <c r="K379" s="114"/>
      <c r="L379" s="114"/>
      <c r="M379" s="114"/>
      <c r="N379" s="114">
        <v>3</v>
      </c>
    </row>
    <row r="380" spans="1:14" s="6" customFormat="1" ht="15" customHeight="1">
      <c r="A380" s="106" t="s">
        <v>459</v>
      </c>
      <c r="B380" s="107" t="s">
        <v>1063</v>
      </c>
      <c r="C380" s="108"/>
      <c r="D380" s="108"/>
      <c r="E380" s="108"/>
      <c r="F380" s="108"/>
      <c r="G380" s="108"/>
      <c r="H380" s="108"/>
      <c r="I380" s="108">
        <v>3</v>
      </c>
      <c r="J380" s="108"/>
      <c r="K380" s="108">
        <v>1</v>
      </c>
      <c r="L380" s="108"/>
      <c r="M380" s="108"/>
      <c r="N380" s="108">
        <v>4</v>
      </c>
    </row>
    <row r="381" spans="1:14" s="115" customFormat="1" ht="15" customHeight="1">
      <c r="A381" s="112" t="s">
        <v>460</v>
      </c>
      <c r="B381" s="113"/>
      <c r="C381" s="114"/>
      <c r="D381" s="114"/>
      <c r="E381" s="114"/>
      <c r="F381" s="114"/>
      <c r="G381" s="114"/>
      <c r="H381" s="114"/>
      <c r="I381" s="114">
        <v>3</v>
      </c>
      <c r="J381" s="114"/>
      <c r="K381" s="114">
        <v>1</v>
      </c>
      <c r="L381" s="114"/>
      <c r="M381" s="114"/>
      <c r="N381" s="114">
        <v>4</v>
      </c>
    </row>
    <row r="382" spans="1:14" s="6" customFormat="1" ht="15" customHeight="1">
      <c r="A382" s="106" t="s">
        <v>1064</v>
      </c>
      <c r="B382" s="107" t="s">
        <v>802</v>
      </c>
      <c r="C382" s="108">
        <v>2</v>
      </c>
      <c r="D382" s="108"/>
      <c r="E382" s="108"/>
      <c r="F382" s="108"/>
      <c r="G382" s="108"/>
      <c r="H382" s="108"/>
      <c r="I382" s="108">
        <v>1</v>
      </c>
      <c r="J382" s="108"/>
      <c r="K382" s="108"/>
      <c r="L382" s="108"/>
      <c r="M382" s="108">
        <v>2</v>
      </c>
      <c r="N382" s="108">
        <v>5</v>
      </c>
    </row>
    <row r="383" spans="1:14" s="6" customFormat="1" ht="15" customHeight="1">
      <c r="A383" s="109"/>
      <c r="B383" s="110" t="s">
        <v>1065</v>
      </c>
      <c r="C383" s="111"/>
      <c r="D383" s="111"/>
      <c r="E383" s="111"/>
      <c r="F383" s="111"/>
      <c r="G383" s="111"/>
      <c r="H383" s="111"/>
      <c r="I383" s="111">
        <v>1</v>
      </c>
      <c r="J383" s="111"/>
      <c r="K383" s="111"/>
      <c r="L383" s="111"/>
      <c r="M383" s="111"/>
      <c r="N383" s="111">
        <v>1</v>
      </c>
    </row>
    <row r="384" spans="1:14" s="115" customFormat="1" ht="15" customHeight="1">
      <c r="A384" s="112" t="s">
        <v>1066</v>
      </c>
      <c r="B384" s="113"/>
      <c r="C384" s="114">
        <v>2</v>
      </c>
      <c r="D384" s="114"/>
      <c r="E384" s="114"/>
      <c r="F384" s="114"/>
      <c r="G384" s="114"/>
      <c r="H384" s="114"/>
      <c r="I384" s="114">
        <v>2</v>
      </c>
      <c r="J384" s="114"/>
      <c r="K384" s="114"/>
      <c r="L384" s="114"/>
      <c r="M384" s="114">
        <v>2</v>
      </c>
      <c r="N384" s="114">
        <v>6</v>
      </c>
    </row>
    <row r="385" spans="1:14" s="6" customFormat="1" ht="15" customHeight="1">
      <c r="A385" s="106" t="s">
        <v>461</v>
      </c>
      <c r="B385" s="107" t="s">
        <v>462</v>
      </c>
      <c r="C385" s="108">
        <v>1</v>
      </c>
      <c r="D385" s="108"/>
      <c r="E385" s="108"/>
      <c r="F385" s="108">
        <v>4</v>
      </c>
      <c r="G385" s="108"/>
      <c r="H385" s="108"/>
      <c r="I385" s="108"/>
      <c r="J385" s="108"/>
      <c r="K385" s="108"/>
      <c r="L385" s="108"/>
      <c r="M385" s="108">
        <v>1</v>
      </c>
      <c r="N385" s="108">
        <v>6</v>
      </c>
    </row>
    <row r="386" spans="1:14" s="115" customFormat="1" ht="15" customHeight="1">
      <c r="A386" s="112" t="s">
        <v>463</v>
      </c>
      <c r="B386" s="113"/>
      <c r="C386" s="114">
        <v>1</v>
      </c>
      <c r="D386" s="114"/>
      <c r="E386" s="114"/>
      <c r="F386" s="114">
        <v>4</v>
      </c>
      <c r="G386" s="114"/>
      <c r="H386" s="114"/>
      <c r="I386" s="114"/>
      <c r="J386" s="114"/>
      <c r="K386" s="114"/>
      <c r="L386" s="114"/>
      <c r="M386" s="114">
        <v>1</v>
      </c>
      <c r="N386" s="114">
        <v>6</v>
      </c>
    </row>
    <row r="387" spans="1:14" s="6" customFormat="1" ht="15" customHeight="1">
      <c r="A387" s="106" t="s">
        <v>464</v>
      </c>
      <c r="B387" s="107" t="s">
        <v>803</v>
      </c>
      <c r="C387" s="108"/>
      <c r="D387" s="108"/>
      <c r="E387" s="108"/>
      <c r="F387" s="108">
        <v>12</v>
      </c>
      <c r="G387" s="108"/>
      <c r="H387" s="108"/>
      <c r="I387" s="108"/>
      <c r="J387" s="108"/>
      <c r="K387" s="108"/>
      <c r="L387" s="108"/>
      <c r="M387" s="108"/>
      <c r="N387" s="108">
        <v>12</v>
      </c>
    </row>
    <row r="388" spans="1:14" s="115" customFormat="1" ht="15" customHeight="1">
      <c r="A388" s="112" t="s">
        <v>465</v>
      </c>
      <c r="B388" s="113"/>
      <c r="C388" s="114"/>
      <c r="D388" s="114"/>
      <c r="E388" s="114"/>
      <c r="F388" s="114">
        <v>12</v>
      </c>
      <c r="G388" s="114"/>
      <c r="H388" s="114"/>
      <c r="I388" s="114"/>
      <c r="J388" s="114"/>
      <c r="K388" s="114"/>
      <c r="L388" s="114"/>
      <c r="M388" s="114"/>
      <c r="N388" s="114">
        <v>12</v>
      </c>
    </row>
    <row r="389" spans="1:14" s="6" customFormat="1" ht="15" customHeight="1">
      <c r="A389" s="106" t="s">
        <v>466</v>
      </c>
      <c r="B389" s="107" t="s">
        <v>1067</v>
      </c>
      <c r="C389" s="108">
        <v>2</v>
      </c>
      <c r="D389" s="108"/>
      <c r="E389" s="108"/>
      <c r="F389" s="108">
        <v>21</v>
      </c>
      <c r="G389" s="108"/>
      <c r="H389" s="108"/>
      <c r="I389" s="108">
        <v>1</v>
      </c>
      <c r="J389" s="108"/>
      <c r="K389" s="108"/>
      <c r="L389" s="108"/>
      <c r="M389" s="108"/>
      <c r="N389" s="108">
        <v>24</v>
      </c>
    </row>
    <row r="390" spans="1:14" s="115" customFormat="1" ht="15" customHeight="1">
      <c r="A390" s="112" t="s">
        <v>467</v>
      </c>
      <c r="B390" s="113"/>
      <c r="C390" s="114">
        <v>2</v>
      </c>
      <c r="D390" s="114"/>
      <c r="E390" s="114"/>
      <c r="F390" s="116">
        <v>21</v>
      </c>
      <c r="G390" s="114"/>
      <c r="H390" s="114"/>
      <c r="I390" s="114">
        <v>1</v>
      </c>
      <c r="J390" s="114"/>
      <c r="K390" s="114"/>
      <c r="L390" s="114"/>
      <c r="M390" s="114"/>
      <c r="N390" s="114">
        <v>24</v>
      </c>
    </row>
    <row r="391" spans="1:14" s="6" customFormat="1" ht="15" customHeight="1">
      <c r="A391" s="106" t="s">
        <v>468</v>
      </c>
      <c r="B391" s="107" t="s">
        <v>1068</v>
      </c>
      <c r="C391" s="108"/>
      <c r="D391" s="108"/>
      <c r="E391" s="108"/>
      <c r="F391" s="108"/>
      <c r="G391" s="108"/>
      <c r="H391" s="108"/>
      <c r="I391" s="108"/>
      <c r="J391" s="108">
        <v>3</v>
      </c>
      <c r="K391" s="108">
        <v>2</v>
      </c>
      <c r="L391" s="108"/>
      <c r="M391" s="108">
        <v>1</v>
      </c>
      <c r="N391" s="108">
        <v>6</v>
      </c>
    </row>
    <row r="392" spans="1:14" s="115" customFormat="1" ht="15" customHeight="1">
      <c r="A392" s="112" t="s">
        <v>469</v>
      </c>
      <c r="B392" s="113"/>
      <c r="C392" s="114"/>
      <c r="D392" s="114"/>
      <c r="E392" s="114"/>
      <c r="F392" s="114"/>
      <c r="G392" s="114"/>
      <c r="H392" s="114"/>
      <c r="I392" s="114"/>
      <c r="J392" s="114">
        <v>3</v>
      </c>
      <c r="K392" s="114">
        <v>2</v>
      </c>
      <c r="L392" s="114"/>
      <c r="M392" s="114">
        <v>1</v>
      </c>
      <c r="N392" s="114">
        <v>6</v>
      </c>
    </row>
    <row r="393" spans="1:14" s="6" customFormat="1" ht="15" customHeight="1">
      <c r="A393" s="106" t="s">
        <v>470</v>
      </c>
      <c r="B393" s="107" t="s">
        <v>1069</v>
      </c>
      <c r="C393" s="108"/>
      <c r="D393" s="108"/>
      <c r="E393" s="108">
        <v>1</v>
      </c>
      <c r="F393" s="108"/>
      <c r="G393" s="108"/>
      <c r="H393" s="108"/>
      <c r="I393" s="108"/>
      <c r="J393" s="108"/>
      <c r="K393" s="108"/>
      <c r="L393" s="108"/>
      <c r="M393" s="108"/>
      <c r="N393" s="108">
        <v>1</v>
      </c>
    </row>
    <row r="394" spans="1:14" s="6" customFormat="1" ht="15" customHeight="1">
      <c r="A394" s="109"/>
      <c r="B394" s="110" t="s">
        <v>471</v>
      </c>
      <c r="C394" s="111"/>
      <c r="D394" s="111"/>
      <c r="E394" s="111">
        <v>1</v>
      </c>
      <c r="F394" s="111"/>
      <c r="G394" s="111"/>
      <c r="H394" s="111"/>
      <c r="I394" s="111"/>
      <c r="J394" s="111"/>
      <c r="K394" s="111"/>
      <c r="L394" s="111"/>
      <c r="M394" s="111"/>
      <c r="N394" s="111">
        <v>1</v>
      </c>
    </row>
    <row r="395" spans="1:14" s="6" customFormat="1" ht="15" customHeight="1">
      <c r="A395" s="109"/>
      <c r="B395" s="110" t="s">
        <v>1070</v>
      </c>
      <c r="C395" s="111"/>
      <c r="D395" s="111"/>
      <c r="E395" s="111">
        <v>2</v>
      </c>
      <c r="F395" s="111"/>
      <c r="G395" s="111"/>
      <c r="H395" s="111"/>
      <c r="I395" s="111"/>
      <c r="J395" s="111"/>
      <c r="K395" s="111"/>
      <c r="L395" s="111"/>
      <c r="M395" s="111"/>
      <c r="N395" s="111">
        <v>2</v>
      </c>
    </row>
    <row r="396" spans="1:14" s="6" customFormat="1" ht="15" customHeight="1">
      <c r="A396" s="109"/>
      <c r="B396" s="110" t="s">
        <v>1071</v>
      </c>
      <c r="C396" s="111"/>
      <c r="D396" s="111"/>
      <c r="E396" s="111">
        <v>1</v>
      </c>
      <c r="F396" s="111"/>
      <c r="G396" s="111"/>
      <c r="H396" s="111"/>
      <c r="I396" s="111"/>
      <c r="J396" s="111"/>
      <c r="K396" s="111"/>
      <c r="L396" s="111"/>
      <c r="M396" s="111"/>
      <c r="N396" s="111">
        <v>1</v>
      </c>
    </row>
    <row r="397" spans="1:14" s="6" customFormat="1" ht="15" customHeight="1">
      <c r="A397" s="109"/>
      <c r="B397" s="110" t="s">
        <v>1072</v>
      </c>
      <c r="C397" s="111"/>
      <c r="D397" s="111"/>
      <c r="E397" s="111">
        <v>1</v>
      </c>
      <c r="F397" s="111"/>
      <c r="G397" s="111"/>
      <c r="H397" s="111"/>
      <c r="I397" s="111"/>
      <c r="J397" s="111"/>
      <c r="K397" s="111"/>
      <c r="L397" s="111"/>
      <c r="M397" s="111"/>
      <c r="N397" s="111">
        <v>1</v>
      </c>
    </row>
    <row r="398" spans="1:14" s="6" customFormat="1" ht="15" customHeight="1">
      <c r="A398" s="109"/>
      <c r="B398" s="110" t="s">
        <v>1073</v>
      </c>
      <c r="C398" s="111">
        <v>1</v>
      </c>
      <c r="D398" s="111"/>
      <c r="E398" s="111">
        <v>3</v>
      </c>
      <c r="F398" s="111"/>
      <c r="G398" s="111"/>
      <c r="H398" s="111"/>
      <c r="I398" s="111"/>
      <c r="J398" s="111"/>
      <c r="K398" s="111"/>
      <c r="L398" s="111"/>
      <c r="M398" s="111"/>
      <c r="N398" s="111">
        <v>4</v>
      </c>
    </row>
    <row r="399" spans="1:14" s="115" customFormat="1" ht="15" customHeight="1">
      <c r="A399" s="112" t="s">
        <v>472</v>
      </c>
      <c r="B399" s="113"/>
      <c r="C399" s="114">
        <v>1</v>
      </c>
      <c r="D399" s="114"/>
      <c r="E399" s="116">
        <v>9</v>
      </c>
      <c r="F399" s="114"/>
      <c r="G399" s="114"/>
      <c r="H399" s="114"/>
      <c r="I399" s="114"/>
      <c r="J399" s="114"/>
      <c r="K399" s="114"/>
      <c r="L399" s="114"/>
      <c r="M399" s="114"/>
      <c r="N399" s="114">
        <v>10</v>
      </c>
    </row>
    <row r="400" spans="1:14" s="6" customFormat="1" ht="15" customHeight="1">
      <c r="A400" s="106" t="s">
        <v>1074</v>
      </c>
      <c r="B400" s="107" t="s">
        <v>794</v>
      </c>
      <c r="C400" s="108"/>
      <c r="D400" s="108"/>
      <c r="E400" s="108"/>
      <c r="F400" s="108"/>
      <c r="G400" s="108"/>
      <c r="H400" s="108">
        <v>5</v>
      </c>
      <c r="I400" s="108"/>
      <c r="J400" s="108"/>
      <c r="K400" s="108"/>
      <c r="L400" s="108"/>
      <c r="M400" s="108"/>
      <c r="N400" s="108">
        <v>5</v>
      </c>
    </row>
    <row r="401" spans="1:14" s="6" customFormat="1" ht="15" customHeight="1">
      <c r="A401" s="109"/>
      <c r="B401" s="110" t="s">
        <v>1075</v>
      </c>
      <c r="C401" s="111"/>
      <c r="D401" s="111"/>
      <c r="E401" s="111">
        <v>1</v>
      </c>
      <c r="F401" s="111"/>
      <c r="G401" s="111"/>
      <c r="H401" s="111"/>
      <c r="I401" s="111"/>
      <c r="J401" s="111"/>
      <c r="K401" s="111"/>
      <c r="L401" s="111"/>
      <c r="M401" s="111"/>
      <c r="N401" s="111">
        <v>1</v>
      </c>
    </row>
    <row r="402" spans="1:14" s="6" customFormat="1" ht="15" customHeight="1">
      <c r="A402" s="109"/>
      <c r="B402" s="110" t="s">
        <v>1076</v>
      </c>
      <c r="C402" s="111"/>
      <c r="D402" s="111"/>
      <c r="E402" s="111"/>
      <c r="F402" s="111"/>
      <c r="G402" s="111"/>
      <c r="H402" s="111"/>
      <c r="I402" s="111">
        <v>1</v>
      </c>
      <c r="J402" s="111"/>
      <c r="K402" s="111"/>
      <c r="L402" s="111"/>
      <c r="M402" s="111"/>
      <c r="N402" s="111">
        <v>1</v>
      </c>
    </row>
    <row r="403" spans="1:14" s="115" customFormat="1" ht="15" customHeight="1">
      <c r="A403" s="112" t="s">
        <v>1077</v>
      </c>
      <c r="B403" s="113"/>
      <c r="C403" s="114"/>
      <c r="D403" s="114"/>
      <c r="E403" s="114">
        <v>1</v>
      </c>
      <c r="F403" s="114"/>
      <c r="G403" s="114"/>
      <c r="H403" s="114">
        <v>5</v>
      </c>
      <c r="I403" s="114">
        <v>1</v>
      </c>
      <c r="J403" s="114"/>
      <c r="K403" s="114"/>
      <c r="L403" s="114"/>
      <c r="M403" s="114"/>
      <c r="N403" s="114">
        <v>7</v>
      </c>
    </row>
    <row r="404" spans="1:14" s="6" customFormat="1" ht="15" customHeight="1">
      <c r="A404" s="106" t="s">
        <v>473</v>
      </c>
      <c r="B404" s="107" t="s">
        <v>1078</v>
      </c>
      <c r="C404" s="108"/>
      <c r="D404" s="108"/>
      <c r="E404" s="108"/>
      <c r="F404" s="108"/>
      <c r="G404" s="108"/>
      <c r="H404" s="108"/>
      <c r="I404" s="108"/>
      <c r="J404" s="108"/>
      <c r="K404" s="108"/>
      <c r="L404" s="108"/>
      <c r="M404" s="108">
        <v>1</v>
      </c>
      <c r="N404" s="108">
        <v>1</v>
      </c>
    </row>
    <row r="405" spans="1:14" s="6" customFormat="1" ht="15" customHeight="1">
      <c r="A405" s="109"/>
      <c r="B405" s="110" t="s">
        <v>792</v>
      </c>
      <c r="C405" s="111"/>
      <c r="D405" s="111"/>
      <c r="E405" s="111"/>
      <c r="F405" s="111"/>
      <c r="G405" s="111"/>
      <c r="H405" s="111"/>
      <c r="I405" s="111"/>
      <c r="J405" s="111">
        <v>5</v>
      </c>
      <c r="K405" s="111">
        <v>1</v>
      </c>
      <c r="L405" s="111"/>
      <c r="M405" s="111"/>
      <c r="N405" s="111">
        <v>6</v>
      </c>
    </row>
    <row r="406" spans="1:14" s="115" customFormat="1" ht="15" customHeight="1">
      <c r="A406" s="112" t="s">
        <v>474</v>
      </c>
      <c r="B406" s="113"/>
      <c r="C406" s="114"/>
      <c r="D406" s="114"/>
      <c r="E406" s="114"/>
      <c r="F406" s="114"/>
      <c r="G406" s="114"/>
      <c r="H406" s="114"/>
      <c r="I406" s="114"/>
      <c r="J406" s="114">
        <v>5</v>
      </c>
      <c r="K406" s="114">
        <v>1</v>
      </c>
      <c r="L406" s="114"/>
      <c r="M406" s="114">
        <v>1</v>
      </c>
      <c r="N406" s="114">
        <v>7</v>
      </c>
    </row>
    <row r="407" spans="1:14" s="6" customFormat="1" ht="15" customHeight="1">
      <c r="A407" s="106" t="s">
        <v>475</v>
      </c>
      <c r="B407" s="107" t="s">
        <v>1079</v>
      </c>
      <c r="C407" s="108"/>
      <c r="D407" s="108"/>
      <c r="E407" s="108"/>
      <c r="F407" s="108"/>
      <c r="G407" s="108"/>
      <c r="H407" s="108"/>
      <c r="I407" s="108">
        <v>2</v>
      </c>
      <c r="J407" s="108"/>
      <c r="K407" s="108"/>
      <c r="L407" s="108"/>
      <c r="M407" s="108"/>
      <c r="N407" s="108">
        <v>2</v>
      </c>
    </row>
    <row r="408" spans="1:14" s="6" customFormat="1" ht="15" customHeight="1">
      <c r="A408" s="109"/>
      <c r="B408" s="110" t="s">
        <v>1080</v>
      </c>
      <c r="C408" s="111"/>
      <c r="D408" s="111"/>
      <c r="E408" s="111"/>
      <c r="F408" s="111"/>
      <c r="G408" s="111"/>
      <c r="H408" s="111"/>
      <c r="I408" s="111"/>
      <c r="J408" s="111">
        <v>1</v>
      </c>
      <c r="K408" s="111"/>
      <c r="L408" s="111"/>
      <c r="M408" s="111"/>
      <c r="N408" s="111">
        <v>1</v>
      </c>
    </row>
    <row r="409" spans="1:14" s="6" customFormat="1" ht="15" customHeight="1">
      <c r="A409" s="109"/>
      <c r="B409" s="110" t="s">
        <v>1081</v>
      </c>
      <c r="C409" s="111"/>
      <c r="D409" s="111"/>
      <c r="E409" s="111"/>
      <c r="F409" s="111"/>
      <c r="G409" s="111"/>
      <c r="H409" s="111"/>
      <c r="I409" s="111"/>
      <c r="J409" s="111">
        <v>2</v>
      </c>
      <c r="K409" s="111"/>
      <c r="L409" s="111"/>
      <c r="M409" s="111"/>
      <c r="N409" s="111">
        <v>2</v>
      </c>
    </row>
    <row r="410" spans="1:14" s="6" customFormat="1" ht="15" customHeight="1">
      <c r="A410" s="109"/>
      <c r="B410" s="110" t="s">
        <v>1082</v>
      </c>
      <c r="C410" s="111"/>
      <c r="D410" s="111"/>
      <c r="E410" s="111"/>
      <c r="F410" s="111"/>
      <c r="G410" s="111"/>
      <c r="H410" s="111"/>
      <c r="I410" s="111"/>
      <c r="J410" s="111">
        <v>2</v>
      </c>
      <c r="K410" s="111"/>
      <c r="L410" s="111"/>
      <c r="M410" s="111"/>
      <c r="N410" s="111">
        <v>2</v>
      </c>
    </row>
    <row r="411" spans="1:14" s="6" customFormat="1" ht="15" customHeight="1">
      <c r="A411" s="109"/>
      <c r="B411" s="110" t="s">
        <v>1083</v>
      </c>
      <c r="C411" s="111"/>
      <c r="D411" s="111"/>
      <c r="E411" s="111"/>
      <c r="F411" s="111"/>
      <c r="G411" s="111"/>
      <c r="H411" s="111"/>
      <c r="I411" s="111"/>
      <c r="J411" s="111"/>
      <c r="K411" s="111">
        <v>1</v>
      </c>
      <c r="L411" s="111"/>
      <c r="M411" s="111"/>
      <c r="N411" s="111">
        <v>1</v>
      </c>
    </row>
    <row r="412" spans="1:14" s="6" customFormat="1" ht="15" customHeight="1">
      <c r="A412" s="109"/>
      <c r="B412" s="110" t="s">
        <v>1084</v>
      </c>
      <c r="C412" s="111"/>
      <c r="D412" s="111"/>
      <c r="E412" s="111"/>
      <c r="F412" s="111"/>
      <c r="G412" s="111"/>
      <c r="H412" s="111"/>
      <c r="I412" s="111"/>
      <c r="J412" s="111"/>
      <c r="K412" s="111">
        <v>1</v>
      </c>
      <c r="L412" s="111"/>
      <c r="M412" s="111"/>
      <c r="N412" s="111">
        <v>1</v>
      </c>
    </row>
    <row r="413" spans="1:14" s="6" customFormat="1" ht="15" customHeight="1">
      <c r="A413" s="109"/>
      <c r="B413" s="110" t="s">
        <v>476</v>
      </c>
      <c r="C413" s="111"/>
      <c r="D413" s="111"/>
      <c r="E413" s="111"/>
      <c r="F413" s="111"/>
      <c r="G413" s="111"/>
      <c r="H413" s="111"/>
      <c r="I413" s="111">
        <v>1</v>
      </c>
      <c r="J413" s="111"/>
      <c r="K413" s="111"/>
      <c r="L413" s="111"/>
      <c r="M413" s="111"/>
      <c r="N413" s="111">
        <v>1</v>
      </c>
    </row>
    <row r="414" spans="1:14" s="6" customFormat="1" ht="15" customHeight="1">
      <c r="A414" s="109"/>
      <c r="B414" s="110" t="s">
        <v>1085</v>
      </c>
      <c r="C414" s="111"/>
      <c r="D414" s="111"/>
      <c r="E414" s="111"/>
      <c r="F414" s="111"/>
      <c r="G414" s="111"/>
      <c r="H414" s="111"/>
      <c r="I414" s="111"/>
      <c r="J414" s="111"/>
      <c r="K414" s="111"/>
      <c r="L414" s="111"/>
      <c r="M414" s="111">
        <v>1</v>
      </c>
      <c r="N414" s="111">
        <v>1</v>
      </c>
    </row>
    <row r="415" spans="1:14" s="6" customFormat="1" ht="15" customHeight="1">
      <c r="A415" s="109"/>
      <c r="B415" s="110" t="s">
        <v>1086</v>
      </c>
      <c r="C415" s="111"/>
      <c r="D415" s="111"/>
      <c r="E415" s="111">
        <v>1</v>
      </c>
      <c r="F415" s="111"/>
      <c r="G415" s="111"/>
      <c r="H415" s="111"/>
      <c r="I415" s="111"/>
      <c r="J415" s="111"/>
      <c r="K415" s="111"/>
      <c r="L415" s="111"/>
      <c r="M415" s="111"/>
      <c r="N415" s="111">
        <v>1</v>
      </c>
    </row>
    <row r="416" spans="1:14" s="6" customFormat="1" ht="15" customHeight="1">
      <c r="A416" s="109"/>
      <c r="B416" s="110" t="s">
        <v>1087</v>
      </c>
      <c r="C416" s="111"/>
      <c r="D416" s="111"/>
      <c r="E416" s="111"/>
      <c r="F416" s="111"/>
      <c r="G416" s="111"/>
      <c r="H416" s="111"/>
      <c r="I416" s="111"/>
      <c r="J416" s="111"/>
      <c r="K416" s="111">
        <v>1</v>
      </c>
      <c r="L416" s="111"/>
      <c r="M416" s="111"/>
      <c r="N416" s="111">
        <v>1</v>
      </c>
    </row>
    <row r="417" spans="1:14" s="6" customFormat="1" ht="15" customHeight="1">
      <c r="A417" s="109"/>
      <c r="B417" s="110" t="s">
        <v>1088</v>
      </c>
      <c r="C417" s="111"/>
      <c r="D417" s="111"/>
      <c r="E417" s="111"/>
      <c r="F417" s="111"/>
      <c r="G417" s="111"/>
      <c r="H417" s="111">
        <v>2</v>
      </c>
      <c r="I417" s="111"/>
      <c r="J417" s="111"/>
      <c r="K417" s="111"/>
      <c r="L417" s="111"/>
      <c r="M417" s="111"/>
      <c r="N417" s="111">
        <v>2</v>
      </c>
    </row>
    <row r="418" spans="1:14" s="6" customFormat="1" ht="15" customHeight="1">
      <c r="A418" s="109"/>
      <c r="B418" s="110" t="s">
        <v>1089</v>
      </c>
      <c r="C418" s="111"/>
      <c r="D418" s="111"/>
      <c r="E418" s="111"/>
      <c r="F418" s="111"/>
      <c r="G418" s="111"/>
      <c r="H418" s="111"/>
      <c r="I418" s="111"/>
      <c r="J418" s="111">
        <v>1</v>
      </c>
      <c r="K418" s="111"/>
      <c r="L418" s="111"/>
      <c r="M418" s="111"/>
      <c r="N418" s="111">
        <v>1</v>
      </c>
    </row>
    <row r="419" spans="1:14" s="6" customFormat="1" ht="15" customHeight="1">
      <c r="A419" s="109"/>
      <c r="B419" s="110" t="s">
        <v>364</v>
      </c>
      <c r="C419" s="111"/>
      <c r="D419" s="111"/>
      <c r="E419" s="111"/>
      <c r="F419" s="111"/>
      <c r="G419" s="111"/>
      <c r="H419" s="111"/>
      <c r="I419" s="111"/>
      <c r="J419" s="111">
        <v>2</v>
      </c>
      <c r="K419" s="111"/>
      <c r="L419" s="111"/>
      <c r="M419" s="111"/>
      <c r="N419" s="111">
        <v>2</v>
      </c>
    </row>
    <row r="420" spans="1:14" s="6" customFormat="1" ht="15" customHeight="1">
      <c r="A420" s="109"/>
      <c r="B420" s="110" t="s">
        <v>1090</v>
      </c>
      <c r="C420" s="111"/>
      <c r="D420" s="111"/>
      <c r="E420" s="111"/>
      <c r="F420" s="111"/>
      <c r="G420" s="111"/>
      <c r="H420" s="111"/>
      <c r="I420" s="111"/>
      <c r="J420" s="111"/>
      <c r="K420" s="111">
        <v>1</v>
      </c>
      <c r="L420" s="111"/>
      <c r="M420" s="111"/>
      <c r="N420" s="111">
        <v>1</v>
      </c>
    </row>
    <row r="421" spans="1:14" s="6" customFormat="1" ht="15" customHeight="1">
      <c r="A421" s="109"/>
      <c r="B421" s="110" t="s">
        <v>1091</v>
      </c>
      <c r="C421" s="111"/>
      <c r="D421" s="111"/>
      <c r="E421" s="111"/>
      <c r="F421" s="111"/>
      <c r="G421" s="111"/>
      <c r="H421" s="111"/>
      <c r="I421" s="111">
        <v>1</v>
      </c>
      <c r="J421" s="111"/>
      <c r="K421" s="111"/>
      <c r="L421" s="111"/>
      <c r="M421" s="111"/>
      <c r="N421" s="111">
        <v>1</v>
      </c>
    </row>
    <row r="422" spans="1:14" s="6" customFormat="1" ht="15" customHeight="1">
      <c r="A422" s="109"/>
      <c r="B422" s="110" t="s">
        <v>1092</v>
      </c>
      <c r="C422" s="111"/>
      <c r="D422" s="111"/>
      <c r="E422" s="111">
        <v>1</v>
      </c>
      <c r="F422" s="111"/>
      <c r="G422" s="111"/>
      <c r="H422" s="111"/>
      <c r="I422" s="111"/>
      <c r="J422" s="111"/>
      <c r="K422" s="111"/>
      <c r="L422" s="111"/>
      <c r="M422" s="111"/>
      <c r="N422" s="111">
        <v>1</v>
      </c>
    </row>
    <row r="423" spans="1:14" s="6" customFormat="1" ht="15" customHeight="1">
      <c r="A423" s="109"/>
      <c r="B423" s="110" t="s">
        <v>1093</v>
      </c>
      <c r="C423" s="111"/>
      <c r="D423" s="111"/>
      <c r="E423" s="111"/>
      <c r="F423" s="111"/>
      <c r="G423" s="111"/>
      <c r="H423" s="111"/>
      <c r="I423" s="111">
        <v>1</v>
      </c>
      <c r="J423" s="111"/>
      <c r="K423" s="111"/>
      <c r="L423" s="111"/>
      <c r="M423" s="111"/>
      <c r="N423" s="111">
        <v>1</v>
      </c>
    </row>
    <row r="424" spans="1:14" s="6" customFormat="1" ht="15" customHeight="1">
      <c r="A424" s="109"/>
      <c r="B424" s="110" t="s">
        <v>1094</v>
      </c>
      <c r="C424" s="111"/>
      <c r="D424" s="111"/>
      <c r="E424" s="111"/>
      <c r="F424" s="111"/>
      <c r="G424" s="111"/>
      <c r="H424" s="111"/>
      <c r="I424" s="111"/>
      <c r="J424" s="111">
        <v>1</v>
      </c>
      <c r="K424" s="111"/>
      <c r="L424" s="111"/>
      <c r="M424" s="111"/>
      <c r="N424" s="111">
        <v>1</v>
      </c>
    </row>
    <row r="425" spans="1:14" s="6" customFormat="1" ht="15" customHeight="1">
      <c r="A425" s="109"/>
      <c r="B425" s="110" t="s">
        <v>1095</v>
      </c>
      <c r="C425" s="111"/>
      <c r="D425" s="111"/>
      <c r="E425" s="111"/>
      <c r="F425" s="111"/>
      <c r="G425" s="111"/>
      <c r="H425" s="111"/>
      <c r="I425" s="111"/>
      <c r="J425" s="111">
        <v>1</v>
      </c>
      <c r="K425" s="111"/>
      <c r="L425" s="111"/>
      <c r="M425" s="111"/>
      <c r="N425" s="111">
        <v>1</v>
      </c>
    </row>
    <row r="426" spans="1:14" s="6" customFormat="1" ht="15" customHeight="1">
      <c r="A426" s="119"/>
      <c r="B426" s="110" t="s">
        <v>477</v>
      </c>
      <c r="C426" s="111"/>
      <c r="D426" s="111"/>
      <c r="E426" s="111"/>
      <c r="F426" s="111"/>
      <c r="G426" s="111"/>
      <c r="H426" s="111"/>
      <c r="I426" s="111">
        <v>2</v>
      </c>
      <c r="J426" s="111"/>
      <c r="K426" s="111"/>
      <c r="L426" s="111"/>
      <c r="M426" s="111"/>
      <c r="N426" s="111">
        <v>2</v>
      </c>
    </row>
    <row r="427" spans="1:14" s="6" customFormat="1" ht="15" customHeight="1">
      <c r="A427" s="120"/>
      <c r="B427" s="107" t="s">
        <v>1096</v>
      </c>
      <c r="C427" s="108"/>
      <c r="D427" s="108"/>
      <c r="E427" s="108"/>
      <c r="F427" s="108"/>
      <c r="G427" s="108"/>
      <c r="H427" s="108"/>
      <c r="I427" s="108"/>
      <c r="J427" s="108"/>
      <c r="K427" s="108"/>
      <c r="L427" s="108"/>
      <c r="M427" s="108">
        <v>1</v>
      </c>
      <c r="N427" s="108">
        <v>1</v>
      </c>
    </row>
    <row r="428" spans="1:14" s="6" customFormat="1" ht="15" customHeight="1">
      <c r="A428" s="109"/>
      <c r="B428" s="110" t="s">
        <v>1097</v>
      </c>
      <c r="C428" s="111"/>
      <c r="D428" s="111"/>
      <c r="E428" s="111"/>
      <c r="F428" s="111"/>
      <c r="G428" s="111"/>
      <c r="H428" s="111"/>
      <c r="I428" s="111"/>
      <c r="J428" s="111"/>
      <c r="K428" s="111">
        <v>1</v>
      </c>
      <c r="L428" s="111"/>
      <c r="M428" s="111"/>
      <c r="N428" s="111">
        <v>1</v>
      </c>
    </row>
    <row r="429" spans="1:14" s="115" customFormat="1" ht="15" customHeight="1">
      <c r="A429" s="112" t="s">
        <v>478</v>
      </c>
      <c r="B429" s="113"/>
      <c r="C429" s="114"/>
      <c r="D429" s="114"/>
      <c r="E429" s="114">
        <v>2</v>
      </c>
      <c r="F429" s="114"/>
      <c r="G429" s="114"/>
      <c r="H429" s="114">
        <v>2</v>
      </c>
      <c r="I429" s="114">
        <v>7</v>
      </c>
      <c r="J429" s="114">
        <v>10</v>
      </c>
      <c r="K429" s="114">
        <v>5</v>
      </c>
      <c r="L429" s="114"/>
      <c r="M429" s="114">
        <v>2</v>
      </c>
      <c r="N429" s="114">
        <v>28</v>
      </c>
    </row>
    <row r="430" spans="1:14" s="6" customFormat="1" ht="15" customHeight="1">
      <c r="A430" s="106" t="s">
        <v>479</v>
      </c>
      <c r="B430" s="107" t="s">
        <v>1098</v>
      </c>
      <c r="C430" s="108"/>
      <c r="D430" s="108"/>
      <c r="E430" s="108"/>
      <c r="F430" s="108"/>
      <c r="G430" s="108"/>
      <c r="H430" s="108"/>
      <c r="I430" s="108"/>
      <c r="J430" s="108">
        <v>1</v>
      </c>
      <c r="K430" s="108"/>
      <c r="L430" s="108"/>
      <c r="M430" s="108"/>
      <c r="N430" s="108">
        <v>1</v>
      </c>
    </row>
    <row r="431" spans="1:14" s="6" customFormat="1" ht="15" customHeight="1">
      <c r="A431" s="109"/>
      <c r="B431" s="110" t="s">
        <v>1099</v>
      </c>
      <c r="C431" s="111"/>
      <c r="D431" s="111"/>
      <c r="E431" s="111"/>
      <c r="F431" s="111"/>
      <c r="G431" s="111"/>
      <c r="H431" s="111"/>
      <c r="I431" s="111"/>
      <c r="J431" s="111">
        <v>3</v>
      </c>
      <c r="K431" s="111"/>
      <c r="L431" s="111"/>
      <c r="M431" s="111"/>
      <c r="N431" s="111">
        <v>3</v>
      </c>
    </row>
    <row r="432" spans="1:14" s="6" customFormat="1" ht="15" customHeight="1">
      <c r="A432" s="109"/>
      <c r="B432" s="110" t="s">
        <v>1100</v>
      </c>
      <c r="C432" s="111"/>
      <c r="D432" s="111"/>
      <c r="E432" s="111"/>
      <c r="F432" s="111"/>
      <c r="G432" s="111"/>
      <c r="H432" s="111"/>
      <c r="I432" s="111"/>
      <c r="J432" s="111">
        <v>1</v>
      </c>
      <c r="K432" s="111"/>
      <c r="L432" s="111"/>
      <c r="M432" s="111"/>
      <c r="N432" s="111">
        <v>1</v>
      </c>
    </row>
    <row r="433" spans="1:14" s="115" customFormat="1" ht="15" customHeight="1">
      <c r="A433" s="112" t="s">
        <v>480</v>
      </c>
      <c r="B433" s="113"/>
      <c r="C433" s="114"/>
      <c r="D433" s="114"/>
      <c r="E433" s="114"/>
      <c r="F433" s="114"/>
      <c r="G433" s="114"/>
      <c r="H433" s="114"/>
      <c r="I433" s="114"/>
      <c r="J433" s="114">
        <v>5</v>
      </c>
      <c r="K433" s="114"/>
      <c r="L433" s="114"/>
      <c r="M433" s="114"/>
      <c r="N433" s="114">
        <v>5</v>
      </c>
    </row>
    <row r="434" spans="1:14" s="6" customFormat="1" ht="15" customHeight="1">
      <c r="A434" s="106" t="s">
        <v>481</v>
      </c>
      <c r="B434" s="107" t="s">
        <v>1101</v>
      </c>
      <c r="C434" s="108"/>
      <c r="D434" s="108"/>
      <c r="E434" s="108">
        <v>1</v>
      </c>
      <c r="F434" s="108"/>
      <c r="G434" s="108"/>
      <c r="H434" s="108"/>
      <c r="I434" s="108"/>
      <c r="J434" s="108"/>
      <c r="K434" s="108"/>
      <c r="L434" s="108"/>
      <c r="M434" s="108"/>
      <c r="N434" s="108">
        <v>1</v>
      </c>
    </row>
    <row r="435" spans="1:14" s="6" customFormat="1" ht="15" customHeight="1">
      <c r="A435" s="109"/>
      <c r="B435" s="110" t="s">
        <v>482</v>
      </c>
      <c r="C435" s="111"/>
      <c r="D435" s="111"/>
      <c r="E435" s="111"/>
      <c r="F435" s="111"/>
      <c r="G435" s="111"/>
      <c r="H435" s="111"/>
      <c r="I435" s="111"/>
      <c r="J435" s="111"/>
      <c r="K435" s="111"/>
      <c r="L435" s="111"/>
      <c r="M435" s="111">
        <v>1</v>
      </c>
      <c r="N435" s="111">
        <v>1</v>
      </c>
    </row>
    <row r="436" spans="1:14" s="6" customFormat="1" ht="15" customHeight="1">
      <c r="A436" s="109"/>
      <c r="B436" s="110" t="s">
        <v>1102</v>
      </c>
      <c r="C436" s="111"/>
      <c r="D436" s="111"/>
      <c r="E436" s="111"/>
      <c r="F436" s="111"/>
      <c r="G436" s="111"/>
      <c r="H436" s="111"/>
      <c r="I436" s="111"/>
      <c r="J436" s="111">
        <v>1</v>
      </c>
      <c r="K436" s="111"/>
      <c r="L436" s="111"/>
      <c r="M436" s="111"/>
      <c r="N436" s="111">
        <v>1</v>
      </c>
    </row>
    <row r="437" spans="1:14" s="6" customFormat="1" ht="15" customHeight="1">
      <c r="A437" s="109"/>
      <c r="B437" s="110" t="s">
        <v>483</v>
      </c>
      <c r="C437" s="111"/>
      <c r="D437" s="111"/>
      <c r="E437" s="111"/>
      <c r="F437" s="111"/>
      <c r="G437" s="111"/>
      <c r="H437" s="111"/>
      <c r="I437" s="111"/>
      <c r="J437" s="111">
        <v>1</v>
      </c>
      <c r="K437" s="111"/>
      <c r="L437" s="111"/>
      <c r="M437" s="111"/>
      <c r="N437" s="111">
        <v>1</v>
      </c>
    </row>
    <row r="438" spans="1:14" s="115" customFormat="1" ht="15" customHeight="1">
      <c r="A438" s="112" t="s">
        <v>484</v>
      </c>
      <c r="B438" s="113"/>
      <c r="C438" s="114"/>
      <c r="D438" s="114"/>
      <c r="E438" s="114">
        <v>1</v>
      </c>
      <c r="F438" s="114"/>
      <c r="G438" s="114"/>
      <c r="H438" s="114"/>
      <c r="I438" s="114"/>
      <c r="J438" s="114">
        <v>2</v>
      </c>
      <c r="K438" s="114"/>
      <c r="L438" s="114"/>
      <c r="M438" s="114">
        <v>1</v>
      </c>
      <c r="N438" s="114">
        <v>4</v>
      </c>
    </row>
    <row r="439" spans="1:14" s="6" customFormat="1" ht="15" customHeight="1">
      <c r="A439" s="106" t="s">
        <v>485</v>
      </c>
      <c r="B439" s="107" t="s">
        <v>1103</v>
      </c>
      <c r="C439" s="108"/>
      <c r="D439" s="108"/>
      <c r="E439" s="108"/>
      <c r="F439" s="108"/>
      <c r="G439" s="108"/>
      <c r="H439" s="108"/>
      <c r="I439" s="108"/>
      <c r="J439" s="108"/>
      <c r="K439" s="108"/>
      <c r="L439" s="108">
        <v>1</v>
      </c>
      <c r="M439" s="108"/>
      <c r="N439" s="108">
        <v>1</v>
      </c>
    </row>
    <row r="440" spans="1:14" s="115" customFormat="1" ht="15" customHeight="1">
      <c r="A440" s="112" t="s">
        <v>486</v>
      </c>
      <c r="B440" s="113"/>
      <c r="C440" s="114"/>
      <c r="D440" s="114"/>
      <c r="E440" s="114"/>
      <c r="F440" s="114"/>
      <c r="G440" s="114"/>
      <c r="H440" s="114"/>
      <c r="I440" s="114"/>
      <c r="J440" s="114"/>
      <c r="K440" s="114"/>
      <c r="L440" s="114">
        <v>1</v>
      </c>
      <c r="M440" s="114"/>
      <c r="N440" s="114">
        <v>1</v>
      </c>
    </row>
    <row r="441" spans="1:14" s="6" customFormat="1" ht="15" customHeight="1">
      <c r="A441" s="106" t="s">
        <v>487</v>
      </c>
      <c r="B441" s="107" t="s">
        <v>1104</v>
      </c>
      <c r="C441" s="108"/>
      <c r="D441" s="108"/>
      <c r="E441" s="108"/>
      <c r="F441" s="108"/>
      <c r="G441" s="108"/>
      <c r="H441" s="108"/>
      <c r="I441" s="108"/>
      <c r="J441" s="108">
        <v>1</v>
      </c>
      <c r="K441" s="108"/>
      <c r="L441" s="108"/>
      <c r="M441" s="108"/>
      <c r="N441" s="108">
        <v>1</v>
      </c>
    </row>
    <row r="442" spans="1:14" s="6" customFormat="1" ht="15" customHeight="1">
      <c r="A442" s="109"/>
      <c r="B442" s="110" t="s">
        <v>488</v>
      </c>
      <c r="C442" s="111"/>
      <c r="D442" s="111"/>
      <c r="E442" s="111"/>
      <c r="F442" s="111"/>
      <c r="G442" s="111"/>
      <c r="H442" s="111"/>
      <c r="I442" s="111"/>
      <c r="J442" s="111">
        <v>2</v>
      </c>
      <c r="K442" s="111"/>
      <c r="L442" s="111"/>
      <c r="M442" s="111"/>
      <c r="N442" s="111">
        <v>2</v>
      </c>
    </row>
    <row r="443" spans="1:14" s="6" customFormat="1" ht="15" customHeight="1">
      <c r="A443" s="109"/>
      <c r="B443" s="110" t="s">
        <v>793</v>
      </c>
      <c r="C443" s="111"/>
      <c r="D443" s="111"/>
      <c r="E443" s="111"/>
      <c r="F443" s="111"/>
      <c r="G443" s="111"/>
      <c r="H443" s="111">
        <v>1</v>
      </c>
      <c r="I443" s="111"/>
      <c r="J443" s="111">
        <v>3</v>
      </c>
      <c r="K443" s="111">
        <v>2</v>
      </c>
      <c r="L443" s="111"/>
      <c r="M443" s="111"/>
      <c r="N443" s="111">
        <v>6</v>
      </c>
    </row>
    <row r="444" spans="1:14" s="6" customFormat="1" ht="15" customHeight="1">
      <c r="A444" s="109"/>
      <c r="B444" s="110" t="s">
        <v>1105</v>
      </c>
      <c r="C444" s="111"/>
      <c r="D444" s="111"/>
      <c r="E444" s="111"/>
      <c r="F444" s="111"/>
      <c r="G444" s="111"/>
      <c r="H444" s="111"/>
      <c r="I444" s="111"/>
      <c r="J444" s="111">
        <v>1</v>
      </c>
      <c r="K444" s="111"/>
      <c r="L444" s="111"/>
      <c r="M444" s="111"/>
      <c r="N444" s="111">
        <v>1</v>
      </c>
    </row>
    <row r="445" spans="1:14" s="6" customFormat="1" ht="15" customHeight="1">
      <c r="A445" s="109"/>
      <c r="B445" s="110" t="s">
        <v>1106</v>
      </c>
      <c r="C445" s="111"/>
      <c r="D445" s="111"/>
      <c r="E445" s="111">
        <v>1</v>
      </c>
      <c r="F445" s="111"/>
      <c r="G445" s="111"/>
      <c r="H445" s="111"/>
      <c r="I445" s="111"/>
      <c r="J445" s="111"/>
      <c r="K445" s="111"/>
      <c r="L445" s="111"/>
      <c r="M445" s="111"/>
      <c r="N445" s="111">
        <v>1</v>
      </c>
    </row>
    <row r="446" spans="1:14" s="115" customFormat="1" ht="15" customHeight="1">
      <c r="A446" s="112" t="s">
        <v>489</v>
      </c>
      <c r="B446" s="113"/>
      <c r="C446" s="114"/>
      <c r="D446" s="114"/>
      <c r="E446" s="114">
        <v>1</v>
      </c>
      <c r="F446" s="114"/>
      <c r="G446" s="114"/>
      <c r="H446" s="114">
        <v>1</v>
      </c>
      <c r="I446" s="114"/>
      <c r="J446" s="114">
        <v>7</v>
      </c>
      <c r="K446" s="114">
        <v>2</v>
      </c>
      <c r="L446" s="114"/>
      <c r="M446" s="114"/>
      <c r="N446" s="114">
        <v>11</v>
      </c>
    </row>
    <row r="447" spans="1:14" s="6" customFormat="1" ht="15" customHeight="1">
      <c r="A447" s="106" t="s">
        <v>490</v>
      </c>
      <c r="B447" s="107" t="s">
        <v>1107</v>
      </c>
      <c r="C447" s="108"/>
      <c r="D447" s="108"/>
      <c r="E447" s="108"/>
      <c r="F447" s="108"/>
      <c r="G447" s="108"/>
      <c r="H447" s="108"/>
      <c r="I447" s="108"/>
      <c r="J447" s="108">
        <v>1</v>
      </c>
      <c r="K447" s="108"/>
      <c r="L447" s="108"/>
      <c r="M447" s="108"/>
      <c r="N447" s="108">
        <v>1</v>
      </c>
    </row>
    <row r="448" spans="1:14" s="6" customFormat="1" ht="15" customHeight="1">
      <c r="A448" s="109"/>
      <c r="B448" s="110" t="s">
        <v>1108</v>
      </c>
      <c r="C448" s="111"/>
      <c r="D448" s="111"/>
      <c r="E448" s="111"/>
      <c r="F448" s="111"/>
      <c r="G448" s="111"/>
      <c r="H448" s="111"/>
      <c r="I448" s="111"/>
      <c r="J448" s="111"/>
      <c r="K448" s="111">
        <v>1</v>
      </c>
      <c r="L448" s="111"/>
      <c r="M448" s="111"/>
      <c r="N448" s="111">
        <v>1</v>
      </c>
    </row>
    <row r="449" spans="1:14" s="6" customFormat="1" ht="15" customHeight="1">
      <c r="A449" s="109"/>
      <c r="B449" s="110" t="s">
        <v>1109</v>
      </c>
      <c r="C449" s="111"/>
      <c r="D449" s="111"/>
      <c r="E449" s="111"/>
      <c r="F449" s="111">
        <v>1</v>
      </c>
      <c r="G449" s="111"/>
      <c r="H449" s="111">
        <v>1</v>
      </c>
      <c r="I449" s="111">
        <v>6</v>
      </c>
      <c r="J449" s="111"/>
      <c r="K449" s="111">
        <v>1</v>
      </c>
      <c r="L449" s="111"/>
      <c r="M449" s="111"/>
      <c r="N449" s="111">
        <v>9</v>
      </c>
    </row>
    <row r="450" spans="1:14" s="115" customFormat="1" ht="15" customHeight="1">
      <c r="A450" s="112" t="s">
        <v>491</v>
      </c>
      <c r="B450" s="113"/>
      <c r="C450" s="114"/>
      <c r="D450" s="114"/>
      <c r="E450" s="114"/>
      <c r="F450" s="114">
        <v>1</v>
      </c>
      <c r="G450" s="114"/>
      <c r="H450" s="114">
        <v>1</v>
      </c>
      <c r="I450" s="114">
        <v>6</v>
      </c>
      <c r="J450" s="114">
        <v>1</v>
      </c>
      <c r="K450" s="114">
        <v>2</v>
      </c>
      <c r="L450" s="114"/>
      <c r="M450" s="114"/>
      <c r="N450" s="114">
        <v>11</v>
      </c>
    </row>
    <row r="451" spans="1:14" s="6" customFormat="1" ht="15" customHeight="1">
      <c r="A451" s="121" t="s">
        <v>257</v>
      </c>
      <c r="B451" s="122"/>
      <c r="C451" s="123">
        <v>49</v>
      </c>
      <c r="D451" s="123">
        <v>34</v>
      </c>
      <c r="E451" s="123">
        <v>53</v>
      </c>
      <c r="F451" s="123">
        <v>193</v>
      </c>
      <c r="G451" s="123">
        <v>138</v>
      </c>
      <c r="H451" s="123">
        <v>164</v>
      </c>
      <c r="I451" s="123">
        <v>299</v>
      </c>
      <c r="J451" s="123">
        <v>246</v>
      </c>
      <c r="K451" s="123">
        <v>208</v>
      </c>
      <c r="L451" s="123">
        <v>67</v>
      </c>
      <c r="M451" s="123">
        <v>44</v>
      </c>
      <c r="N451" s="123">
        <v>1495</v>
      </c>
    </row>
  </sheetData>
  <autoFilter ref="A3:N451"/>
  <phoneticPr fontId="2"/>
  <printOptions horizontalCentered="1"/>
  <pageMargins left="0.59055118110236227" right="0.59055118110236227" top="0.55118110236220474" bottom="0.62992125984251968" header="0.39370078740157483" footer="0.31496062992125984"/>
  <pageSetup paperSize="9" scale="76" fitToHeight="17" orientation="portrait" r:id="rId1"/>
  <headerFooter alignWithMargins="0"/>
  <rowBreaks count="6" manualBreakCount="6">
    <brk id="109" max="13" man="1"/>
    <brk id="169" max="16383" man="1"/>
    <brk id="231" max="16383" man="1"/>
    <brk id="294" max="16383" man="1"/>
    <brk id="360" max="16383" man="1"/>
    <brk id="4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pageSetUpPr fitToPage="1"/>
  </sheetPr>
  <dimension ref="A1:E229"/>
  <sheetViews>
    <sheetView showGridLines="0" view="pageBreakPreview" zoomScaleNormal="100" workbookViewId="0">
      <selection activeCell="F5" sqref="F5"/>
    </sheetView>
  </sheetViews>
  <sheetFormatPr defaultRowHeight="13.5"/>
  <cols>
    <col min="1" max="1" width="5.625" style="134" customWidth="1"/>
    <col min="2" max="2" width="11.75" style="134" customWidth="1"/>
    <col min="3" max="3" width="5.625" style="128" customWidth="1"/>
    <col min="4" max="4" width="10.5" style="134" customWidth="1"/>
    <col min="5" max="5" width="76.25" style="92" customWidth="1"/>
    <col min="6" max="16384" width="9" style="128"/>
  </cols>
  <sheetData>
    <row r="1" spans="1:5" s="6" customFormat="1" ht="16.5" customHeight="1">
      <c r="A1" s="9" t="s">
        <v>772</v>
      </c>
      <c r="C1" s="76"/>
      <c r="D1" s="76"/>
    </row>
    <row r="2" spans="1:5" s="95" customFormat="1" ht="13.5" customHeight="1">
      <c r="A2" s="93"/>
      <c r="B2" s="16"/>
      <c r="C2" s="93"/>
      <c r="D2" s="93"/>
      <c r="E2" s="94"/>
    </row>
    <row r="3" spans="1:5" s="126" customFormat="1" ht="30" customHeight="1">
      <c r="A3" s="124" t="s">
        <v>1111</v>
      </c>
      <c r="B3" s="124" t="s">
        <v>267</v>
      </c>
      <c r="C3" s="124" t="s">
        <v>254</v>
      </c>
      <c r="D3" s="124" t="s">
        <v>265</v>
      </c>
      <c r="E3" s="125" t="s">
        <v>275</v>
      </c>
    </row>
    <row r="4" spans="1:5" ht="18" customHeight="1">
      <c r="A4" s="97">
        <v>1</v>
      </c>
      <c r="B4" s="97" t="s">
        <v>1112</v>
      </c>
      <c r="C4" s="97" t="s">
        <v>270</v>
      </c>
      <c r="D4" s="97" t="s">
        <v>272</v>
      </c>
      <c r="E4" s="127" t="s">
        <v>1113</v>
      </c>
    </row>
    <row r="5" spans="1:5" ht="32.25" customHeight="1">
      <c r="A5" s="129">
        <v>2</v>
      </c>
      <c r="B5" s="129" t="s">
        <v>1114</v>
      </c>
      <c r="C5" s="129" t="s">
        <v>270</v>
      </c>
      <c r="D5" s="129" t="s">
        <v>1115</v>
      </c>
      <c r="E5" s="130" t="s">
        <v>1116</v>
      </c>
    </row>
    <row r="6" spans="1:5" ht="18" customHeight="1">
      <c r="A6" s="129">
        <v>3</v>
      </c>
      <c r="B6" s="129" t="s">
        <v>1114</v>
      </c>
      <c r="C6" s="129" t="s">
        <v>269</v>
      </c>
      <c r="D6" s="129" t="s">
        <v>273</v>
      </c>
      <c r="E6" s="130" t="s">
        <v>1117</v>
      </c>
    </row>
    <row r="7" spans="1:5" ht="18" customHeight="1">
      <c r="A7" s="129">
        <v>4</v>
      </c>
      <c r="B7" s="129" t="s">
        <v>1112</v>
      </c>
      <c r="C7" s="129" t="s">
        <v>270</v>
      </c>
      <c r="D7" s="129" t="s">
        <v>1118</v>
      </c>
      <c r="E7" s="130" t="s">
        <v>1119</v>
      </c>
    </row>
    <row r="8" spans="1:5" ht="18" customHeight="1">
      <c r="A8" s="129">
        <v>5</v>
      </c>
      <c r="B8" s="129" t="s">
        <v>1112</v>
      </c>
      <c r="C8" s="129" t="s">
        <v>270</v>
      </c>
      <c r="D8" s="129" t="s">
        <v>1115</v>
      </c>
      <c r="E8" s="130" t="s">
        <v>1120</v>
      </c>
    </row>
    <row r="9" spans="1:5" ht="18" customHeight="1">
      <c r="A9" s="129">
        <v>6</v>
      </c>
      <c r="B9" s="129" t="s">
        <v>1112</v>
      </c>
      <c r="C9" s="129" t="s">
        <v>270</v>
      </c>
      <c r="D9" s="129" t="s">
        <v>1121</v>
      </c>
      <c r="E9" s="130" t="s">
        <v>1122</v>
      </c>
    </row>
    <row r="10" spans="1:5" ht="18" customHeight="1">
      <c r="A10" s="129">
        <v>7</v>
      </c>
      <c r="B10" s="129" t="s">
        <v>1112</v>
      </c>
      <c r="C10" s="129" t="s">
        <v>269</v>
      </c>
      <c r="D10" s="129" t="s">
        <v>273</v>
      </c>
      <c r="E10" s="130" t="s">
        <v>1123</v>
      </c>
    </row>
    <row r="11" spans="1:5" ht="18" customHeight="1">
      <c r="A11" s="129">
        <v>8</v>
      </c>
      <c r="B11" s="129" t="s">
        <v>1112</v>
      </c>
      <c r="C11" s="129" t="s">
        <v>269</v>
      </c>
      <c r="D11" s="129" t="s">
        <v>1118</v>
      </c>
      <c r="E11" s="130" t="s">
        <v>1124</v>
      </c>
    </row>
    <row r="12" spans="1:5" ht="18" customHeight="1">
      <c r="A12" s="129">
        <v>9</v>
      </c>
      <c r="B12" s="129" t="s">
        <v>1114</v>
      </c>
      <c r="C12" s="129" t="s">
        <v>270</v>
      </c>
      <c r="D12" s="129" t="s">
        <v>273</v>
      </c>
      <c r="E12" s="130" t="s">
        <v>1125</v>
      </c>
    </row>
    <row r="13" spans="1:5" ht="18" customHeight="1">
      <c r="A13" s="129">
        <v>10</v>
      </c>
      <c r="B13" s="129" t="s">
        <v>1112</v>
      </c>
      <c r="C13" s="129" t="s">
        <v>270</v>
      </c>
      <c r="D13" s="129" t="s">
        <v>1115</v>
      </c>
      <c r="E13" s="130" t="s">
        <v>1126</v>
      </c>
    </row>
    <row r="14" spans="1:5" ht="18" customHeight="1">
      <c r="A14" s="129">
        <v>11</v>
      </c>
      <c r="B14" s="129" t="s">
        <v>1112</v>
      </c>
      <c r="C14" s="129" t="s">
        <v>270</v>
      </c>
      <c r="D14" s="129" t="s">
        <v>273</v>
      </c>
      <c r="E14" s="130" t="s">
        <v>1127</v>
      </c>
    </row>
    <row r="15" spans="1:5" ht="31.5" customHeight="1">
      <c r="A15" s="129">
        <v>12</v>
      </c>
      <c r="B15" s="129" t="s">
        <v>1112</v>
      </c>
      <c r="C15" s="129" t="s">
        <v>270</v>
      </c>
      <c r="D15" s="129" t="s">
        <v>273</v>
      </c>
      <c r="E15" s="266" t="s">
        <v>1262</v>
      </c>
    </row>
    <row r="16" spans="1:5" ht="18" customHeight="1">
      <c r="A16" s="129">
        <v>13</v>
      </c>
      <c r="B16" s="129" t="s">
        <v>1112</v>
      </c>
      <c r="C16" s="129" t="s">
        <v>269</v>
      </c>
      <c r="D16" s="129" t="s">
        <v>273</v>
      </c>
      <c r="E16" s="130" t="s">
        <v>1128</v>
      </c>
    </row>
    <row r="17" spans="1:5" ht="45" customHeight="1">
      <c r="A17" s="129">
        <v>14</v>
      </c>
      <c r="B17" s="129" t="s">
        <v>1112</v>
      </c>
      <c r="C17" s="129" t="s">
        <v>270</v>
      </c>
      <c r="D17" s="129" t="s">
        <v>272</v>
      </c>
      <c r="E17" s="130" t="s">
        <v>1129</v>
      </c>
    </row>
    <row r="18" spans="1:5" ht="31.5" customHeight="1">
      <c r="A18" s="129">
        <v>15</v>
      </c>
      <c r="B18" s="129" t="s">
        <v>1114</v>
      </c>
      <c r="C18" s="129" t="s">
        <v>270</v>
      </c>
      <c r="D18" s="129" t="s">
        <v>1118</v>
      </c>
      <c r="E18" s="130" t="s">
        <v>1130</v>
      </c>
    </row>
    <row r="19" spans="1:5" ht="61.5" customHeight="1">
      <c r="A19" s="129">
        <v>16</v>
      </c>
      <c r="B19" s="129" t="s">
        <v>1112</v>
      </c>
      <c r="C19" s="129" t="s">
        <v>270</v>
      </c>
      <c r="D19" s="129" t="s">
        <v>1118</v>
      </c>
      <c r="E19" s="130" t="s">
        <v>1131</v>
      </c>
    </row>
    <row r="20" spans="1:5" ht="18" customHeight="1">
      <c r="A20" s="129">
        <v>17</v>
      </c>
      <c r="B20" s="129" t="s">
        <v>1132</v>
      </c>
      <c r="C20" s="129" t="s">
        <v>270</v>
      </c>
      <c r="D20" s="129" t="s">
        <v>273</v>
      </c>
      <c r="E20" s="130" t="s">
        <v>1133</v>
      </c>
    </row>
    <row r="21" spans="1:5" ht="18" customHeight="1">
      <c r="A21" s="129">
        <v>18</v>
      </c>
      <c r="B21" s="129" t="s">
        <v>1134</v>
      </c>
      <c r="C21" s="129" t="s">
        <v>269</v>
      </c>
      <c r="D21" s="129" t="s">
        <v>1136</v>
      </c>
      <c r="E21" s="130" t="s">
        <v>1137</v>
      </c>
    </row>
    <row r="22" spans="1:5" ht="31.5" customHeight="1">
      <c r="A22" s="129">
        <v>19</v>
      </c>
      <c r="B22" s="129" t="s">
        <v>1112</v>
      </c>
      <c r="C22" s="129" t="s">
        <v>270</v>
      </c>
      <c r="D22" s="129" t="s">
        <v>273</v>
      </c>
      <c r="E22" s="130" t="s">
        <v>1138</v>
      </c>
    </row>
    <row r="23" spans="1:5" ht="18" customHeight="1">
      <c r="A23" s="129">
        <v>20</v>
      </c>
      <c r="B23" s="129" t="s">
        <v>1114</v>
      </c>
      <c r="C23" s="129" t="s">
        <v>269</v>
      </c>
      <c r="D23" s="129" t="s">
        <v>1115</v>
      </c>
      <c r="E23" s="130" t="s">
        <v>1139</v>
      </c>
    </row>
    <row r="24" spans="1:5" ht="45" customHeight="1">
      <c r="A24" s="129">
        <v>21</v>
      </c>
      <c r="B24" s="129" t="s">
        <v>1114</v>
      </c>
      <c r="C24" s="129" t="s">
        <v>270</v>
      </c>
      <c r="D24" s="129" t="s">
        <v>273</v>
      </c>
      <c r="E24" s="130" t="s">
        <v>1140</v>
      </c>
    </row>
    <row r="25" spans="1:5" ht="31.5" customHeight="1">
      <c r="A25" s="129">
        <v>22</v>
      </c>
      <c r="B25" s="129" t="s">
        <v>1141</v>
      </c>
      <c r="C25" s="129" t="s">
        <v>270</v>
      </c>
      <c r="D25" s="129" t="s">
        <v>1118</v>
      </c>
      <c r="E25" s="130" t="s">
        <v>1142</v>
      </c>
    </row>
    <row r="26" spans="1:5" ht="31.5" customHeight="1">
      <c r="A26" s="129">
        <v>23</v>
      </c>
      <c r="B26" s="129" t="s">
        <v>1141</v>
      </c>
      <c r="C26" s="129" t="s">
        <v>270</v>
      </c>
      <c r="D26" s="129" t="s">
        <v>1118</v>
      </c>
      <c r="E26" s="130" t="s">
        <v>1143</v>
      </c>
    </row>
    <row r="27" spans="1:5" ht="18" customHeight="1">
      <c r="A27" s="129">
        <v>24</v>
      </c>
      <c r="B27" s="129" t="s">
        <v>1141</v>
      </c>
      <c r="C27" s="129" t="s">
        <v>270</v>
      </c>
      <c r="D27" s="129" t="s">
        <v>273</v>
      </c>
      <c r="E27" s="130" t="s">
        <v>1144</v>
      </c>
    </row>
    <row r="28" spans="1:5" ht="31.5" customHeight="1">
      <c r="A28" s="129">
        <v>25</v>
      </c>
      <c r="B28" s="129" t="s">
        <v>1141</v>
      </c>
      <c r="C28" s="129" t="s">
        <v>270</v>
      </c>
      <c r="D28" s="129" t="s">
        <v>273</v>
      </c>
      <c r="E28" s="130" t="s">
        <v>1145</v>
      </c>
    </row>
    <row r="29" spans="1:5" ht="18" customHeight="1">
      <c r="A29" s="129">
        <v>26</v>
      </c>
      <c r="B29" s="129" t="s">
        <v>1141</v>
      </c>
      <c r="C29" s="129" t="s">
        <v>270</v>
      </c>
      <c r="D29" s="129" t="s">
        <v>272</v>
      </c>
      <c r="E29" s="130" t="s">
        <v>1146</v>
      </c>
    </row>
    <row r="30" spans="1:5" ht="18" customHeight="1">
      <c r="A30" s="129">
        <v>27</v>
      </c>
      <c r="B30" s="129" t="s">
        <v>1141</v>
      </c>
      <c r="C30" s="129" t="s">
        <v>270</v>
      </c>
      <c r="D30" s="129" t="s">
        <v>273</v>
      </c>
      <c r="E30" s="130" t="s">
        <v>1147</v>
      </c>
    </row>
    <row r="31" spans="1:5" ht="18" customHeight="1">
      <c r="A31" s="129">
        <v>28</v>
      </c>
      <c r="B31" s="129" t="s">
        <v>1141</v>
      </c>
      <c r="C31" s="129" t="s">
        <v>270</v>
      </c>
      <c r="D31" s="129" t="s">
        <v>272</v>
      </c>
      <c r="E31" s="130" t="s">
        <v>1148</v>
      </c>
    </row>
    <row r="32" spans="1:5" ht="31.5" customHeight="1">
      <c r="A32" s="129">
        <v>29</v>
      </c>
      <c r="B32" s="129" t="s">
        <v>1141</v>
      </c>
      <c r="C32" s="129" t="s">
        <v>269</v>
      </c>
      <c r="D32" s="129" t="s">
        <v>1115</v>
      </c>
      <c r="E32" s="130" t="s">
        <v>1149</v>
      </c>
    </row>
    <row r="33" spans="1:5" ht="18" customHeight="1">
      <c r="A33" s="129">
        <v>30</v>
      </c>
      <c r="B33" s="129" t="s">
        <v>1141</v>
      </c>
      <c r="C33" s="129" t="s">
        <v>270</v>
      </c>
      <c r="D33" s="129" t="s">
        <v>1118</v>
      </c>
      <c r="E33" s="130" t="s">
        <v>1150</v>
      </c>
    </row>
    <row r="34" spans="1:5" ht="18" customHeight="1">
      <c r="A34" s="129">
        <v>31</v>
      </c>
      <c r="B34" s="129" t="s">
        <v>1141</v>
      </c>
      <c r="C34" s="129" t="s">
        <v>270</v>
      </c>
      <c r="D34" s="129" t="s">
        <v>1118</v>
      </c>
      <c r="E34" s="130" t="s">
        <v>1151</v>
      </c>
    </row>
    <row r="35" spans="1:5" ht="18" customHeight="1">
      <c r="A35" s="129">
        <v>32</v>
      </c>
      <c r="B35" s="129" t="s">
        <v>268</v>
      </c>
      <c r="C35" s="129" t="s">
        <v>269</v>
      </c>
      <c r="D35" s="129" t="s">
        <v>273</v>
      </c>
      <c r="E35" s="130" t="s">
        <v>1152</v>
      </c>
    </row>
    <row r="36" spans="1:5" ht="18" customHeight="1">
      <c r="A36" s="129">
        <v>33</v>
      </c>
      <c r="B36" s="129" t="s">
        <v>1141</v>
      </c>
      <c r="C36" s="129" t="s">
        <v>270</v>
      </c>
      <c r="D36" s="129" t="s">
        <v>273</v>
      </c>
      <c r="E36" s="130" t="s">
        <v>1153</v>
      </c>
    </row>
    <row r="37" spans="1:5" ht="18" customHeight="1">
      <c r="A37" s="129">
        <v>34</v>
      </c>
      <c r="B37" s="129" t="s">
        <v>761</v>
      </c>
      <c r="C37" s="129" t="s">
        <v>270</v>
      </c>
      <c r="D37" s="129" t="s">
        <v>1121</v>
      </c>
      <c r="E37" s="130" t="s">
        <v>1154</v>
      </c>
    </row>
    <row r="38" spans="1:5" ht="18" customHeight="1">
      <c r="A38" s="129">
        <v>35</v>
      </c>
      <c r="B38" s="129" t="s">
        <v>1141</v>
      </c>
      <c r="C38" s="129" t="s">
        <v>270</v>
      </c>
      <c r="D38" s="129" t="s">
        <v>1115</v>
      </c>
      <c r="E38" s="130" t="s">
        <v>1155</v>
      </c>
    </row>
    <row r="39" spans="1:5" ht="18" customHeight="1">
      <c r="A39" s="129">
        <v>36</v>
      </c>
      <c r="B39" s="129" t="s">
        <v>1141</v>
      </c>
      <c r="C39" s="129" t="s">
        <v>269</v>
      </c>
      <c r="D39" s="129" t="s">
        <v>1121</v>
      </c>
      <c r="E39" s="130" t="s">
        <v>1156</v>
      </c>
    </row>
    <row r="40" spans="1:5" ht="18" customHeight="1">
      <c r="A40" s="129">
        <v>37</v>
      </c>
      <c r="B40" s="129" t="s">
        <v>1141</v>
      </c>
      <c r="C40" s="129" t="s">
        <v>270</v>
      </c>
      <c r="D40" s="129" t="s">
        <v>1115</v>
      </c>
      <c r="E40" s="130" t="s">
        <v>1157</v>
      </c>
    </row>
    <row r="41" spans="1:5" ht="18" customHeight="1">
      <c r="A41" s="129">
        <v>38</v>
      </c>
      <c r="B41" s="129" t="s">
        <v>1158</v>
      </c>
      <c r="C41" s="129" t="s">
        <v>269</v>
      </c>
      <c r="D41" s="129" t="s">
        <v>272</v>
      </c>
      <c r="E41" s="130" t="s">
        <v>1159</v>
      </c>
    </row>
    <row r="42" spans="1:5" ht="18" customHeight="1">
      <c r="A42" s="129">
        <v>39</v>
      </c>
      <c r="B42" s="129" t="s">
        <v>1158</v>
      </c>
      <c r="C42" s="129" t="s">
        <v>269</v>
      </c>
      <c r="D42" s="129" t="s">
        <v>272</v>
      </c>
      <c r="E42" s="130" t="s">
        <v>1160</v>
      </c>
    </row>
    <row r="43" spans="1:5" ht="18" customHeight="1">
      <c r="A43" s="129">
        <v>40</v>
      </c>
      <c r="B43" s="129" t="s">
        <v>1158</v>
      </c>
      <c r="C43" s="129" t="s">
        <v>270</v>
      </c>
      <c r="D43" s="129" t="s">
        <v>1118</v>
      </c>
      <c r="E43" s="130" t="s">
        <v>1161</v>
      </c>
    </row>
    <row r="44" spans="1:5" ht="18" customHeight="1">
      <c r="A44" s="129">
        <v>41</v>
      </c>
      <c r="B44" s="129" t="s">
        <v>1158</v>
      </c>
      <c r="C44" s="129" t="s">
        <v>270</v>
      </c>
      <c r="D44" s="129" t="s">
        <v>272</v>
      </c>
      <c r="E44" s="130" t="s">
        <v>1162</v>
      </c>
    </row>
    <row r="45" spans="1:5" ht="18" customHeight="1">
      <c r="A45" s="129">
        <v>42</v>
      </c>
      <c r="B45" s="129" t="s">
        <v>1158</v>
      </c>
      <c r="C45" s="129" t="s">
        <v>270</v>
      </c>
      <c r="D45" s="129" t="s">
        <v>273</v>
      </c>
      <c r="E45" s="130" t="s">
        <v>1163</v>
      </c>
    </row>
    <row r="46" spans="1:5" ht="18" customHeight="1">
      <c r="A46" s="129">
        <v>43</v>
      </c>
      <c r="B46" s="129" t="s">
        <v>1158</v>
      </c>
      <c r="C46" s="129" t="s">
        <v>270</v>
      </c>
      <c r="D46" s="129" t="s">
        <v>1118</v>
      </c>
      <c r="E46" s="130" t="s">
        <v>1164</v>
      </c>
    </row>
    <row r="47" spans="1:5" ht="31.5" customHeight="1">
      <c r="A47" s="129">
        <v>44</v>
      </c>
      <c r="B47" s="129" t="s">
        <v>1158</v>
      </c>
      <c r="C47" s="129" t="s">
        <v>270</v>
      </c>
      <c r="D47" s="129" t="s">
        <v>271</v>
      </c>
      <c r="E47" s="130" t="s">
        <v>1165</v>
      </c>
    </row>
    <row r="48" spans="1:5" ht="18" customHeight="1">
      <c r="A48" s="129">
        <v>45</v>
      </c>
      <c r="B48" s="129" t="s">
        <v>1158</v>
      </c>
      <c r="C48" s="129" t="s">
        <v>270</v>
      </c>
      <c r="D48" s="129" t="s">
        <v>271</v>
      </c>
      <c r="E48" s="130" t="s">
        <v>1166</v>
      </c>
    </row>
    <row r="49" spans="1:5" ht="31.5" customHeight="1">
      <c r="A49" s="129">
        <v>46</v>
      </c>
      <c r="B49" s="129" t="s">
        <v>1158</v>
      </c>
      <c r="C49" s="129" t="s">
        <v>270</v>
      </c>
      <c r="D49" s="129" t="s">
        <v>271</v>
      </c>
      <c r="E49" s="130" t="s">
        <v>1167</v>
      </c>
    </row>
    <row r="50" spans="1:5" ht="18" customHeight="1">
      <c r="A50" s="129">
        <v>47</v>
      </c>
      <c r="B50" s="129" t="s">
        <v>1114</v>
      </c>
      <c r="C50" s="129" t="s">
        <v>270</v>
      </c>
      <c r="D50" s="129" t="s">
        <v>1118</v>
      </c>
      <c r="E50" s="130" t="s">
        <v>1168</v>
      </c>
    </row>
    <row r="51" spans="1:5" ht="18" customHeight="1">
      <c r="A51" s="129">
        <v>48</v>
      </c>
      <c r="B51" s="129" t="s">
        <v>1158</v>
      </c>
      <c r="C51" s="129" t="s">
        <v>270</v>
      </c>
      <c r="D51" s="129" t="s">
        <v>1118</v>
      </c>
      <c r="E51" s="130" t="s">
        <v>1169</v>
      </c>
    </row>
    <row r="52" spans="1:5" ht="18" customHeight="1">
      <c r="A52" s="129">
        <v>49</v>
      </c>
      <c r="B52" s="129" t="s">
        <v>1158</v>
      </c>
      <c r="C52" s="129" t="s">
        <v>269</v>
      </c>
      <c r="D52" s="129" t="s">
        <v>271</v>
      </c>
      <c r="E52" s="130" t="s">
        <v>1170</v>
      </c>
    </row>
    <row r="53" spans="1:5" ht="18" customHeight="1">
      <c r="A53" s="129">
        <v>50</v>
      </c>
      <c r="B53" s="129" t="s">
        <v>1171</v>
      </c>
      <c r="C53" s="129" t="s">
        <v>270</v>
      </c>
      <c r="D53" s="129" t="s">
        <v>272</v>
      </c>
      <c r="E53" s="130" t="s">
        <v>1172</v>
      </c>
    </row>
    <row r="54" spans="1:5" ht="18" customHeight="1">
      <c r="A54" s="129">
        <v>51</v>
      </c>
      <c r="B54" s="129" t="s">
        <v>1171</v>
      </c>
      <c r="C54" s="129" t="s">
        <v>270</v>
      </c>
      <c r="D54" s="129" t="s">
        <v>1115</v>
      </c>
      <c r="E54" s="130" t="s">
        <v>1173</v>
      </c>
    </row>
    <row r="55" spans="1:5" ht="31.5" customHeight="1">
      <c r="A55" s="129">
        <v>52</v>
      </c>
      <c r="B55" s="129" t="s">
        <v>1171</v>
      </c>
      <c r="C55" s="129" t="s">
        <v>270</v>
      </c>
      <c r="D55" s="129" t="s">
        <v>1115</v>
      </c>
      <c r="E55" s="130" t="s">
        <v>1174</v>
      </c>
    </row>
    <row r="56" spans="1:5" ht="18" customHeight="1">
      <c r="A56" s="129">
        <v>53</v>
      </c>
      <c r="B56" s="129" t="s">
        <v>1171</v>
      </c>
      <c r="C56" s="129" t="s">
        <v>270</v>
      </c>
      <c r="D56" s="129" t="s">
        <v>1115</v>
      </c>
      <c r="E56" s="130" t="s">
        <v>1175</v>
      </c>
    </row>
    <row r="57" spans="1:5" ht="18" customHeight="1">
      <c r="A57" s="129">
        <v>54</v>
      </c>
      <c r="B57" s="129" t="s">
        <v>1171</v>
      </c>
      <c r="C57" s="129" t="s">
        <v>269</v>
      </c>
      <c r="D57" s="129" t="s">
        <v>1118</v>
      </c>
      <c r="E57" s="130" t="s">
        <v>1176</v>
      </c>
    </row>
    <row r="58" spans="1:5" ht="18" customHeight="1">
      <c r="A58" s="129">
        <v>55</v>
      </c>
      <c r="B58" s="129" t="s">
        <v>1171</v>
      </c>
      <c r="C58" s="129" t="s">
        <v>269</v>
      </c>
      <c r="D58" s="129" t="s">
        <v>271</v>
      </c>
      <c r="E58" s="130" t="s">
        <v>1177</v>
      </c>
    </row>
    <row r="59" spans="1:5" ht="18" customHeight="1">
      <c r="A59" s="129">
        <v>56</v>
      </c>
      <c r="B59" s="129" t="s">
        <v>1171</v>
      </c>
      <c r="C59" s="129" t="s">
        <v>270</v>
      </c>
      <c r="D59" s="129" t="s">
        <v>271</v>
      </c>
      <c r="E59" s="130" t="s">
        <v>1178</v>
      </c>
    </row>
    <row r="60" spans="1:5" ht="18" customHeight="1">
      <c r="A60" s="129">
        <v>57</v>
      </c>
      <c r="B60" s="129" t="s">
        <v>1179</v>
      </c>
      <c r="C60" s="129" t="s">
        <v>270</v>
      </c>
      <c r="D60" s="129" t="s">
        <v>1118</v>
      </c>
      <c r="E60" s="130" t="s">
        <v>1180</v>
      </c>
    </row>
    <row r="61" spans="1:5" ht="18" customHeight="1">
      <c r="A61" s="129">
        <v>58</v>
      </c>
      <c r="B61" s="129" t="s">
        <v>1114</v>
      </c>
      <c r="C61" s="129" t="s">
        <v>269</v>
      </c>
      <c r="D61" s="129" t="s">
        <v>272</v>
      </c>
      <c r="E61" s="130" t="s">
        <v>1181</v>
      </c>
    </row>
    <row r="62" spans="1:5" ht="18" customHeight="1">
      <c r="A62" s="129">
        <v>59</v>
      </c>
      <c r="B62" s="129" t="s">
        <v>1171</v>
      </c>
      <c r="C62" s="129" t="s">
        <v>270</v>
      </c>
      <c r="D62" s="129" t="s">
        <v>273</v>
      </c>
      <c r="E62" s="130" t="s">
        <v>1182</v>
      </c>
    </row>
    <row r="63" spans="1:5" ht="31.5" customHeight="1">
      <c r="A63" s="129">
        <v>60</v>
      </c>
      <c r="B63" s="129" t="s">
        <v>1171</v>
      </c>
      <c r="C63" s="129" t="s">
        <v>270</v>
      </c>
      <c r="D63" s="129" t="s">
        <v>1118</v>
      </c>
      <c r="E63" s="130" t="s">
        <v>1183</v>
      </c>
    </row>
    <row r="64" spans="1:5" ht="18" customHeight="1">
      <c r="A64" s="129">
        <v>61</v>
      </c>
      <c r="B64" s="129" t="s">
        <v>1171</v>
      </c>
      <c r="C64" s="129" t="s">
        <v>270</v>
      </c>
      <c r="D64" s="129" t="s">
        <v>273</v>
      </c>
      <c r="E64" s="130" t="s">
        <v>1184</v>
      </c>
    </row>
    <row r="65" spans="1:5" ht="18" customHeight="1">
      <c r="A65" s="129">
        <v>62</v>
      </c>
      <c r="B65" s="129" t="s">
        <v>1171</v>
      </c>
      <c r="C65" s="129" t="s">
        <v>270</v>
      </c>
      <c r="D65" s="129" t="s">
        <v>273</v>
      </c>
      <c r="E65" s="130" t="s">
        <v>1185</v>
      </c>
    </row>
    <row r="66" spans="1:5" ht="31.5" customHeight="1">
      <c r="A66" s="129">
        <v>63</v>
      </c>
      <c r="B66" s="129" t="s">
        <v>1171</v>
      </c>
      <c r="C66" s="129" t="s">
        <v>270</v>
      </c>
      <c r="D66" s="129" t="s">
        <v>273</v>
      </c>
      <c r="E66" s="130" t="s">
        <v>1186</v>
      </c>
    </row>
    <row r="67" spans="1:5" ht="18" customHeight="1">
      <c r="A67" s="129">
        <v>64</v>
      </c>
      <c r="B67" s="129" t="s">
        <v>1171</v>
      </c>
      <c r="C67" s="129" t="s">
        <v>270</v>
      </c>
      <c r="D67" s="129" t="s">
        <v>273</v>
      </c>
      <c r="E67" s="130" t="s">
        <v>1187</v>
      </c>
    </row>
    <row r="68" spans="1:5" ht="18" customHeight="1">
      <c r="A68" s="129">
        <v>65</v>
      </c>
      <c r="B68" s="129" t="s">
        <v>1188</v>
      </c>
      <c r="C68" s="129" t="s">
        <v>270</v>
      </c>
      <c r="D68" s="129" t="s">
        <v>1121</v>
      </c>
      <c r="E68" s="130" t="s">
        <v>1189</v>
      </c>
    </row>
    <row r="69" spans="1:5" ht="18" customHeight="1">
      <c r="A69" s="129">
        <v>66</v>
      </c>
      <c r="B69" s="129" t="s">
        <v>1188</v>
      </c>
      <c r="C69" s="129" t="s">
        <v>270</v>
      </c>
      <c r="D69" s="129" t="s">
        <v>1190</v>
      </c>
      <c r="E69" s="130" t="s">
        <v>1191</v>
      </c>
    </row>
    <row r="70" spans="1:5" ht="18" customHeight="1">
      <c r="A70" s="129">
        <v>67</v>
      </c>
      <c r="B70" s="129" t="s">
        <v>1188</v>
      </c>
      <c r="C70" s="129" t="s">
        <v>269</v>
      </c>
      <c r="D70" s="129" t="s">
        <v>1115</v>
      </c>
      <c r="E70" s="130" t="s">
        <v>1192</v>
      </c>
    </row>
    <row r="71" spans="1:5" ht="18" customHeight="1">
      <c r="A71" s="129">
        <v>68</v>
      </c>
      <c r="B71" s="129" t="s">
        <v>1188</v>
      </c>
      <c r="C71" s="129" t="s">
        <v>270</v>
      </c>
      <c r="D71" s="129" t="s">
        <v>1118</v>
      </c>
      <c r="E71" s="130" t="s">
        <v>1193</v>
      </c>
    </row>
    <row r="72" spans="1:5" ht="18" customHeight="1">
      <c r="A72" s="129">
        <v>69</v>
      </c>
      <c r="B72" s="129" t="s">
        <v>1188</v>
      </c>
      <c r="C72" s="129" t="s">
        <v>270</v>
      </c>
      <c r="D72" s="129" t="s">
        <v>1118</v>
      </c>
      <c r="E72" s="130" t="s">
        <v>1194</v>
      </c>
    </row>
    <row r="73" spans="1:5" ht="18" customHeight="1">
      <c r="A73" s="129">
        <v>70</v>
      </c>
      <c r="B73" s="129" t="s">
        <v>1188</v>
      </c>
      <c r="C73" s="129" t="s">
        <v>270</v>
      </c>
      <c r="D73" s="129" t="s">
        <v>1121</v>
      </c>
      <c r="E73" s="130" t="s">
        <v>1195</v>
      </c>
    </row>
    <row r="74" spans="1:5" ht="31.5" customHeight="1">
      <c r="A74" s="129">
        <v>71</v>
      </c>
      <c r="B74" s="129" t="s">
        <v>1188</v>
      </c>
      <c r="C74" s="129" t="s">
        <v>270</v>
      </c>
      <c r="D74" s="129" t="s">
        <v>273</v>
      </c>
      <c r="E74" s="130" t="s">
        <v>1196</v>
      </c>
    </row>
    <row r="75" spans="1:5" ht="18" customHeight="1">
      <c r="A75" s="129">
        <v>72</v>
      </c>
      <c r="B75" s="129" t="s">
        <v>1188</v>
      </c>
      <c r="C75" s="129" t="s">
        <v>270</v>
      </c>
      <c r="D75" s="129" t="s">
        <v>273</v>
      </c>
      <c r="E75" s="130" t="s">
        <v>1197</v>
      </c>
    </row>
    <row r="76" spans="1:5" ht="18" customHeight="1">
      <c r="A76" s="129">
        <v>73</v>
      </c>
      <c r="B76" s="129" t="s">
        <v>1188</v>
      </c>
      <c r="C76" s="129" t="s">
        <v>270</v>
      </c>
      <c r="D76" s="129" t="s">
        <v>272</v>
      </c>
      <c r="E76" s="130" t="s">
        <v>1198</v>
      </c>
    </row>
    <row r="77" spans="1:5" ht="18" customHeight="1">
      <c r="A77" s="129">
        <v>74</v>
      </c>
      <c r="B77" s="129" t="s">
        <v>1188</v>
      </c>
      <c r="C77" s="129" t="s">
        <v>270</v>
      </c>
      <c r="D77" s="129" t="s">
        <v>1115</v>
      </c>
      <c r="E77" s="130" t="s">
        <v>1199</v>
      </c>
    </row>
    <row r="78" spans="1:5" ht="18" customHeight="1">
      <c r="A78" s="129">
        <v>75</v>
      </c>
      <c r="B78" s="129" t="s">
        <v>1188</v>
      </c>
      <c r="C78" s="129" t="s">
        <v>270</v>
      </c>
      <c r="D78" s="129" t="s">
        <v>1118</v>
      </c>
      <c r="E78" s="130" t="s">
        <v>1200</v>
      </c>
    </row>
    <row r="79" spans="1:5" ht="18" customHeight="1">
      <c r="A79" s="129">
        <v>76</v>
      </c>
      <c r="B79" s="129" t="s">
        <v>1188</v>
      </c>
      <c r="C79" s="129" t="s">
        <v>270</v>
      </c>
      <c r="D79" s="129" t="s">
        <v>1115</v>
      </c>
      <c r="E79" s="130" t="s">
        <v>1201</v>
      </c>
    </row>
    <row r="80" spans="1:5" ht="31.5" customHeight="1">
      <c r="A80" s="129">
        <v>77</v>
      </c>
      <c r="B80" s="129" t="s">
        <v>1188</v>
      </c>
      <c r="C80" s="129" t="s">
        <v>270</v>
      </c>
      <c r="D80" s="129" t="s">
        <v>1115</v>
      </c>
      <c r="E80" s="130" t="s">
        <v>1202</v>
      </c>
    </row>
    <row r="81" spans="1:5" ht="31.5" customHeight="1">
      <c r="A81" s="129">
        <v>78</v>
      </c>
      <c r="B81" s="129" t="s">
        <v>1188</v>
      </c>
      <c r="C81" s="129" t="s">
        <v>270</v>
      </c>
      <c r="D81" s="129" t="s">
        <v>271</v>
      </c>
      <c r="E81" s="130" t="s">
        <v>1203</v>
      </c>
    </row>
    <row r="82" spans="1:5" ht="31.5" customHeight="1">
      <c r="A82" s="129">
        <v>79</v>
      </c>
      <c r="B82" s="129" t="s">
        <v>282</v>
      </c>
      <c r="C82" s="129" t="s">
        <v>270</v>
      </c>
      <c r="D82" s="129" t="s">
        <v>273</v>
      </c>
      <c r="E82" s="130" t="s">
        <v>1204</v>
      </c>
    </row>
    <row r="83" spans="1:5" ht="18" customHeight="1">
      <c r="A83" s="129">
        <v>80</v>
      </c>
      <c r="B83" s="129" t="s">
        <v>1171</v>
      </c>
      <c r="C83" s="129" t="s">
        <v>269</v>
      </c>
      <c r="D83" s="129" t="s">
        <v>1118</v>
      </c>
      <c r="E83" s="130" t="s">
        <v>1205</v>
      </c>
    </row>
    <row r="84" spans="1:5" ht="18" customHeight="1">
      <c r="A84" s="129">
        <v>81</v>
      </c>
      <c r="B84" s="129" t="s">
        <v>1114</v>
      </c>
      <c r="C84" s="129" t="s">
        <v>269</v>
      </c>
      <c r="D84" s="129" t="s">
        <v>271</v>
      </c>
      <c r="E84" s="130" t="s">
        <v>1206</v>
      </c>
    </row>
    <row r="85" spans="1:5" ht="18" customHeight="1">
      <c r="A85" s="129">
        <v>82</v>
      </c>
      <c r="B85" s="129" t="s">
        <v>1188</v>
      </c>
      <c r="C85" s="129" t="s">
        <v>269</v>
      </c>
      <c r="D85" s="129" t="s">
        <v>272</v>
      </c>
      <c r="E85" s="130" t="s">
        <v>1207</v>
      </c>
    </row>
    <row r="86" spans="1:5" ht="18" customHeight="1">
      <c r="A86" s="129">
        <v>83</v>
      </c>
      <c r="B86" s="129" t="s">
        <v>1188</v>
      </c>
      <c r="C86" s="129" t="s">
        <v>269</v>
      </c>
      <c r="D86" s="129" t="s">
        <v>1208</v>
      </c>
      <c r="E86" s="130" t="s">
        <v>1209</v>
      </c>
    </row>
    <row r="87" spans="1:5" ht="18" customHeight="1">
      <c r="A87" s="129">
        <v>84</v>
      </c>
      <c r="B87" s="129" t="s">
        <v>1188</v>
      </c>
      <c r="C87" s="129" t="s">
        <v>269</v>
      </c>
      <c r="D87" s="129" t="s">
        <v>271</v>
      </c>
      <c r="E87" s="130" t="s">
        <v>1210</v>
      </c>
    </row>
    <row r="88" spans="1:5" ht="18" customHeight="1">
      <c r="A88" s="129">
        <v>85</v>
      </c>
      <c r="B88" s="129" t="s">
        <v>1188</v>
      </c>
      <c r="C88" s="129" t="s">
        <v>270</v>
      </c>
      <c r="D88" s="129" t="s">
        <v>271</v>
      </c>
      <c r="E88" s="130" t="s">
        <v>1211</v>
      </c>
    </row>
    <row r="89" spans="1:5" ht="18" customHeight="1">
      <c r="A89" s="129">
        <v>86</v>
      </c>
      <c r="B89" s="129" t="s">
        <v>1188</v>
      </c>
      <c r="C89" s="129" t="s">
        <v>270</v>
      </c>
      <c r="D89" s="129" t="s">
        <v>271</v>
      </c>
      <c r="E89" s="130" t="s">
        <v>1212</v>
      </c>
    </row>
    <row r="90" spans="1:5" ht="18" customHeight="1">
      <c r="A90" s="129">
        <v>87</v>
      </c>
      <c r="B90" s="129" t="s">
        <v>1158</v>
      </c>
      <c r="C90" s="129" t="s">
        <v>270</v>
      </c>
      <c r="D90" s="129" t="s">
        <v>271</v>
      </c>
      <c r="E90" s="130" t="s">
        <v>1213</v>
      </c>
    </row>
    <row r="91" spans="1:5" ht="31.5" customHeight="1">
      <c r="A91" s="129">
        <v>88</v>
      </c>
      <c r="B91" s="129" t="s">
        <v>1158</v>
      </c>
      <c r="C91" s="129" t="s">
        <v>270</v>
      </c>
      <c r="D91" s="129" t="s">
        <v>271</v>
      </c>
      <c r="E91" s="130" t="s">
        <v>1214</v>
      </c>
    </row>
    <row r="92" spans="1:5" ht="18" customHeight="1">
      <c r="A92" s="129">
        <v>89</v>
      </c>
      <c r="B92" s="129" t="s">
        <v>1215</v>
      </c>
      <c r="C92" s="129" t="s">
        <v>270</v>
      </c>
      <c r="D92" s="129" t="s">
        <v>1135</v>
      </c>
      <c r="E92" s="130" t="s">
        <v>1216</v>
      </c>
    </row>
    <row r="93" spans="1:5" ht="18" customHeight="1">
      <c r="A93" s="129">
        <v>90</v>
      </c>
      <c r="B93" s="129" t="s">
        <v>1188</v>
      </c>
      <c r="C93" s="129" t="s">
        <v>270</v>
      </c>
      <c r="D93" s="129" t="s">
        <v>271</v>
      </c>
      <c r="E93" s="130" t="s">
        <v>1217</v>
      </c>
    </row>
    <row r="94" spans="1:5" ht="18" customHeight="1">
      <c r="A94" s="129">
        <v>91</v>
      </c>
      <c r="B94" s="129" t="s">
        <v>1114</v>
      </c>
      <c r="C94" s="129" t="s">
        <v>270</v>
      </c>
      <c r="D94" s="129" t="s">
        <v>271</v>
      </c>
      <c r="E94" s="130" t="s">
        <v>1218</v>
      </c>
    </row>
    <row r="95" spans="1:5" ht="18" customHeight="1">
      <c r="A95" s="129">
        <v>92</v>
      </c>
      <c r="B95" s="129" t="s">
        <v>1188</v>
      </c>
      <c r="C95" s="129" t="s">
        <v>270</v>
      </c>
      <c r="D95" s="129" t="s">
        <v>1115</v>
      </c>
      <c r="E95" s="130" t="s">
        <v>1219</v>
      </c>
    </row>
    <row r="96" spans="1:5" ht="18" customHeight="1">
      <c r="A96" s="129">
        <v>93</v>
      </c>
      <c r="B96" s="129" t="s">
        <v>1215</v>
      </c>
      <c r="C96" s="129" t="s">
        <v>270</v>
      </c>
      <c r="D96" s="129" t="s">
        <v>273</v>
      </c>
      <c r="E96" s="130" t="s">
        <v>1220</v>
      </c>
    </row>
    <row r="97" spans="1:5" ht="31.5" customHeight="1">
      <c r="A97" s="129">
        <v>94</v>
      </c>
      <c r="B97" s="129" t="s">
        <v>1215</v>
      </c>
      <c r="C97" s="129" t="s">
        <v>270</v>
      </c>
      <c r="D97" s="129" t="s">
        <v>1118</v>
      </c>
      <c r="E97" s="130" t="s">
        <v>1221</v>
      </c>
    </row>
    <row r="98" spans="1:5" ht="18" customHeight="1">
      <c r="A98" s="129">
        <v>95</v>
      </c>
      <c r="B98" s="129" t="s">
        <v>1158</v>
      </c>
      <c r="C98" s="129" t="s">
        <v>270</v>
      </c>
      <c r="D98" s="129" t="s">
        <v>272</v>
      </c>
      <c r="E98" s="130" t="s">
        <v>1222</v>
      </c>
    </row>
    <row r="99" spans="1:5" ht="18" customHeight="1">
      <c r="A99" s="129">
        <v>96</v>
      </c>
      <c r="B99" s="129" t="s">
        <v>1215</v>
      </c>
      <c r="C99" s="129" t="s">
        <v>270</v>
      </c>
      <c r="D99" s="129" t="s">
        <v>272</v>
      </c>
      <c r="E99" s="130" t="s">
        <v>1223</v>
      </c>
    </row>
    <row r="100" spans="1:5" ht="18" customHeight="1">
      <c r="A100" s="129">
        <v>97</v>
      </c>
      <c r="B100" s="129" t="s">
        <v>1215</v>
      </c>
      <c r="C100" s="129" t="s">
        <v>270</v>
      </c>
      <c r="D100" s="129" t="s">
        <v>272</v>
      </c>
      <c r="E100" s="130" t="s">
        <v>1224</v>
      </c>
    </row>
    <row r="101" spans="1:5" ht="31.5" customHeight="1">
      <c r="A101" s="129">
        <v>98</v>
      </c>
      <c r="B101" s="129" t="s">
        <v>1158</v>
      </c>
      <c r="C101" s="129" t="s">
        <v>269</v>
      </c>
      <c r="D101" s="129" t="s">
        <v>272</v>
      </c>
      <c r="E101" s="130" t="s">
        <v>1225</v>
      </c>
    </row>
    <row r="102" spans="1:5" ht="31.5" customHeight="1">
      <c r="A102" s="129">
        <v>99</v>
      </c>
      <c r="B102" s="129" t="s">
        <v>1215</v>
      </c>
      <c r="C102" s="129" t="s">
        <v>270</v>
      </c>
      <c r="D102" s="129" t="s">
        <v>272</v>
      </c>
      <c r="E102" s="130" t="s">
        <v>1226</v>
      </c>
    </row>
    <row r="103" spans="1:5" ht="18" customHeight="1">
      <c r="A103" s="129">
        <v>100</v>
      </c>
      <c r="B103" s="129" t="s">
        <v>1215</v>
      </c>
      <c r="C103" s="129" t="s">
        <v>270</v>
      </c>
      <c r="D103" s="129" t="s">
        <v>1118</v>
      </c>
      <c r="E103" s="130" t="s">
        <v>1227</v>
      </c>
    </row>
    <row r="104" spans="1:5" ht="18" customHeight="1">
      <c r="A104" s="129">
        <v>101</v>
      </c>
      <c r="B104" s="129" t="s">
        <v>1215</v>
      </c>
      <c r="C104" s="129" t="s">
        <v>270</v>
      </c>
      <c r="D104" s="129" t="s">
        <v>1115</v>
      </c>
      <c r="E104" s="130" t="s">
        <v>1228</v>
      </c>
    </row>
    <row r="105" spans="1:5" ht="18" customHeight="1">
      <c r="A105" s="129">
        <v>102</v>
      </c>
      <c r="B105" s="129" t="s">
        <v>1215</v>
      </c>
      <c r="C105" s="129" t="s">
        <v>269</v>
      </c>
      <c r="D105" s="129" t="s">
        <v>1121</v>
      </c>
      <c r="E105" s="130" t="s">
        <v>1229</v>
      </c>
    </row>
    <row r="106" spans="1:5" ht="18" customHeight="1">
      <c r="A106" s="129">
        <v>103</v>
      </c>
      <c r="B106" s="129" t="s">
        <v>1215</v>
      </c>
      <c r="C106" s="129" t="s">
        <v>269</v>
      </c>
      <c r="D106" s="129" t="s">
        <v>1115</v>
      </c>
      <c r="E106" s="130" t="s">
        <v>1230</v>
      </c>
    </row>
    <row r="107" spans="1:5" ht="18" customHeight="1">
      <c r="A107" s="129">
        <v>104</v>
      </c>
      <c r="B107" s="129" t="s">
        <v>1215</v>
      </c>
      <c r="C107" s="129" t="s">
        <v>269</v>
      </c>
      <c r="D107" s="129" t="s">
        <v>1115</v>
      </c>
      <c r="E107" s="130" t="s">
        <v>1231</v>
      </c>
    </row>
    <row r="108" spans="1:5" ht="18" customHeight="1">
      <c r="A108" s="129">
        <v>105</v>
      </c>
      <c r="B108" s="129" t="s">
        <v>1215</v>
      </c>
      <c r="C108" s="129" t="s">
        <v>270</v>
      </c>
      <c r="D108" s="129" t="s">
        <v>1118</v>
      </c>
      <c r="E108" s="130" t="s">
        <v>1232</v>
      </c>
    </row>
    <row r="109" spans="1:5" ht="18" customHeight="1">
      <c r="A109" s="129">
        <v>106</v>
      </c>
      <c r="B109" s="129" t="s">
        <v>1215</v>
      </c>
      <c r="C109" s="129" t="s">
        <v>270</v>
      </c>
      <c r="D109" s="129" t="s">
        <v>1115</v>
      </c>
      <c r="E109" s="130" t="s">
        <v>1233</v>
      </c>
    </row>
    <row r="110" spans="1:5" ht="18" customHeight="1">
      <c r="A110" s="129">
        <v>107</v>
      </c>
      <c r="B110" s="129" t="s">
        <v>1215</v>
      </c>
      <c r="C110" s="129" t="s">
        <v>270</v>
      </c>
      <c r="D110" s="129" t="s">
        <v>1121</v>
      </c>
      <c r="E110" s="130" t="s">
        <v>129</v>
      </c>
    </row>
    <row r="111" spans="1:5" ht="18" customHeight="1">
      <c r="A111" s="129">
        <v>108</v>
      </c>
      <c r="B111" s="129" t="s">
        <v>1171</v>
      </c>
      <c r="C111" s="129" t="s">
        <v>269</v>
      </c>
      <c r="D111" s="129" t="s">
        <v>1121</v>
      </c>
      <c r="E111" s="130" t="s">
        <v>130</v>
      </c>
    </row>
    <row r="112" spans="1:5" ht="18" customHeight="1">
      <c r="A112" s="129">
        <v>109</v>
      </c>
      <c r="B112" s="129" t="s">
        <v>1215</v>
      </c>
      <c r="C112" s="129" t="s">
        <v>270</v>
      </c>
      <c r="D112" s="129" t="s">
        <v>273</v>
      </c>
      <c r="E112" s="130" t="s">
        <v>131</v>
      </c>
    </row>
    <row r="113" spans="1:5" ht="18" customHeight="1">
      <c r="A113" s="129">
        <v>110</v>
      </c>
      <c r="B113" s="129" t="s">
        <v>1215</v>
      </c>
      <c r="C113" s="129" t="s">
        <v>270</v>
      </c>
      <c r="D113" s="129" t="s">
        <v>1115</v>
      </c>
      <c r="E113" s="130" t="s">
        <v>132</v>
      </c>
    </row>
    <row r="114" spans="1:5" ht="18" customHeight="1">
      <c r="A114" s="129">
        <v>111</v>
      </c>
      <c r="B114" s="129" t="s">
        <v>1215</v>
      </c>
      <c r="C114" s="129" t="s">
        <v>270</v>
      </c>
      <c r="D114" s="129" t="s">
        <v>1115</v>
      </c>
      <c r="E114" s="130" t="s">
        <v>133</v>
      </c>
    </row>
    <row r="115" spans="1:5" ht="18" customHeight="1">
      <c r="A115" s="129">
        <v>112</v>
      </c>
      <c r="B115" s="129" t="s">
        <v>1215</v>
      </c>
      <c r="C115" s="129" t="s">
        <v>270</v>
      </c>
      <c r="D115" s="129" t="s">
        <v>1115</v>
      </c>
      <c r="E115" s="130" t="s">
        <v>134</v>
      </c>
    </row>
    <row r="116" spans="1:5" ht="18" customHeight="1">
      <c r="A116" s="129">
        <v>113</v>
      </c>
      <c r="B116" s="129" t="s">
        <v>1215</v>
      </c>
      <c r="C116" s="129" t="s">
        <v>270</v>
      </c>
      <c r="D116" s="129" t="s">
        <v>1115</v>
      </c>
      <c r="E116" s="130" t="s">
        <v>135</v>
      </c>
    </row>
    <row r="117" spans="1:5" ht="18" customHeight="1">
      <c r="A117" s="129">
        <v>114</v>
      </c>
      <c r="B117" s="129" t="s">
        <v>1215</v>
      </c>
      <c r="C117" s="129" t="s">
        <v>270</v>
      </c>
      <c r="D117" s="129" t="s">
        <v>1115</v>
      </c>
      <c r="E117" s="130" t="s">
        <v>136</v>
      </c>
    </row>
    <row r="118" spans="1:5" ht="18" customHeight="1">
      <c r="A118" s="129">
        <v>115</v>
      </c>
      <c r="B118" s="129" t="s">
        <v>1215</v>
      </c>
      <c r="C118" s="129" t="s">
        <v>270</v>
      </c>
      <c r="D118" s="129" t="s">
        <v>1115</v>
      </c>
      <c r="E118" s="130" t="s">
        <v>137</v>
      </c>
    </row>
    <row r="119" spans="1:5" ht="31.5" customHeight="1">
      <c r="A119" s="129">
        <v>116</v>
      </c>
      <c r="B119" s="129" t="s">
        <v>1215</v>
      </c>
      <c r="C119" s="129" t="s">
        <v>270</v>
      </c>
      <c r="D119" s="129" t="s">
        <v>1115</v>
      </c>
      <c r="E119" s="130" t="s">
        <v>138</v>
      </c>
    </row>
    <row r="120" spans="1:5" ht="18" customHeight="1">
      <c r="A120" s="129">
        <v>117</v>
      </c>
      <c r="B120" s="129" t="s">
        <v>1215</v>
      </c>
      <c r="C120" s="129" t="s">
        <v>270</v>
      </c>
      <c r="D120" s="129" t="s">
        <v>1115</v>
      </c>
      <c r="E120" s="130" t="s">
        <v>139</v>
      </c>
    </row>
    <row r="121" spans="1:5" ht="18" customHeight="1">
      <c r="A121" s="129">
        <v>118</v>
      </c>
      <c r="B121" s="129" t="s">
        <v>140</v>
      </c>
      <c r="C121" s="129" t="s">
        <v>269</v>
      </c>
      <c r="D121" s="129" t="s">
        <v>1121</v>
      </c>
      <c r="E121" s="130" t="s">
        <v>141</v>
      </c>
    </row>
    <row r="122" spans="1:5" s="92" customFormat="1" ht="18" customHeight="1">
      <c r="A122" s="129">
        <v>119</v>
      </c>
      <c r="B122" s="129" t="s">
        <v>140</v>
      </c>
      <c r="C122" s="131" t="s">
        <v>270</v>
      </c>
      <c r="D122" s="131" t="s">
        <v>273</v>
      </c>
      <c r="E122" s="130" t="s">
        <v>142</v>
      </c>
    </row>
    <row r="123" spans="1:5" ht="18" customHeight="1">
      <c r="A123" s="129">
        <v>120</v>
      </c>
      <c r="B123" s="129" t="s">
        <v>140</v>
      </c>
      <c r="C123" s="129" t="s">
        <v>270</v>
      </c>
      <c r="D123" s="129" t="s">
        <v>272</v>
      </c>
      <c r="E123" s="130" t="s">
        <v>143</v>
      </c>
    </row>
    <row r="124" spans="1:5" ht="45" customHeight="1">
      <c r="A124" s="129">
        <v>121</v>
      </c>
      <c r="B124" s="129" t="s">
        <v>140</v>
      </c>
      <c r="C124" s="129" t="s">
        <v>269</v>
      </c>
      <c r="D124" s="129" t="s">
        <v>273</v>
      </c>
      <c r="E124" s="130" t="s">
        <v>144</v>
      </c>
    </row>
    <row r="125" spans="1:5" ht="18" customHeight="1">
      <c r="A125" s="129">
        <v>122</v>
      </c>
      <c r="B125" s="129" t="s">
        <v>140</v>
      </c>
      <c r="C125" s="129" t="s">
        <v>270</v>
      </c>
      <c r="D125" s="129" t="s">
        <v>1121</v>
      </c>
      <c r="E125" s="130" t="s">
        <v>145</v>
      </c>
    </row>
    <row r="126" spans="1:5" ht="18" customHeight="1">
      <c r="A126" s="129">
        <v>123</v>
      </c>
      <c r="B126" s="129" t="s">
        <v>140</v>
      </c>
      <c r="C126" s="129" t="s">
        <v>270</v>
      </c>
      <c r="D126" s="129" t="s">
        <v>1115</v>
      </c>
      <c r="E126" s="130" t="s">
        <v>146</v>
      </c>
    </row>
    <row r="127" spans="1:5" ht="18" customHeight="1">
      <c r="A127" s="129">
        <v>124</v>
      </c>
      <c r="B127" s="129" t="s">
        <v>140</v>
      </c>
      <c r="C127" s="129" t="s">
        <v>270</v>
      </c>
      <c r="D127" s="129" t="s">
        <v>1115</v>
      </c>
      <c r="E127" s="130" t="s">
        <v>147</v>
      </c>
    </row>
    <row r="128" spans="1:5" ht="18" customHeight="1">
      <c r="A128" s="129">
        <v>125</v>
      </c>
      <c r="B128" s="129" t="s">
        <v>140</v>
      </c>
      <c r="C128" s="129" t="s">
        <v>270</v>
      </c>
      <c r="D128" s="129" t="s">
        <v>1121</v>
      </c>
      <c r="E128" s="130" t="s">
        <v>148</v>
      </c>
    </row>
    <row r="129" spans="1:5" ht="31.5" customHeight="1">
      <c r="A129" s="129">
        <v>126</v>
      </c>
      <c r="B129" s="129" t="s">
        <v>140</v>
      </c>
      <c r="C129" s="129" t="s">
        <v>270</v>
      </c>
      <c r="D129" s="129" t="s">
        <v>1121</v>
      </c>
      <c r="E129" s="130" t="s">
        <v>666</v>
      </c>
    </row>
    <row r="130" spans="1:5" ht="18" customHeight="1">
      <c r="A130" s="129">
        <v>127</v>
      </c>
      <c r="B130" s="129" t="s">
        <v>140</v>
      </c>
      <c r="C130" s="129" t="s">
        <v>270</v>
      </c>
      <c r="D130" s="129" t="s">
        <v>1121</v>
      </c>
      <c r="E130" s="130" t="s">
        <v>667</v>
      </c>
    </row>
    <row r="131" spans="1:5" ht="18" customHeight="1">
      <c r="A131" s="129">
        <v>128</v>
      </c>
      <c r="B131" s="129" t="s">
        <v>140</v>
      </c>
      <c r="C131" s="129" t="s">
        <v>270</v>
      </c>
      <c r="D131" s="129" t="s">
        <v>1121</v>
      </c>
      <c r="E131" s="130" t="s">
        <v>668</v>
      </c>
    </row>
    <row r="132" spans="1:5" ht="18" customHeight="1">
      <c r="A132" s="129">
        <v>129</v>
      </c>
      <c r="B132" s="129" t="s">
        <v>140</v>
      </c>
      <c r="C132" s="129" t="s">
        <v>270</v>
      </c>
      <c r="D132" s="129" t="s">
        <v>1118</v>
      </c>
      <c r="E132" s="130" t="s">
        <v>669</v>
      </c>
    </row>
    <row r="133" spans="1:5" ht="31.5" customHeight="1">
      <c r="A133" s="129">
        <v>130</v>
      </c>
      <c r="B133" s="129" t="s">
        <v>140</v>
      </c>
      <c r="C133" s="129" t="s">
        <v>269</v>
      </c>
      <c r="D133" s="129" t="s">
        <v>1115</v>
      </c>
      <c r="E133" s="130" t="s">
        <v>670</v>
      </c>
    </row>
    <row r="134" spans="1:5" ht="18" customHeight="1">
      <c r="A134" s="129">
        <v>131</v>
      </c>
      <c r="B134" s="129" t="s">
        <v>140</v>
      </c>
      <c r="C134" s="129" t="s">
        <v>270</v>
      </c>
      <c r="D134" s="129" t="s">
        <v>272</v>
      </c>
      <c r="E134" s="130" t="s">
        <v>671</v>
      </c>
    </row>
    <row r="135" spans="1:5" ht="31.5" customHeight="1">
      <c r="A135" s="129">
        <v>132</v>
      </c>
      <c r="B135" s="129" t="s">
        <v>140</v>
      </c>
      <c r="C135" s="129" t="s">
        <v>270</v>
      </c>
      <c r="D135" s="129" t="s">
        <v>273</v>
      </c>
      <c r="E135" s="130" t="s">
        <v>672</v>
      </c>
    </row>
    <row r="136" spans="1:5" ht="31.5" customHeight="1">
      <c r="A136" s="129">
        <v>133</v>
      </c>
      <c r="B136" s="129" t="s">
        <v>140</v>
      </c>
      <c r="C136" s="129" t="s">
        <v>270</v>
      </c>
      <c r="D136" s="129" t="s">
        <v>1118</v>
      </c>
      <c r="E136" s="130" t="s">
        <v>673</v>
      </c>
    </row>
    <row r="137" spans="1:5" ht="18" customHeight="1">
      <c r="A137" s="129">
        <v>134</v>
      </c>
      <c r="B137" s="129" t="s">
        <v>140</v>
      </c>
      <c r="C137" s="129" t="s">
        <v>270</v>
      </c>
      <c r="D137" s="129" t="s">
        <v>273</v>
      </c>
      <c r="E137" s="130" t="s">
        <v>674</v>
      </c>
    </row>
    <row r="138" spans="1:5" ht="18" customHeight="1">
      <c r="A138" s="129">
        <v>135</v>
      </c>
      <c r="B138" s="129" t="s">
        <v>140</v>
      </c>
      <c r="C138" s="129" t="s">
        <v>270</v>
      </c>
      <c r="D138" s="129" t="s">
        <v>273</v>
      </c>
      <c r="E138" s="130" t="s">
        <v>675</v>
      </c>
    </row>
    <row r="139" spans="1:5" ht="18" customHeight="1">
      <c r="A139" s="129">
        <v>136</v>
      </c>
      <c r="B139" s="129" t="s">
        <v>140</v>
      </c>
      <c r="C139" s="129" t="s">
        <v>270</v>
      </c>
      <c r="D139" s="129" t="s">
        <v>1118</v>
      </c>
      <c r="E139" s="130" t="s">
        <v>676</v>
      </c>
    </row>
    <row r="140" spans="1:5" ht="31.5" customHeight="1">
      <c r="A140" s="129">
        <v>137</v>
      </c>
      <c r="B140" s="129" t="s">
        <v>140</v>
      </c>
      <c r="C140" s="129" t="s">
        <v>269</v>
      </c>
      <c r="D140" s="129" t="s">
        <v>272</v>
      </c>
      <c r="E140" s="130" t="s">
        <v>677</v>
      </c>
    </row>
    <row r="141" spans="1:5" ht="18" customHeight="1">
      <c r="A141" s="129">
        <v>138</v>
      </c>
      <c r="B141" s="129" t="s">
        <v>140</v>
      </c>
      <c r="C141" s="129" t="s">
        <v>270</v>
      </c>
      <c r="D141" s="129" t="s">
        <v>272</v>
      </c>
      <c r="E141" s="130" t="s">
        <v>678</v>
      </c>
    </row>
    <row r="142" spans="1:5" ht="18" customHeight="1">
      <c r="A142" s="129">
        <v>139</v>
      </c>
      <c r="B142" s="129" t="s">
        <v>140</v>
      </c>
      <c r="C142" s="129" t="s">
        <v>270</v>
      </c>
      <c r="D142" s="129" t="s">
        <v>272</v>
      </c>
      <c r="E142" s="130" t="s">
        <v>679</v>
      </c>
    </row>
    <row r="143" spans="1:5" ht="18" customHeight="1">
      <c r="A143" s="129">
        <v>140</v>
      </c>
      <c r="B143" s="129" t="s">
        <v>140</v>
      </c>
      <c r="C143" s="129" t="s">
        <v>270</v>
      </c>
      <c r="D143" s="129" t="s">
        <v>272</v>
      </c>
      <c r="E143" s="130" t="s">
        <v>680</v>
      </c>
    </row>
    <row r="144" spans="1:5" ht="18" customHeight="1">
      <c r="A144" s="129">
        <v>141</v>
      </c>
      <c r="B144" s="129" t="s">
        <v>140</v>
      </c>
      <c r="C144" s="129" t="s">
        <v>270</v>
      </c>
      <c r="D144" s="129" t="s">
        <v>1115</v>
      </c>
      <c r="E144" s="130" t="s">
        <v>681</v>
      </c>
    </row>
    <row r="145" spans="1:5" ht="18" customHeight="1">
      <c r="A145" s="129">
        <v>142</v>
      </c>
      <c r="B145" s="129" t="s">
        <v>682</v>
      </c>
      <c r="C145" s="129" t="s">
        <v>269</v>
      </c>
      <c r="D145" s="129" t="s">
        <v>1121</v>
      </c>
      <c r="E145" s="130" t="s">
        <v>683</v>
      </c>
    </row>
    <row r="146" spans="1:5" ht="18" customHeight="1">
      <c r="A146" s="129">
        <v>143</v>
      </c>
      <c r="B146" s="129" t="s">
        <v>682</v>
      </c>
      <c r="C146" s="129" t="s">
        <v>270</v>
      </c>
      <c r="D146" s="129" t="s">
        <v>1115</v>
      </c>
      <c r="E146" s="130" t="s">
        <v>684</v>
      </c>
    </row>
    <row r="147" spans="1:5" ht="18" customHeight="1">
      <c r="A147" s="129">
        <v>144</v>
      </c>
      <c r="B147" s="129" t="s">
        <v>682</v>
      </c>
      <c r="C147" s="129" t="s">
        <v>270</v>
      </c>
      <c r="D147" s="129" t="s">
        <v>1115</v>
      </c>
      <c r="E147" s="130" t="s">
        <v>685</v>
      </c>
    </row>
    <row r="148" spans="1:5" ht="18" customHeight="1">
      <c r="A148" s="129">
        <v>145</v>
      </c>
      <c r="B148" s="129" t="s">
        <v>682</v>
      </c>
      <c r="C148" s="129" t="s">
        <v>270</v>
      </c>
      <c r="D148" s="129" t="s">
        <v>1115</v>
      </c>
      <c r="E148" s="130" t="s">
        <v>686</v>
      </c>
    </row>
    <row r="149" spans="1:5" ht="18" customHeight="1">
      <c r="A149" s="129">
        <v>146</v>
      </c>
      <c r="B149" s="129" t="s">
        <v>682</v>
      </c>
      <c r="C149" s="129" t="s">
        <v>270</v>
      </c>
      <c r="D149" s="129" t="s">
        <v>1115</v>
      </c>
      <c r="E149" s="130" t="s">
        <v>687</v>
      </c>
    </row>
    <row r="150" spans="1:5" ht="18" customHeight="1">
      <c r="A150" s="129">
        <v>147</v>
      </c>
      <c r="B150" s="129" t="s">
        <v>682</v>
      </c>
      <c r="C150" s="129" t="s">
        <v>270</v>
      </c>
      <c r="D150" s="129" t="s">
        <v>1115</v>
      </c>
      <c r="E150" s="130" t="s">
        <v>688</v>
      </c>
    </row>
    <row r="151" spans="1:5" ht="18" customHeight="1">
      <c r="A151" s="129">
        <v>148</v>
      </c>
      <c r="B151" s="129" t="s">
        <v>682</v>
      </c>
      <c r="C151" s="129" t="s">
        <v>269</v>
      </c>
      <c r="D151" s="129" t="s">
        <v>1115</v>
      </c>
      <c r="E151" s="130" t="s">
        <v>689</v>
      </c>
    </row>
    <row r="152" spans="1:5" ht="18" customHeight="1">
      <c r="A152" s="129">
        <v>149</v>
      </c>
      <c r="B152" s="129" t="s">
        <v>682</v>
      </c>
      <c r="C152" s="129" t="s">
        <v>269</v>
      </c>
      <c r="D152" s="129" t="s">
        <v>1115</v>
      </c>
      <c r="E152" s="130" t="s">
        <v>690</v>
      </c>
    </row>
    <row r="153" spans="1:5" ht="18" customHeight="1">
      <c r="A153" s="129">
        <v>150</v>
      </c>
      <c r="B153" s="129" t="s">
        <v>682</v>
      </c>
      <c r="C153" s="129" t="s">
        <v>270</v>
      </c>
      <c r="D153" s="129" t="s">
        <v>1115</v>
      </c>
      <c r="E153" s="130" t="s">
        <v>691</v>
      </c>
    </row>
    <row r="154" spans="1:5" ht="18" customHeight="1">
      <c r="A154" s="129">
        <v>151</v>
      </c>
      <c r="B154" s="129" t="s">
        <v>682</v>
      </c>
      <c r="C154" s="129" t="s">
        <v>270</v>
      </c>
      <c r="D154" s="129" t="s">
        <v>1115</v>
      </c>
      <c r="E154" s="130" t="s">
        <v>692</v>
      </c>
    </row>
    <row r="155" spans="1:5" ht="18" customHeight="1">
      <c r="A155" s="129">
        <v>152</v>
      </c>
      <c r="B155" s="129" t="s">
        <v>682</v>
      </c>
      <c r="C155" s="129" t="s">
        <v>269</v>
      </c>
      <c r="D155" s="129" t="s">
        <v>1115</v>
      </c>
      <c r="E155" s="130" t="s">
        <v>693</v>
      </c>
    </row>
    <row r="156" spans="1:5" ht="18" customHeight="1">
      <c r="A156" s="129">
        <v>153</v>
      </c>
      <c r="B156" s="129" t="s">
        <v>682</v>
      </c>
      <c r="C156" s="129" t="s">
        <v>270</v>
      </c>
      <c r="D156" s="129" t="s">
        <v>1115</v>
      </c>
      <c r="E156" s="130" t="s">
        <v>694</v>
      </c>
    </row>
    <row r="157" spans="1:5" ht="18" customHeight="1">
      <c r="A157" s="129">
        <v>154</v>
      </c>
      <c r="B157" s="129" t="s">
        <v>682</v>
      </c>
      <c r="C157" s="129" t="s">
        <v>270</v>
      </c>
      <c r="D157" s="129" t="s">
        <v>1115</v>
      </c>
      <c r="E157" s="130" t="s">
        <v>695</v>
      </c>
    </row>
    <row r="158" spans="1:5" ht="18" customHeight="1">
      <c r="A158" s="129">
        <v>155</v>
      </c>
      <c r="B158" s="129" t="s">
        <v>682</v>
      </c>
      <c r="C158" s="129" t="s">
        <v>270</v>
      </c>
      <c r="D158" s="129" t="s">
        <v>1115</v>
      </c>
      <c r="E158" s="130" t="s">
        <v>696</v>
      </c>
    </row>
    <row r="159" spans="1:5" ht="18" customHeight="1">
      <c r="A159" s="129">
        <v>156</v>
      </c>
      <c r="B159" s="129" t="s">
        <v>682</v>
      </c>
      <c r="C159" s="129" t="s">
        <v>270</v>
      </c>
      <c r="D159" s="129" t="s">
        <v>1115</v>
      </c>
      <c r="E159" s="130" t="s">
        <v>697</v>
      </c>
    </row>
    <row r="160" spans="1:5" ht="18" customHeight="1">
      <c r="A160" s="129">
        <v>157</v>
      </c>
      <c r="B160" s="129" t="s">
        <v>682</v>
      </c>
      <c r="C160" s="129" t="s">
        <v>270</v>
      </c>
      <c r="D160" s="129" t="s">
        <v>698</v>
      </c>
      <c r="E160" s="130" t="s">
        <v>699</v>
      </c>
    </row>
    <row r="161" spans="1:5" ht="18" customHeight="1">
      <c r="A161" s="129">
        <v>158</v>
      </c>
      <c r="B161" s="129" t="s">
        <v>682</v>
      </c>
      <c r="C161" s="129" t="s">
        <v>270</v>
      </c>
      <c r="D161" s="129" t="s">
        <v>1115</v>
      </c>
      <c r="E161" s="130" t="s">
        <v>700</v>
      </c>
    </row>
    <row r="162" spans="1:5" ht="18" customHeight="1">
      <c r="A162" s="129">
        <v>159</v>
      </c>
      <c r="B162" s="129" t="s">
        <v>701</v>
      </c>
      <c r="C162" s="129" t="s">
        <v>270</v>
      </c>
      <c r="D162" s="129" t="s">
        <v>1115</v>
      </c>
      <c r="E162" s="130" t="s">
        <v>702</v>
      </c>
    </row>
    <row r="163" spans="1:5" ht="18" customHeight="1">
      <c r="A163" s="129">
        <v>160</v>
      </c>
      <c r="B163" s="129" t="s">
        <v>682</v>
      </c>
      <c r="C163" s="129" t="s">
        <v>269</v>
      </c>
      <c r="D163" s="129" t="s">
        <v>1115</v>
      </c>
      <c r="E163" s="130" t="s">
        <v>703</v>
      </c>
    </row>
    <row r="164" spans="1:5" ht="18" customHeight="1">
      <c r="A164" s="129">
        <v>161</v>
      </c>
      <c r="B164" s="129" t="s">
        <v>682</v>
      </c>
      <c r="C164" s="129" t="s">
        <v>269</v>
      </c>
      <c r="D164" s="129" t="s">
        <v>1121</v>
      </c>
      <c r="E164" s="130" t="s">
        <v>704</v>
      </c>
    </row>
    <row r="165" spans="1:5" ht="18" customHeight="1">
      <c r="A165" s="129">
        <v>162</v>
      </c>
      <c r="B165" s="129" t="s">
        <v>682</v>
      </c>
      <c r="C165" s="129" t="s">
        <v>270</v>
      </c>
      <c r="D165" s="129" t="s">
        <v>1115</v>
      </c>
      <c r="E165" s="130" t="s">
        <v>705</v>
      </c>
    </row>
    <row r="166" spans="1:5" ht="31.5" customHeight="1">
      <c r="A166" s="129">
        <v>163</v>
      </c>
      <c r="B166" s="129" t="s">
        <v>682</v>
      </c>
      <c r="C166" s="129" t="s">
        <v>270</v>
      </c>
      <c r="D166" s="129" t="s">
        <v>1115</v>
      </c>
      <c r="E166" s="130" t="s">
        <v>706</v>
      </c>
    </row>
    <row r="167" spans="1:5" ht="31.5" customHeight="1">
      <c r="A167" s="129">
        <v>164</v>
      </c>
      <c r="B167" s="129" t="s">
        <v>682</v>
      </c>
      <c r="C167" s="129" t="s">
        <v>270</v>
      </c>
      <c r="D167" s="129" t="s">
        <v>1115</v>
      </c>
      <c r="E167" s="130" t="s">
        <v>707</v>
      </c>
    </row>
    <row r="168" spans="1:5" ht="18" customHeight="1">
      <c r="A168" s="129">
        <v>165</v>
      </c>
      <c r="B168" s="129" t="s">
        <v>682</v>
      </c>
      <c r="C168" s="129" t="s">
        <v>269</v>
      </c>
      <c r="D168" s="129" t="s">
        <v>1115</v>
      </c>
      <c r="E168" s="130" t="s">
        <v>708</v>
      </c>
    </row>
    <row r="169" spans="1:5" ht="18" customHeight="1">
      <c r="A169" s="129">
        <v>166</v>
      </c>
      <c r="B169" s="129" t="s">
        <v>682</v>
      </c>
      <c r="C169" s="129" t="s">
        <v>270</v>
      </c>
      <c r="D169" s="129" t="s">
        <v>1121</v>
      </c>
      <c r="E169" s="130" t="s">
        <v>709</v>
      </c>
    </row>
    <row r="170" spans="1:5" ht="18" customHeight="1">
      <c r="A170" s="129">
        <v>167</v>
      </c>
      <c r="B170" s="129" t="s">
        <v>682</v>
      </c>
      <c r="C170" s="129" t="s">
        <v>270</v>
      </c>
      <c r="D170" s="129" t="s">
        <v>1115</v>
      </c>
      <c r="E170" s="130" t="s">
        <v>710</v>
      </c>
    </row>
    <row r="171" spans="1:5" ht="18" customHeight="1">
      <c r="A171" s="129">
        <v>168</v>
      </c>
      <c r="B171" s="129" t="s">
        <v>682</v>
      </c>
      <c r="C171" s="129" t="s">
        <v>270</v>
      </c>
      <c r="D171" s="129" t="s">
        <v>1115</v>
      </c>
      <c r="E171" s="130" t="s">
        <v>711</v>
      </c>
    </row>
    <row r="172" spans="1:5" ht="31.5" customHeight="1">
      <c r="A172" s="129">
        <v>169</v>
      </c>
      <c r="B172" s="129" t="s">
        <v>682</v>
      </c>
      <c r="C172" s="129" t="s">
        <v>269</v>
      </c>
      <c r="D172" s="129" t="s">
        <v>1115</v>
      </c>
      <c r="E172" s="130" t="s">
        <v>712</v>
      </c>
    </row>
    <row r="173" spans="1:5" ht="18" customHeight="1">
      <c r="A173" s="129">
        <v>170</v>
      </c>
      <c r="B173" s="129" t="s">
        <v>682</v>
      </c>
      <c r="C173" s="129" t="s">
        <v>270</v>
      </c>
      <c r="D173" s="129" t="s">
        <v>1121</v>
      </c>
      <c r="E173" s="130" t="s">
        <v>713</v>
      </c>
    </row>
    <row r="174" spans="1:5" ht="18" customHeight="1">
      <c r="A174" s="129">
        <v>171</v>
      </c>
      <c r="B174" s="129" t="s">
        <v>714</v>
      </c>
      <c r="C174" s="129" t="s">
        <v>270</v>
      </c>
      <c r="D174" s="129" t="s">
        <v>1208</v>
      </c>
      <c r="E174" s="130" t="s">
        <v>715</v>
      </c>
    </row>
    <row r="175" spans="1:5" ht="18" customHeight="1">
      <c r="A175" s="129">
        <v>172</v>
      </c>
      <c r="B175" s="129" t="s">
        <v>714</v>
      </c>
      <c r="C175" s="129" t="s">
        <v>270</v>
      </c>
      <c r="D175" s="129" t="s">
        <v>1208</v>
      </c>
      <c r="E175" s="130" t="s">
        <v>716</v>
      </c>
    </row>
    <row r="176" spans="1:5" ht="18" customHeight="1">
      <c r="A176" s="129">
        <v>173</v>
      </c>
      <c r="B176" s="129" t="s">
        <v>714</v>
      </c>
      <c r="C176" s="129" t="s">
        <v>270</v>
      </c>
      <c r="D176" s="129" t="s">
        <v>1208</v>
      </c>
      <c r="E176" s="130" t="s">
        <v>717</v>
      </c>
    </row>
    <row r="177" spans="1:5" ht="18" customHeight="1">
      <c r="A177" s="129">
        <v>174</v>
      </c>
      <c r="B177" s="129" t="s">
        <v>714</v>
      </c>
      <c r="C177" s="129" t="s">
        <v>269</v>
      </c>
      <c r="D177" s="129" t="s">
        <v>272</v>
      </c>
      <c r="E177" s="130" t="s">
        <v>718</v>
      </c>
    </row>
    <row r="178" spans="1:5" ht="18" customHeight="1">
      <c r="A178" s="129">
        <v>175</v>
      </c>
      <c r="B178" s="129" t="s">
        <v>714</v>
      </c>
      <c r="C178" s="129" t="s">
        <v>270</v>
      </c>
      <c r="D178" s="129" t="s">
        <v>1115</v>
      </c>
      <c r="E178" s="130" t="s">
        <v>719</v>
      </c>
    </row>
    <row r="179" spans="1:5" ht="18" customHeight="1">
      <c r="A179" s="129">
        <v>176</v>
      </c>
      <c r="B179" s="129" t="s">
        <v>714</v>
      </c>
      <c r="C179" s="129" t="s">
        <v>270</v>
      </c>
      <c r="D179" s="129" t="s">
        <v>272</v>
      </c>
      <c r="E179" s="130" t="s">
        <v>720</v>
      </c>
    </row>
    <row r="180" spans="1:5" ht="18" customHeight="1">
      <c r="A180" s="129">
        <v>177</v>
      </c>
      <c r="B180" s="129" t="s">
        <v>714</v>
      </c>
      <c r="C180" s="129" t="s">
        <v>269</v>
      </c>
      <c r="D180" s="129" t="s">
        <v>1121</v>
      </c>
      <c r="E180" s="130" t="s">
        <v>721</v>
      </c>
    </row>
    <row r="181" spans="1:5" ht="18" customHeight="1">
      <c r="A181" s="129">
        <v>178</v>
      </c>
      <c r="B181" s="129" t="s">
        <v>714</v>
      </c>
      <c r="C181" s="129" t="s">
        <v>270</v>
      </c>
      <c r="D181" s="129" t="s">
        <v>1115</v>
      </c>
      <c r="E181" s="130" t="s">
        <v>722</v>
      </c>
    </row>
    <row r="182" spans="1:5" ht="18" customHeight="1">
      <c r="A182" s="129">
        <v>179</v>
      </c>
      <c r="B182" s="129" t="s">
        <v>714</v>
      </c>
      <c r="C182" s="129" t="s">
        <v>270</v>
      </c>
      <c r="D182" s="129" t="s">
        <v>1118</v>
      </c>
      <c r="E182" s="130" t="s">
        <v>723</v>
      </c>
    </row>
    <row r="183" spans="1:5" ht="45" customHeight="1">
      <c r="A183" s="129">
        <v>180</v>
      </c>
      <c r="B183" s="129" t="s">
        <v>714</v>
      </c>
      <c r="C183" s="129" t="s">
        <v>270</v>
      </c>
      <c r="D183" s="129" t="s">
        <v>1115</v>
      </c>
      <c r="E183" s="130" t="s">
        <v>724</v>
      </c>
    </row>
    <row r="184" spans="1:5" ht="18" customHeight="1">
      <c r="A184" s="129">
        <v>181</v>
      </c>
      <c r="B184" s="129" t="s">
        <v>714</v>
      </c>
      <c r="C184" s="129" t="s">
        <v>270</v>
      </c>
      <c r="D184" s="129" t="s">
        <v>1115</v>
      </c>
      <c r="E184" s="130" t="s">
        <v>725</v>
      </c>
    </row>
    <row r="185" spans="1:5" s="132" customFormat="1" ht="18" customHeight="1">
      <c r="A185" s="129">
        <v>182</v>
      </c>
      <c r="B185" s="129" t="s">
        <v>1114</v>
      </c>
      <c r="C185" s="129" t="s">
        <v>270</v>
      </c>
      <c r="D185" s="129" t="s">
        <v>1115</v>
      </c>
      <c r="E185" s="130" t="s">
        <v>726</v>
      </c>
    </row>
    <row r="186" spans="1:5" s="132" customFormat="1" ht="18" customHeight="1">
      <c r="A186" s="129">
        <v>183</v>
      </c>
      <c r="B186" s="129" t="s">
        <v>1114</v>
      </c>
      <c r="C186" s="129" t="s">
        <v>269</v>
      </c>
      <c r="D186" s="129" t="s">
        <v>1121</v>
      </c>
      <c r="E186" s="130" t="s">
        <v>727</v>
      </c>
    </row>
    <row r="187" spans="1:5" s="132" customFormat="1" ht="18" customHeight="1">
      <c r="A187" s="129">
        <v>184</v>
      </c>
      <c r="B187" s="129" t="s">
        <v>682</v>
      </c>
      <c r="C187" s="129" t="s">
        <v>269</v>
      </c>
      <c r="D187" s="129" t="s">
        <v>1121</v>
      </c>
      <c r="E187" s="130" t="s">
        <v>728</v>
      </c>
    </row>
    <row r="188" spans="1:5" s="132" customFormat="1" ht="45" customHeight="1">
      <c r="A188" s="129">
        <v>185</v>
      </c>
      <c r="B188" s="129" t="s">
        <v>1114</v>
      </c>
      <c r="C188" s="129" t="s">
        <v>269</v>
      </c>
      <c r="D188" s="129" t="s">
        <v>1121</v>
      </c>
      <c r="E188" s="130" t="s">
        <v>729</v>
      </c>
    </row>
    <row r="189" spans="1:5" s="132" customFormat="1" ht="18" customHeight="1">
      <c r="A189" s="129">
        <v>186</v>
      </c>
      <c r="B189" s="129" t="s">
        <v>1188</v>
      </c>
      <c r="C189" s="129" t="s">
        <v>269</v>
      </c>
      <c r="D189" s="129" t="s">
        <v>1121</v>
      </c>
      <c r="E189" s="130" t="s">
        <v>730</v>
      </c>
    </row>
    <row r="190" spans="1:5" s="132" customFormat="1" ht="18" customHeight="1">
      <c r="A190" s="129">
        <v>187</v>
      </c>
      <c r="B190" s="129" t="s">
        <v>1114</v>
      </c>
      <c r="C190" s="129" t="s">
        <v>270</v>
      </c>
      <c r="D190" s="129" t="s">
        <v>1118</v>
      </c>
      <c r="E190" s="130" t="s">
        <v>731</v>
      </c>
    </row>
    <row r="191" spans="1:5" s="132" customFormat="1" ht="18" customHeight="1">
      <c r="A191" s="129">
        <v>188</v>
      </c>
      <c r="B191" s="129" t="s">
        <v>1158</v>
      </c>
      <c r="C191" s="129" t="s">
        <v>269</v>
      </c>
      <c r="D191" s="129" t="s">
        <v>1115</v>
      </c>
      <c r="E191" s="130" t="s">
        <v>732</v>
      </c>
    </row>
    <row r="192" spans="1:5" s="132" customFormat="1" ht="18" customHeight="1">
      <c r="A192" s="129">
        <v>189</v>
      </c>
      <c r="B192" s="129" t="s">
        <v>1112</v>
      </c>
      <c r="C192" s="129" t="s">
        <v>269</v>
      </c>
      <c r="D192" s="129" t="s">
        <v>1115</v>
      </c>
      <c r="E192" s="130" t="s">
        <v>733</v>
      </c>
    </row>
    <row r="193" spans="1:5" s="132" customFormat="1" ht="18" customHeight="1">
      <c r="A193" s="129">
        <v>190</v>
      </c>
      <c r="B193" s="129" t="s">
        <v>1215</v>
      </c>
      <c r="C193" s="129" t="s">
        <v>269</v>
      </c>
      <c r="D193" s="129" t="s">
        <v>1115</v>
      </c>
      <c r="E193" s="130" t="s">
        <v>734</v>
      </c>
    </row>
    <row r="194" spans="1:5" s="132" customFormat="1" ht="45" customHeight="1">
      <c r="A194" s="129">
        <v>191</v>
      </c>
      <c r="B194" s="129" t="s">
        <v>1114</v>
      </c>
      <c r="C194" s="129" t="s">
        <v>270</v>
      </c>
      <c r="D194" s="129" t="s">
        <v>1118</v>
      </c>
      <c r="E194" s="130" t="s">
        <v>735</v>
      </c>
    </row>
    <row r="195" spans="1:5" s="132" customFormat="1" ht="18" customHeight="1">
      <c r="A195" s="129">
        <v>192</v>
      </c>
      <c r="B195" s="129" t="s">
        <v>1114</v>
      </c>
      <c r="C195" s="129" t="s">
        <v>270</v>
      </c>
      <c r="D195" s="129" t="s">
        <v>1121</v>
      </c>
      <c r="E195" s="130" t="s">
        <v>736</v>
      </c>
    </row>
    <row r="196" spans="1:5" s="132" customFormat="1" ht="45" customHeight="1">
      <c r="A196" s="129">
        <v>193</v>
      </c>
      <c r="B196" s="129" t="s">
        <v>1158</v>
      </c>
      <c r="C196" s="129" t="s">
        <v>270</v>
      </c>
      <c r="D196" s="129" t="s">
        <v>272</v>
      </c>
      <c r="E196" s="130" t="s">
        <v>737</v>
      </c>
    </row>
    <row r="197" spans="1:5" s="132" customFormat="1" ht="18" customHeight="1">
      <c r="A197" s="129">
        <v>194</v>
      </c>
      <c r="B197" s="129" t="s">
        <v>1171</v>
      </c>
      <c r="C197" s="129" t="s">
        <v>269</v>
      </c>
      <c r="D197" s="129" t="s">
        <v>1115</v>
      </c>
      <c r="E197" s="130" t="s">
        <v>738</v>
      </c>
    </row>
    <row r="198" spans="1:5" s="132" customFormat="1" ht="31.5" customHeight="1">
      <c r="A198" s="129">
        <v>195</v>
      </c>
      <c r="B198" s="129" t="s">
        <v>1141</v>
      </c>
      <c r="C198" s="129" t="s">
        <v>269</v>
      </c>
      <c r="D198" s="129" t="s">
        <v>1115</v>
      </c>
      <c r="E198" s="130" t="s">
        <v>739</v>
      </c>
    </row>
    <row r="199" spans="1:5" s="132" customFormat="1" ht="18" customHeight="1">
      <c r="A199" s="129">
        <v>196</v>
      </c>
      <c r="B199" s="129" t="s">
        <v>714</v>
      </c>
      <c r="C199" s="129" t="s">
        <v>269</v>
      </c>
      <c r="D199" s="129" t="s">
        <v>1115</v>
      </c>
      <c r="E199" s="130" t="s">
        <v>740</v>
      </c>
    </row>
    <row r="200" spans="1:5" s="132" customFormat="1" ht="18" customHeight="1">
      <c r="A200" s="129">
        <v>197</v>
      </c>
      <c r="B200" s="129" t="s">
        <v>1158</v>
      </c>
      <c r="C200" s="129" t="s">
        <v>269</v>
      </c>
      <c r="D200" s="129" t="s">
        <v>1115</v>
      </c>
      <c r="E200" s="130" t="s">
        <v>741</v>
      </c>
    </row>
    <row r="201" spans="1:5" s="132" customFormat="1" ht="31.5" customHeight="1">
      <c r="A201" s="129">
        <v>198</v>
      </c>
      <c r="B201" s="129" t="s">
        <v>1188</v>
      </c>
      <c r="C201" s="129" t="s">
        <v>270</v>
      </c>
      <c r="D201" s="129" t="s">
        <v>273</v>
      </c>
      <c r="E201" s="130" t="s">
        <v>742</v>
      </c>
    </row>
    <row r="202" spans="1:5" s="132" customFormat="1" ht="18" customHeight="1">
      <c r="A202" s="129">
        <v>199</v>
      </c>
      <c r="B202" s="129" t="s">
        <v>1114</v>
      </c>
      <c r="C202" s="129" t="s">
        <v>269</v>
      </c>
      <c r="D202" s="129" t="s">
        <v>1118</v>
      </c>
      <c r="E202" s="130" t="s">
        <v>743</v>
      </c>
    </row>
    <row r="203" spans="1:5" s="132" customFormat="1" ht="18" customHeight="1">
      <c r="A203" s="129">
        <v>200</v>
      </c>
      <c r="B203" s="129" t="s">
        <v>1215</v>
      </c>
      <c r="C203" s="129" t="s">
        <v>270</v>
      </c>
      <c r="D203" s="129" t="s">
        <v>272</v>
      </c>
      <c r="E203" s="130" t="s">
        <v>744</v>
      </c>
    </row>
    <row r="204" spans="1:5" s="132" customFormat="1" ht="18" customHeight="1">
      <c r="A204" s="129">
        <v>201</v>
      </c>
      <c r="B204" s="129" t="s">
        <v>1188</v>
      </c>
      <c r="C204" s="129" t="s">
        <v>270</v>
      </c>
      <c r="D204" s="129" t="s">
        <v>1118</v>
      </c>
      <c r="E204" s="130" t="s">
        <v>745</v>
      </c>
    </row>
    <row r="205" spans="1:5" s="132" customFormat="1" ht="18" customHeight="1">
      <c r="A205" s="129">
        <v>202</v>
      </c>
      <c r="B205" s="129" t="s">
        <v>1188</v>
      </c>
      <c r="C205" s="129" t="s">
        <v>269</v>
      </c>
      <c r="D205" s="129" t="s">
        <v>1115</v>
      </c>
      <c r="E205" s="130" t="s">
        <v>746</v>
      </c>
    </row>
    <row r="206" spans="1:5" s="132" customFormat="1" ht="18" customHeight="1">
      <c r="A206" s="129">
        <v>203</v>
      </c>
      <c r="B206" s="129" t="s">
        <v>1188</v>
      </c>
      <c r="C206" s="129" t="s">
        <v>270</v>
      </c>
      <c r="D206" s="129" t="s">
        <v>1118</v>
      </c>
      <c r="E206" s="130" t="s">
        <v>747</v>
      </c>
    </row>
    <row r="207" spans="1:5" s="132" customFormat="1" ht="18" customHeight="1">
      <c r="A207" s="129">
        <v>204</v>
      </c>
      <c r="B207" s="129" t="s">
        <v>1114</v>
      </c>
      <c r="C207" s="129" t="s">
        <v>269</v>
      </c>
      <c r="D207" s="129" t="s">
        <v>1115</v>
      </c>
      <c r="E207" s="130" t="s">
        <v>748</v>
      </c>
    </row>
    <row r="208" spans="1:5" s="132" customFormat="1" ht="18" customHeight="1">
      <c r="A208" s="129">
        <v>205</v>
      </c>
      <c r="B208" s="129" t="s">
        <v>1141</v>
      </c>
      <c r="C208" s="129" t="s">
        <v>270</v>
      </c>
      <c r="D208" s="129" t="s">
        <v>273</v>
      </c>
      <c r="E208" s="130" t="s">
        <v>749</v>
      </c>
    </row>
    <row r="209" spans="1:5" s="132" customFormat="1" ht="45" customHeight="1">
      <c r="A209" s="129">
        <v>206</v>
      </c>
      <c r="B209" s="129" t="s">
        <v>1114</v>
      </c>
      <c r="C209" s="129" t="s">
        <v>269</v>
      </c>
      <c r="D209" s="129" t="s">
        <v>1115</v>
      </c>
      <c r="E209" s="130" t="s">
        <v>750</v>
      </c>
    </row>
    <row r="210" spans="1:5" s="132" customFormat="1" ht="18" customHeight="1">
      <c r="A210" s="129">
        <v>207</v>
      </c>
      <c r="B210" s="129" t="s">
        <v>1158</v>
      </c>
      <c r="C210" s="129" t="s">
        <v>269</v>
      </c>
      <c r="D210" s="129" t="s">
        <v>1121</v>
      </c>
      <c r="E210" s="130" t="s">
        <v>751</v>
      </c>
    </row>
    <row r="211" spans="1:5" s="132" customFormat="1" ht="31.5" customHeight="1">
      <c r="A211" s="129">
        <v>208</v>
      </c>
      <c r="B211" s="129" t="s">
        <v>1112</v>
      </c>
      <c r="C211" s="129" t="s">
        <v>270</v>
      </c>
      <c r="D211" s="129" t="s">
        <v>1115</v>
      </c>
      <c r="E211" s="130" t="s">
        <v>752</v>
      </c>
    </row>
    <row r="212" spans="1:5" s="132" customFormat="1" ht="18" customHeight="1">
      <c r="A212" s="129">
        <v>209</v>
      </c>
      <c r="B212" s="129" t="s">
        <v>1171</v>
      </c>
      <c r="C212" s="129" t="s">
        <v>269</v>
      </c>
      <c r="D212" s="129" t="s">
        <v>1118</v>
      </c>
      <c r="E212" s="130" t="s">
        <v>753</v>
      </c>
    </row>
    <row r="213" spans="1:5" s="132" customFormat="1" ht="18" customHeight="1">
      <c r="A213" s="129">
        <v>210</v>
      </c>
      <c r="B213" s="129" t="s">
        <v>1114</v>
      </c>
      <c r="C213" s="129" t="s">
        <v>269</v>
      </c>
      <c r="D213" s="129" t="s">
        <v>1121</v>
      </c>
      <c r="E213" s="130" t="s">
        <v>754</v>
      </c>
    </row>
    <row r="214" spans="1:5" s="132" customFormat="1" ht="18" customHeight="1">
      <c r="A214" s="129">
        <v>211</v>
      </c>
      <c r="B214" s="129" t="s">
        <v>1114</v>
      </c>
      <c r="C214" s="129" t="s">
        <v>270</v>
      </c>
      <c r="D214" s="129" t="s">
        <v>1115</v>
      </c>
      <c r="E214" s="130" t="s">
        <v>755</v>
      </c>
    </row>
    <row r="215" spans="1:5" s="132" customFormat="1" ht="18" customHeight="1">
      <c r="A215" s="129">
        <v>212</v>
      </c>
      <c r="B215" s="129" t="s">
        <v>1158</v>
      </c>
      <c r="C215" s="129" t="s">
        <v>269</v>
      </c>
      <c r="D215" s="129" t="s">
        <v>1115</v>
      </c>
      <c r="E215" s="130" t="s">
        <v>756</v>
      </c>
    </row>
    <row r="216" spans="1:5" s="132" customFormat="1" ht="31.5" customHeight="1">
      <c r="A216" s="129">
        <v>213</v>
      </c>
      <c r="B216" s="129" t="s">
        <v>1112</v>
      </c>
      <c r="C216" s="129" t="s">
        <v>270</v>
      </c>
      <c r="D216" s="129" t="s">
        <v>271</v>
      </c>
      <c r="E216" s="130" t="s">
        <v>757</v>
      </c>
    </row>
    <row r="217" spans="1:5" s="132" customFormat="1" ht="18" customHeight="1">
      <c r="A217" s="98">
        <v>214</v>
      </c>
      <c r="B217" s="98" t="s">
        <v>1158</v>
      </c>
      <c r="C217" s="98" t="s">
        <v>270</v>
      </c>
      <c r="D217" s="98" t="s">
        <v>273</v>
      </c>
      <c r="E217" s="133" t="s">
        <v>758</v>
      </c>
    </row>
    <row r="220" spans="1:5">
      <c r="B220" s="135" t="s">
        <v>1114</v>
      </c>
    </row>
    <row r="221" spans="1:5">
      <c r="B221" s="135" t="s">
        <v>1112</v>
      </c>
    </row>
    <row r="222" spans="1:5">
      <c r="B222" s="135" t="s">
        <v>1141</v>
      </c>
    </row>
    <row r="223" spans="1:5">
      <c r="B223" s="135" t="s">
        <v>1158</v>
      </c>
    </row>
    <row r="224" spans="1:5">
      <c r="B224" s="135" t="s">
        <v>1171</v>
      </c>
    </row>
    <row r="225" spans="2:2">
      <c r="B225" s="135" t="s">
        <v>1188</v>
      </c>
    </row>
    <row r="226" spans="2:2">
      <c r="B226" s="135" t="s">
        <v>1215</v>
      </c>
    </row>
    <row r="227" spans="2:2">
      <c r="B227" s="135" t="s">
        <v>140</v>
      </c>
    </row>
    <row r="228" spans="2:2">
      <c r="B228" s="135" t="s">
        <v>682</v>
      </c>
    </row>
    <row r="229" spans="2:2">
      <c r="B229" s="135" t="s">
        <v>714</v>
      </c>
    </row>
  </sheetData>
  <phoneticPr fontId="2"/>
  <printOptions horizontalCentered="1"/>
  <pageMargins left="0.59055118110236227" right="0.51181102362204722" top="0.6692913385826772" bottom="0.43307086614173229" header="0.35433070866141736" footer="0.19685039370078741"/>
  <pageSetup paperSize="9" scale="85" fitToHeight="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sheetPr>
  <dimension ref="A1:S168"/>
  <sheetViews>
    <sheetView showGridLines="0" view="pageBreakPreview" zoomScaleNormal="100" zoomScaleSheetLayoutView="100" workbookViewId="0">
      <selection activeCell="N73" sqref="N73"/>
    </sheetView>
  </sheetViews>
  <sheetFormatPr defaultRowHeight="11.25"/>
  <cols>
    <col min="1" max="1" width="9.125" style="1" customWidth="1"/>
    <col min="2" max="18" width="5.125" style="1" customWidth="1"/>
    <col min="19" max="16384" width="9" style="1"/>
  </cols>
  <sheetData>
    <row r="1" spans="1:17" ht="18.75" customHeight="1">
      <c r="A1" s="306" t="s">
        <v>759</v>
      </c>
      <c r="B1" s="306"/>
      <c r="C1" s="306"/>
      <c r="D1" s="306"/>
      <c r="E1" s="306"/>
      <c r="F1" s="306"/>
      <c r="G1" s="306"/>
      <c r="H1" s="306"/>
      <c r="I1" s="306"/>
      <c r="J1" s="306"/>
      <c r="K1" s="306"/>
      <c r="L1" s="306"/>
      <c r="M1" s="306"/>
      <c r="N1" s="306"/>
      <c r="O1" s="306"/>
      <c r="P1" s="306"/>
      <c r="Q1" s="306"/>
    </row>
    <row r="2" spans="1:17" ht="15" customHeight="1"/>
    <row r="3" spans="1:17" ht="22.5" customHeight="1">
      <c r="A3" s="36" t="s">
        <v>493</v>
      </c>
      <c r="L3" s="80"/>
      <c r="M3" s="80"/>
      <c r="N3" s="80"/>
      <c r="O3" s="80"/>
      <c r="P3" s="80"/>
    </row>
    <row r="4" spans="1:17" s="10" customFormat="1" ht="15" customHeight="1">
      <c r="A4" s="11" t="s">
        <v>247</v>
      </c>
      <c r="B4" s="272" t="s">
        <v>255</v>
      </c>
      <c r="C4" s="272"/>
      <c r="D4" s="272" t="s">
        <v>256</v>
      </c>
      <c r="E4" s="272"/>
      <c r="F4" s="272" t="s">
        <v>284</v>
      </c>
      <c r="G4" s="272"/>
      <c r="H4" s="270" t="s">
        <v>257</v>
      </c>
      <c r="I4" s="270"/>
      <c r="L4" s="81"/>
      <c r="M4" s="81"/>
      <c r="N4" s="81"/>
      <c r="O4" s="81"/>
      <c r="P4" s="81"/>
    </row>
    <row r="5" spans="1:17" s="10" customFormat="1" ht="15" customHeight="1">
      <c r="A5" s="85" t="s">
        <v>252</v>
      </c>
      <c r="B5" s="86">
        <v>153</v>
      </c>
      <c r="C5" s="40">
        <f>B5/$H5</f>
        <v>0.44476744186046513</v>
      </c>
      <c r="D5" s="86">
        <v>190</v>
      </c>
      <c r="E5" s="40">
        <f>D5/$H5</f>
        <v>0.55232558139534882</v>
      </c>
      <c r="F5" s="86">
        <v>1</v>
      </c>
      <c r="G5" s="40">
        <f>F5/$H5</f>
        <v>2.9069767441860465E-3</v>
      </c>
      <c r="H5" s="86">
        <f>B5+D5+F5</f>
        <v>344</v>
      </c>
      <c r="I5" s="55">
        <f>H5/$H5</f>
        <v>1</v>
      </c>
      <c r="L5" s="82"/>
      <c r="M5" s="82"/>
      <c r="N5" s="82"/>
      <c r="O5" s="82"/>
      <c r="P5" s="82"/>
    </row>
    <row r="6" spans="1:17" s="10" customFormat="1" ht="15" customHeight="1">
      <c r="A6" s="89" t="s">
        <v>253</v>
      </c>
      <c r="B6" s="90">
        <v>144</v>
      </c>
      <c r="C6" s="46">
        <f>B6/$H6</f>
        <v>0.41982507288629739</v>
      </c>
      <c r="D6" s="90">
        <v>198</v>
      </c>
      <c r="E6" s="46">
        <f>D6/$H6</f>
        <v>0.57725947521865895</v>
      </c>
      <c r="F6" s="90">
        <v>1</v>
      </c>
      <c r="G6" s="46">
        <f>F6/$H6</f>
        <v>2.9154518950437317E-3</v>
      </c>
      <c r="H6" s="90">
        <f>B6+D6+F6</f>
        <v>343</v>
      </c>
      <c r="I6" s="61">
        <f>H6/$H6</f>
        <v>1</v>
      </c>
      <c r="L6" s="82"/>
      <c r="M6" s="82"/>
      <c r="N6" s="82"/>
      <c r="O6" s="82"/>
      <c r="P6" s="82"/>
    </row>
    <row r="7" spans="1:17" s="10" customFormat="1" ht="15" customHeight="1">
      <c r="A7" s="87" t="s">
        <v>494</v>
      </c>
      <c r="B7" s="88">
        <v>2</v>
      </c>
      <c r="C7" s="43">
        <f>B7/$H7</f>
        <v>0.25</v>
      </c>
      <c r="D7" s="88">
        <v>5</v>
      </c>
      <c r="E7" s="43">
        <f>D7/$H7</f>
        <v>0.625</v>
      </c>
      <c r="F7" s="88">
        <v>1</v>
      </c>
      <c r="G7" s="43">
        <f>F7/$H7</f>
        <v>0.125</v>
      </c>
      <c r="H7" s="88">
        <f>B7+D7+F7</f>
        <v>8</v>
      </c>
      <c r="I7" s="58">
        <f>H7/$H7</f>
        <v>1</v>
      </c>
      <c r="L7" s="82"/>
      <c r="M7" s="82"/>
      <c r="N7" s="82"/>
      <c r="O7" s="82"/>
      <c r="P7" s="82"/>
    </row>
    <row r="8" spans="1:17" s="10" customFormat="1" ht="15" customHeight="1">
      <c r="A8" s="14" t="s">
        <v>257</v>
      </c>
      <c r="B8" s="7">
        <f>SUM(B5:B7)</f>
        <v>299</v>
      </c>
      <c r="C8" s="20">
        <f>B8/$H8</f>
        <v>0.43021582733812952</v>
      </c>
      <c r="D8" s="7">
        <f>SUM(D5:D7)</f>
        <v>393</v>
      </c>
      <c r="E8" s="20">
        <f>D8/$H8</f>
        <v>0.56546762589928057</v>
      </c>
      <c r="F8" s="7">
        <f>SUM(F5:F7)</f>
        <v>3</v>
      </c>
      <c r="G8" s="20">
        <f>F8/$H8</f>
        <v>4.3165467625899279E-3</v>
      </c>
      <c r="H8" s="7">
        <f>SUM(H5:H7)</f>
        <v>695</v>
      </c>
      <c r="I8" s="25">
        <f>H8/$H8</f>
        <v>1</v>
      </c>
      <c r="L8" s="82"/>
      <c r="M8" s="83"/>
      <c r="N8" s="83"/>
      <c r="O8" s="83"/>
      <c r="P8" s="83"/>
    </row>
    <row r="9" spans="1:17" s="10" customFormat="1" ht="15" customHeight="1">
      <c r="L9" s="82"/>
      <c r="M9" s="83"/>
      <c r="N9" s="83"/>
      <c r="O9" s="83"/>
      <c r="P9" s="83"/>
    </row>
    <row r="10" spans="1:17" s="10" customFormat="1" ht="15" customHeight="1">
      <c r="A10" s="11" t="s">
        <v>260</v>
      </c>
      <c r="B10" s="272" t="s">
        <v>255</v>
      </c>
      <c r="C10" s="272"/>
      <c r="D10" s="272" t="s">
        <v>256</v>
      </c>
      <c r="E10" s="272"/>
      <c r="F10" s="272" t="s">
        <v>205</v>
      </c>
      <c r="G10" s="270"/>
      <c r="H10" s="270" t="s">
        <v>257</v>
      </c>
      <c r="I10" s="270"/>
      <c r="L10" s="82"/>
      <c r="M10" s="83"/>
      <c r="N10" s="83"/>
      <c r="O10" s="83"/>
      <c r="P10" s="83"/>
    </row>
    <row r="11" spans="1:17" s="10" customFormat="1" ht="15" customHeight="1">
      <c r="A11" s="38" t="s">
        <v>236</v>
      </c>
      <c r="B11" s="86">
        <v>3</v>
      </c>
      <c r="C11" s="40">
        <f t="shared" ref="C11:C22" si="0">B11/$H11</f>
        <v>0.375</v>
      </c>
      <c r="D11" s="86">
        <v>5</v>
      </c>
      <c r="E11" s="40">
        <f t="shared" ref="E11:E22" si="1">D11/$H11</f>
        <v>0.625</v>
      </c>
      <c r="F11" s="86"/>
      <c r="G11" s="40">
        <f t="shared" ref="G11:G21" si="2">F11/$H11</f>
        <v>0</v>
      </c>
      <c r="H11" s="86">
        <f>B11+D11+F11</f>
        <v>8</v>
      </c>
      <c r="I11" s="55">
        <f t="shared" ref="I11:I22" si="3">H11/$H11</f>
        <v>1</v>
      </c>
      <c r="L11" s="82"/>
      <c r="M11" s="83"/>
      <c r="N11" s="83"/>
      <c r="O11" s="83"/>
      <c r="P11" s="83"/>
    </row>
    <row r="12" spans="1:17" s="10" customFormat="1" ht="15" customHeight="1">
      <c r="A12" s="44" t="s">
        <v>495</v>
      </c>
      <c r="B12" s="90">
        <v>15</v>
      </c>
      <c r="C12" s="46">
        <f t="shared" si="0"/>
        <v>0.51724137931034486</v>
      </c>
      <c r="D12" s="90">
        <v>14</v>
      </c>
      <c r="E12" s="46">
        <f t="shared" si="1"/>
        <v>0.48275862068965519</v>
      </c>
      <c r="F12" s="90"/>
      <c r="G12" s="46">
        <f t="shared" si="2"/>
        <v>0</v>
      </c>
      <c r="H12" s="90">
        <f t="shared" ref="H12:H21" si="4">B12+D12+F12</f>
        <v>29</v>
      </c>
      <c r="I12" s="61">
        <f t="shared" si="3"/>
        <v>1</v>
      </c>
      <c r="L12" s="82"/>
      <c r="M12" s="83"/>
      <c r="N12" s="83"/>
      <c r="O12" s="83"/>
      <c r="P12" s="83"/>
    </row>
    <row r="13" spans="1:17" s="10" customFormat="1" ht="15" customHeight="1">
      <c r="A13" s="44" t="s">
        <v>220</v>
      </c>
      <c r="B13" s="90">
        <v>14</v>
      </c>
      <c r="C13" s="46">
        <f t="shared" si="0"/>
        <v>0.45161290322580644</v>
      </c>
      <c r="D13" s="90">
        <v>16</v>
      </c>
      <c r="E13" s="46">
        <f t="shared" si="1"/>
        <v>0.5161290322580645</v>
      </c>
      <c r="F13" s="90">
        <v>1</v>
      </c>
      <c r="G13" s="46">
        <f t="shared" si="2"/>
        <v>3.2258064516129031E-2</v>
      </c>
      <c r="H13" s="90">
        <f t="shared" si="4"/>
        <v>31</v>
      </c>
      <c r="I13" s="61">
        <f t="shared" si="3"/>
        <v>1</v>
      </c>
      <c r="L13" s="82"/>
      <c r="M13" s="83"/>
      <c r="N13" s="83"/>
      <c r="O13" s="83"/>
      <c r="P13" s="83"/>
    </row>
    <row r="14" spans="1:17" s="10" customFormat="1" ht="15" customHeight="1">
      <c r="A14" s="44" t="s">
        <v>222</v>
      </c>
      <c r="B14" s="90">
        <v>41</v>
      </c>
      <c r="C14" s="46">
        <f t="shared" si="0"/>
        <v>0.49397590361445781</v>
      </c>
      <c r="D14" s="90">
        <v>42</v>
      </c>
      <c r="E14" s="46">
        <f t="shared" si="1"/>
        <v>0.50602409638554213</v>
      </c>
      <c r="F14" s="90"/>
      <c r="G14" s="46">
        <f t="shared" si="2"/>
        <v>0</v>
      </c>
      <c r="H14" s="90">
        <f t="shared" si="4"/>
        <v>83</v>
      </c>
      <c r="I14" s="61">
        <f t="shared" si="3"/>
        <v>1</v>
      </c>
      <c r="L14" s="82"/>
      <c r="M14" s="83"/>
      <c r="N14" s="83"/>
      <c r="O14" s="83"/>
      <c r="P14" s="83"/>
    </row>
    <row r="15" spans="1:17" s="10" customFormat="1" ht="15" customHeight="1">
      <c r="A15" s="44" t="s">
        <v>224</v>
      </c>
      <c r="B15" s="90">
        <v>32</v>
      </c>
      <c r="C15" s="46">
        <f t="shared" si="0"/>
        <v>0.5</v>
      </c>
      <c r="D15" s="90">
        <v>32</v>
      </c>
      <c r="E15" s="46">
        <f t="shared" si="1"/>
        <v>0.5</v>
      </c>
      <c r="F15" s="90"/>
      <c r="G15" s="46">
        <f t="shared" si="2"/>
        <v>0</v>
      </c>
      <c r="H15" s="90">
        <f t="shared" si="4"/>
        <v>64</v>
      </c>
      <c r="I15" s="61">
        <f t="shared" si="3"/>
        <v>1</v>
      </c>
      <c r="L15" s="82"/>
      <c r="M15" s="83"/>
      <c r="N15" s="83"/>
      <c r="O15" s="83"/>
      <c r="P15" s="83"/>
    </row>
    <row r="16" spans="1:17" s="10" customFormat="1" ht="15" customHeight="1">
      <c r="A16" s="44" t="s">
        <v>226</v>
      </c>
      <c r="B16" s="90">
        <v>47</v>
      </c>
      <c r="C16" s="46">
        <f t="shared" si="0"/>
        <v>0.33571428571428569</v>
      </c>
      <c r="D16" s="90">
        <v>92</v>
      </c>
      <c r="E16" s="46">
        <f t="shared" si="1"/>
        <v>0.65714285714285714</v>
      </c>
      <c r="F16" s="90">
        <v>1</v>
      </c>
      <c r="G16" s="46">
        <f t="shared" si="2"/>
        <v>7.1428571428571426E-3</v>
      </c>
      <c r="H16" s="90">
        <f t="shared" si="4"/>
        <v>140</v>
      </c>
      <c r="I16" s="61">
        <f t="shared" si="3"/>
        <v>1</v>
      </c>
      <c r="L16" s="82"/>
      <c r="M16" s="83"/>
      <c r="N16" s="83"/>
      <c r="O16" s="83"/>
      <c r="P16" s="83"/>
    </row>
    <row r="17" spans="1:19" s="10" customFormat="1" ht="15" customHeight="1">
      <c r="A17" s="44" t="s">
        <v>496</v>
      </c>
      <c r="B17" s="90">
        <v>64</v>
      </c>
      <c r="C17" s="46">
        <f t="shared" si="0"/>
        <v>0.42666666666666669</v>
      </c>
      <c r="D17" s="90">
        <v>86</v>
      </c>
      <c r="E17" s="46">
        <f t="shared" si="1"/>
        <v>0.57333333333333336</v>
      </c>
      <c r="F17" s="90"/>
      <c r="G17" s="46">
        <f t="shared" si="2"/>
        <v>0</v>
      </c>
      <c r="H17" s="90">
        <f t="shared" si="4"/>
        <v>150</v>
      </c>
      <c r="I17" s="61">
        <f t="shared" si="3"/>
        <v>1</v>
      </c>
      <c r="L17" s="82"/>
      <c r="M17" s="83"/>
      <c r="N17" s="83"/>
      <c r="O17" s="83"/>
      <c r="P17" s="83"/>
    </row>
    <row r="18" spans="1:19" s="10" customFormat="1" ht="15" customHeight="1">
      <c r="A18" s="44" t="s">
        <v>230</v>
      </c>
      <c r="B18" s="90">
        <v>43</v>
      </c>
      <c r="C18" s="46">
        <f t="shared" si="0"/>
        <v>0.43</v>
      </c>
      <c r="D18" s="90">
        <v>57</v>
      </c>
      <c r="E18" s="46">
        <f t="shared" si="1"/>
        <v>0.56999999999999995</v>
      </c>
      <c r="F18" s="90"/>
      <c r="G18" s="46">
        <f t="shared" si="2"/>
        <v>0</v>
      </c>
      <c r="H18" s="90">
        <f t="shared" si="4"/>
        <v>100</v>
      </c>
      <c r="I18" s="61">
        <f t="shared" si="3"/>
        <v>1</v>
      </c>
      <c r="L18" s="82"/>
      <c r="M18" s="83"/>
      <c r="N18" s="83"/>
      <c r="O18" s="83"/>
      <c r="P18" s="83"/>
    </row>
    <row r="19" spans="1:19" s="10" customFormat="1" ht="15" customHeight="1">
      <c r="A19" s="44" t="s">
        <v>232</v>
      </c>
      <c r="B19" s="90">
        <v>16</v>
      </c>
      <c r="C19" s="46">
        <f t="shared" si="0"/>
        <v>0.42105263157894735</v>
      </c>
      <c r="D19" s="90">
        <v>22</v>
      </c>
      <c r="E19" s="46">
        <f t="shared" si="1"/>
        <v>0.57894736842105265</v>
      </c>
      <c r="F19" s="90"/>
      <c r="G19" s="46">
        <f t="shared" si="2"/>
        <v>0</v>
      </c>
      <c r="H19" s="90">
        <f t="shared" si="4"/>
        <v>38</v>
      </c>
      <c r="I19" s="61">
        <f t="shared" si="3"/>
        <v>1</v>
      </c>
      <c r="L19" s="82"/>
      <c r="M19" s="83"/>
      <c r="N19" s="83"/>
      <c r="O19" s="83"/>
      <c r="P19" s="83"/>
    </row>
    <row r="20" spans="1:19" s="10" customFormat="1" ht="15" customHeight="1">
      <c r="A20" s="44" t="s">
        <v>234</v>
      </c>
      <c r="B20" s="90">
        <v>15</v>
      </c>
      <c r="C20" s="46">
        <f t="shared" si="0"/>
        <v>0.5</v>
      </c>
      <c r="D20" s="90">
        <v>14</v>
      </c>
      <c r="E20" s="46">
        <f t="shared" si="1"/>
        <v>0.46666666666666667</v>
      </c>
      <c r="F20" s="90">
        <v>1</v>
      </c>
      <c r="G20" s="46">
        <f t="shared" si="2"/>
        <v>3.3333333333333333E-2</v>
      </c>
      <c r="H20" s="90">
        <f t="shared" si="4"/>
        <v>30</v>
      </c>
      <c r="I20" s="61">
        <f t="shared" si="3"/>
        <v>1</v>
      </c>
      <c r="L20" s="82"/>
      <c r="M20" s="83"/>
      <c r="N20" s="83"/>
      <c r="O20" s="83"/>
      <c r="P20" s="83"/>
    </row>
    <row r="21" spans="1:19" s="10" customFormat="1" ht="15" customHeight="1">
      <c r="A21" s="87" t="s">
        <v>205</v>
      </c>
      <c r="B21" s="88">
        <v>9</v>
      </c>
      <c r="C21" s="43">
        <f t="shared" si="0"/>
        <v>0.40909090909090912</v>
      </c>
      <c r="D21" s="88">
        <v>13</v>
      </c>
      <c r="E21" s="43">
        <f t="shared" si="1"/>
        <v>0.59090909090909094</v>
      </c>
      <c r="F21" s="88"/>
      <c r="G21" s="43">
        <f t="shared" si="2"/>
        <v>0</v>
      </c>
      <c r="H21" s="88">
        <f t="shared" si="4"/>
        <v>22</v>
      </c>
      <c r="I21" s="58">
        <f t="shared" si="3"/>
        <v>1</v>
      </c>
      <c r="L21" s="81"/>
      <c r="M21" s="81"/>
      <c r="N21" s="81"/>
      <c r="O21" s="81"/>
      <c r="P21" s="81"/>
    </row>
    <row r="22" spans="1:19" s="10" customFormat="1" ht="15" customHeight="1">
      <c r="A22" s="14" t="s">
        <v>257</v>
      </c>
      <c r="B22" s="7">
        <f>SUM(B11:B21)</f>
        <v>299</v>
      </c>
      <c r="C22" s="20">
        <f t="shared" si="0"/>
        <v>0.43021582733812952</v>
      </c>
      <c r="D22" s="7">
        <f>SUM(D11:D21)</f>
        <v>393</v>
      </c>
      <c r="E22" s="20">
        <f t="shared" si="1"/>
        <v>0.56546762589928057</v>
      </c>
      <c r="F22" s="7">
        <f>SUM(F11:F21)</f>
        <v>3</v>
      </c>
      <c r="G22" s="20">
        <f>F22/$H22</f>
        <v>4.3165467625899279E-3</v>
      </c>
      <c r="H22" s="7">
        <f>SUM(H11:H21)</f>
        <v>695</v>
      </c>
      <c r="I22" s="25">
        <f t="shared" si="3"/>
        <v>1</v>
      </c>
    </row>
    <row r="23" spans="1:19" s="10" customFormat="1" ht="15" customHeight="1"/>
    <row r="24" spans="1:19" s="10" customFormat="1" ht="22.5" customHeight="1">
      <c r="A24" s="91" t="s">
        <v>177</v>
      </c>
    </row>
    <row r="25" spans="1:19" s="10" customFormat="1" ht="27" customHeight="1">
      <c r="A25" s="11" t="s">
        <v>248</v>
      </c>
      <c r="B25" s="272" t="s">
        <v>497</v>
      </c>
      <c r="C25" s="272"/>
      <c r="D25" s="272" t="s">
        <v>808</v>
      </c>
      <c r="E25" s="272"/>
      <c r="F25" s="272" t="s">
        <v>809</v>
      </c>
      <c r="G25" s="272"/>
      <c r="H25" s="272" t="s">
        <v>810</v>
      </c>
      <c r="I25" s="272"/>
      <c r="J25" s="272" t="s">
        <v>205</v>
      </c>
      <c r="K25" s="270"/>
      <c r="L25" s="270" t="s">
        <v>257</v>
      </c>
      <c r="M25" s="270"/>
      <c r="N25" s="15"/>
      <c r="O25" s="15"/>
      <c r="P25" s="15"/>
      <c r="R25" s="15"/>
    </row>
    <row r="26" spans="1:19" s="10" customFormat="1" ht="15" customHeight="1">
      <c r="A26" s="85" t="s">
        <v>252</v>
      </c>
      <c r="B26" s="86">
        <v>333</v>
      </c>
      <c r="C26" s="40">
        <f>B26/$L26</f>
        <v>0.96802325581395354</v>
      </c>
      <c r="D26" s="86">
        <v>4</v>
      </c>
      <c r="E26" s="40">
        <f>D26/$L26</f>
        <v>1.1627906976744186E-2</v>
      </c>
      <c r="F26" s="86">
        <v>3</v>
      </c>
      <c r="G26" s="40">
        <f>F26/$L26</f>
        <v>8.7209302325581394E-3</v>
      </c>
      <c r="H26" s="86">
        <v>3</v>
      </c>
      <c r="I26" s="40">
        <f>H26/$L26</f>
        <v>8.7209302325581394E-3</v>
      </c>
      <c r="J26" s="86">
        <v>1</v>
      </c>
      <c r="K26" s="40">
        <f>J26/$L26</f>
        <v>2.9069767441860465E-3</v>
      </c>
      <c r="L26" s="86">
        <f>B26+D26+F26+H26+J26</f>
        <v>344</v>
      </c>
      <c r="M26" s="55">
        <f>L26/$L26</f>
        <v>1</v>
      </c>
    </row>
    <row r="27" spans="1:19" s="10" customFormat="1" ht="15" customHeight="1">
      <c r="A27" s="89" t="s">
        <v>253</v>
      </c>
      <c r="B27" s="90">
        <v>327</v>
      </c>
      <c r="C27" s="46">
        <f>B27/$L27</f>
        <v>0.95335276967930027</v>
      </c>
      <c r="D27" s="90">
        <v>10</v>
      </c>
      <c r="E27" s="46">
        <f>D27/$L27</f>
        <v>2.9154518950437316E-2</v>
      </c>
      <c r="F27" s="90">
        <v>5</v>
      </c>
      <c r="G27" s="46">
        <f>F27/$L27</f>
        <v>1.4577259475218658E-2</v>
      </c>
      <c r="H27" s="90">
        <v>1</v>
      </c>
      <c r="I27" s="46">
        <f>H27/$L27</f>
        <v>2.9154518950437317E-3</v>
      </c>
      <c r="J27" s="90"/>
      <c r="K27" s="46">
        <f>J27/$L27</f>
        <v>0</v>
      </c>
      <c r="L27" s="90">
        <f>B27+D27+F27+H27+J27</f>
        <v>343</v>
      </c>
      <c r="M27" s="61">
        <f>L27/$L27</f>
        <v>1</v>
      </c>
    </row>
    <row r="28" spans="1:19" s="10" customFormat="1" ht="15" customHeight="1">
      <c r="A28" s="87" t="s">
        <v>205</v>
      </c>
      <c r="B28" s="88">
        <v>6</v>
      </c>
      <c r="C28" s="58">
        <f>B28/$L28</f>
        <v>0.75</v>
      </c>
      <c r="D28" s="88">
        <v>1</v>
      </c>
      <c r="E28" s="43">
        <f>D28/$L28</f>
        <v>0.125</v>
      </c>
      <c r="F28" s="88"/>
      <c r="G28" s="43">
        <f>F28/$L28</f>
        <v>0</v>
      </c>
      <c r="H28" s="88">
        <v>1</v>
      </c>
      <c r="I28" s="43">
        <f>H28/$L28</f>
        <v>0.125</v>
      </c>
      <c r="J28" s="88"/>
      <c r="K28" s="43">
        <f>J28/$L28</f>
        <v>0</v>
      </c>
      <c r="L28" s="88">
        <f>B28+D28+F28+H28+J28</f>
        <v>8</v>
      </c>
      <c r="M28" s="58">
        <f>L28/$L28</f>
        <v>1</v>
      </c>
    </row>
    <row r="29" spans="1:19" s="10" customFormat="1" ht="15" customHeight="1">
      <c r="A29" s="14" t="s">
        <v>257</v>
      </c>
      <c r="B29" s="7">
        <f>SUM(B26:B28)</f>
        <v>666</v>
      </c>
      <c r="C29" s="20">
        <f>B29/$L29</f>
        <v>0.95827338129496398</v>
      </c>
      <c r="D29" s="7">
        <f>SUM(D26:D28)</f>
        <v>15</v>
      </c>
      <c r="E29" s="20">
        <f>D29/$L29</f>
        <v>2.1582733812949641E-2</v>
      </c>
      <c r="F29" s="7">
        <f>SUM(F26:F28)</f>
        <v>8</v>
      </c>
      <c r="G29" s="20">
        <f>F29/$L29</f>
        <v>1.1510791366906475E-2</v>
      </c>
      <c r="H29" s="7">
        <f>SUM(H26:H28)</f>
        <v>5</v>
      </c>
      <c r="I29" s="20">
        <f>H29/$L29</f>
        <v>7.1942446043165471E-3</v>
      </c>
      <c r="J29" s="7">
        <f>SUM(J26:J28)</f>
        <v>1</v>
      </c>
      <c r="K29" s="20">
        <f>J29/$L29</f>
        <v>1.4388489208633094E-3</v>
      </c>
      <c r="L29" s="7">
        <f>SUM(L26:L28)</f>
        <v>695</v>
      </c>
      <c r="M29" s="25">
        <f>L29/$L29</f>
        <v>1</v>
      </c>
    </row>
    <row r="30" spans="1:19" s="10" customFormat="1" ht="15" customHeight="1"/>
    <row r="31" spans="1:19" s="10" customFormat="1" ht="27" customHeight="1">
      <c r="A31" s="11" t="s">
        <v>260</v>
      </c>
      <c r="B31" s="272" t="s">
        <v>497</v>
      </c>
      <c r="C31" s="272"/>
      <c r="D31" s="272" t="s">
        <v>808</v>
      </c>
      <c r="E31" s="272"/>
      <c r="F31" s="272" t="s">
        <v>809</v>
      </c>
      <c r="G31" s="272"/>
      <c r="H31" s="272" t="s">
        <v>810</v>
      </c>
      <c r="I31" s="272"/>
      <c r="J31" s="272" t="s">
        <v>205</v>
      </c>
      <c r="K31" s="270"/>
      <c r="L31" s="270" t="s">
        <v>257</v>
      </c>
      <c r="M31" s="270"/>
    </row>
    <row r="32" spans="1:19" s="10" customFormat="1" ht="15" customHeight="1">
      <c r="A32" s="38" t="s">
        <v>236</v>
      </c>
      <c r="B32" s="86">
        <v>8</v>
      </c>
      <c r="C32" s="67">
        <f t="shared" ref="C32:C41" si="5">B32/$L32</f>
        <v>1</v>
      </c>
      <c r="D32" s="86"/>
      <c r="E32" s="40">
        <f t="shared" ref="E32:E41" si="6">D32/$L32</f>
        <v>0</v>
      </c>
      <c r="F32" s="86"/>
      <c r="G32" s="40">
        <f t="shared" ref="G32:G41" si="7">F32/$L32</f>
        <v>0</v>
      </c>
      <c r="H32" s="86"/>
      <c r="I32" s="40">
        <f t="shared" ref="I32:I41" si="8">H32/$L32</f>
        <v>0</v>
      </c>
      <c r="J32" s="86"/>
      <c r="K32" s="40">
        <f t="shared" ref="K32:K41" si="9">J32/$L32</f>
        <v>0</v>
      </c>
      <c r="L32" s="86">
        <f>B32+D32+F32+H32+J32</f>
        <v>8</v>
      </c>
      <c r="M32" s="55">
        <f t="shared" ref="M32:M41" si="10">L32/$L32</f>
        <v>1</v>
      </c>
      <c r="P32" s="81"/>
      <c r="Q32" s="81"/>
      <c r="R32" s="81"/>
      <c r="S32" s="81"/>
    </row>
    <row r="33" spans="1:19" s="10" customFormat="1" ht="15" customHeight="1">
      <c r="A33" s="44" t="s">
        <v>237</v>
      </c>
      <c r="B33" s="90">
        <v>29</v>
      </c>
      <c r="C33" s="71">
        <f t="shared" si="5"/>
        <v>1</v>
      </c>
      <c r="D33" s="90"/>
      <c r="E33" s="46">
        <f t="shared" si="6"/>
        <v>0</v>
      </c>
      <c r="F33" s="90"/>
      <c r="G33" s="46">
        <f t="shared" si="7"/>
        <v>0</v>
      </c>
      <c r="H33" s="90"/>
      <c r="I33" s="46">
        <f t="shared" si="8"/>
        <v>0</v>
      </c>
      <c r="J33" s="90"/>
      <c r="K33" s="46">
        <f t="shared" si="9"/>
        <v>0</v>
      </c>
      <c r="L33" s="90">
        <f t="shared" ref="L33:L42" si="11">B33+D33+F33+H33+J33</f>
        <v>29</v>
      </c>
      <c r="M33" s="61">
        <f t="shared" si="10"/>
        <v>1</v>
      </c>
      <c r="P33" s="81"/>
      <c r="Q33" s="81"/>
      <c r="R33" s="81"/>
      <c r="S33" s="81"/>
    </row>
    <row r="34" spans="1:19" s="10" customFormat="1" ht="15" customHeight="1">
      <c r="A34" s="44" t="s">
        <v>498</v>
      </c>
      <c r="B34" s="90">
        <v>30</v>
      </c>
      <c r="C34" s="71">
        <f t="shared" si="5"/>
        <v>0.967741935483871</v>
      </c>
      <c r="D34" s="90">
        <v>1</v>
      </c>
      <c r="E34" s="46">
        <f t="shared" si="6"/>
        <v>3.2258064516129031E-2</v>
      </c>
      <c r="F34" s="90"/>
      <c r="G34" s="46">
        <f t="shared" si="7"/>
        <v>0</v>
      </c>
      <c r="H34" s="90"/>
      <c r="I34" s="46">
        <f t="shared" si="8"/>
        <v>0</v>
      </c>
      <c r="J34" s="90"/>
      <c r="K34" s="46">
        <f t="shared" si="9"/>
        <v>0</v>
      </c>
      <c r="L34" s="90">
        <f t="shared" si="11"/>
        <v>31</v>
      </c>
      <c r="M34" s="61">
        <f t="shared" si="10"/>
        <v>1</v>
      </c>
      <c r="P34" s="81"/>
      <c r="Q34" s="81"/>
      <c r="R34" s="81"/>
      <c r="S34" s="81"/>
    </row>
    <row r="35" spans="1:19" s="10" customFormat="1" ht="15" customHeight="1">
      <c r="A35" s="44" t="s">
        <v>222</v>
      </c>
      <c r="B35" s="90">
        <v>80</v>
      </c>
      <c r="C35" s="71">
        <f t="shared" si="5"/>
        <v>0.96385542168674698</v>
      </c>
      <c r="D35" s="90">
        <v>2</v>
      </c>
      <c r="E35" s="46">
        <f t="shared" si="6"/>
        <v>2.4096385542168676E-2</v>
      </c>
      <c r="F35" s="90">
        <v>1</v>
      </c>
      <c r="G35" s="46">
        <f t="shared" si="7"/>
        <v>1.2048192771084338E-2</v>
      </c>
      <c r="H35" s="90"/>
      <c r="I35" s="46">
        <f t="shared" si="8"/>
        <v>0</v>
      </c>
      <c r="J35" s="90"/>
      <c r="K35" s="46">
        <f t="shared" si="9"/>
        <v>0</v>
      </c>
      <c r="L35" s="90">
        <f t="shared" si="11"/>
        <v>83</v>
      </c>
      <c r="M35" s="61">
        <f t="shared" si="10"/>
        <v>1</v>
      </c>
      <c r="P35" s="81"/>
      <c r="Q35" s="81"/>
      <c r="R35" s="81"/>
      <c r="S35" s="81"/>
    </row>
    <row r="36" spans="1:19" s="10" customFormat="1" ht="15" customHeight="1">
      <c r="A36" s="44" t="s">
        <v>224</v>
      </c>
      <c r="B36" s="90">
        <v>60</v>
      </c>
      <c r="C36" s="137">
        <f t="shared" si="5"/>
        <v>0.9375</v>
      </c>
      <c r="D36" s="90">
        <v>2</v>
      </c>
      <c r="E36" s="46">
        <f t="shared" si="6"/>
        <v>3.125E-2</v>
      </c>
      <c r="F36" s="90">
        <v>2</v>
      </c>
      <c r="G36" s="46">
        <f t="shared" si="7"/>
        <v>3.125E-2</v>
      </c>
      <c r="H36" s="90"/>
      <c r="I36" s="46">
        <f t="shared" si="8"/>
        <v>0</v>
      </c>
      <c r="J36" s="90"/>
      <c r="K36" s="46">
        <f t="shared" si="9"/>
        <v>0</v>
      </c>
      <c r="L36" s="90">
        <f t="shared" si="11"/>
        <v>64</v>
      </c>
      <c r="M36" s="61">
        <f t="shared" si="10"/>
        <v>1</v>
      </c>
      <c r="P36" s="81"/>
      <c r="Q36" s="81"/>
      <c r="R36" s="81"/>
      <c r="S36" s="81"/>
    </row>
    <row r="37" spans="1:19" s="10" customFormat="1" ht="15" customHeight="1">
      <c r="A37" s="44" t="s">
        <v>226</v>
      </c>
      <c r="B37" s="90">
        <v>138</v>
      </c>
      <c r="C37" s="137">
        <f t="shared" si="5"/>
        <v>0.98571428571428577</v>
      </c>
      <c r="D37" s="90">
        <v>1</v>
      </c>
      <c r="E37" s="46">
        <f t="shared" si="6"/>
        <v>7.1428571428571426E-3</v>
      </c>
      <c r="F37" s="90"/>
      <c r="G37" s="46">
        <f t="shared" si="7"/>
        <v>0</v>
      </c>
      <c r="H37" s="90">
        <v>1</v>
      </c>
      <c r="I37" s="46">
        <f t="shared" si="8"/>
        <v>7.1428571428571426E-3</v>
      </c>
      <c r="J37" s="90"/>
      <c r="K37" s="46">
        <f t="shared" si="9"/>
        <v>0</v>
      </c>
      <c r="L37" s="90">
        <f t="shared" si="11"/>
        <v>140</v>
      </c>
      <c r="M37" s="61">
        <f t="shared" si="10"/>
        <v>1</v>
      </c>
      <c r="P37" s="81"/>
      <c r="Q37" s="81"/>
      <c r="R37" s="81"/>
      <c r="S37" s="81"/>
    </row>
    <row r="38" spans="1:19" s="10" customFormat="1" ht="15" customHeight="1">
      <c r="A38" s="44" t="s">
        <v>228</v>
      </c>
      <c r="B38" s="90">
        <v>142</v>
      </c>
      <c r="C38" s="71">
        <f t="shared" si="5"/>
        <v>0.94666666666666666</v>
      </c>
      <c r="D38" s="90">
        <v>3</v>
      </c>
      <c r="E38" s="46">
        <f t="shared" si="6"/>
        <v>0.02</v>
      </c>
      <c r="F38" s="90">
        <v>2</v>
      </c>
      <c r="G38" s="46">
        <f t="shared" si="7"/>
        <v>1.3333333333333334E-2</v>
      </c>
      <c r="H38" s="90">
        <v>3</v>
      </c>
      <c r="I38" s="46">
        <f t="shared" si="8"/>
        <v>0.02</v>
      </c>
      <c r="J38" s="90"/>
      <c r="K38" s="46">
        <f t="shared" si="9"/>
        <v>0</v>
      </c>
      <c r="L38" s="90">
        <f t="shared" si="11"/>
        <v>150</v>
      </c>
      <c r="M38" s="61">
        <f t="shared" si="10"/>
        <v>1</v>
      </c>
      <c r="P38" s="81"/>
      <c r="Q38" s="81"/>
      <c r="R38" s="81"/>
      <c r="S38" s="81"/>
    </row>
    <row r="39" spans="1:19" s="10" customFormat="1" ht="15" customHeight="1">
      <c r="A39" s="44" t="s">
        <v>499</v>
      </c>
      <c r="B39" s="90">
        <v>94</v>
      </c>
      <c r="C39" s="71">
        <f t="shared" si="5"/>
        <v>0.94</v>
      </c>
      <c r="D39" s="90">
        <v>3</v>
      </c>
      <c r="E39" s="46">
        <f t="shared" si="6"/>
        <v>0.03</v>
      </c>
      <c r="F39" s="90">
        <v>3</v>
      </c>
      <c r="G39" s="46">
        <f t="shared" si="7"/>
        <v>0.03</v>
      </c>
      <c r="H39" s="90"/>
      <c r="I39" s="46">
        <f t="shared" si="8"/>
        <v>0</v>
      </c>
      <c r="J39" s="90"/>
      <c r="K39" s="46">
        <f t="shared" si="9"/>
        <v>0</v>
      </c>
      <c r="L39" s="90">
        <f t="shared" si="11"/>
        <v>100</v>
      </c>
      <c r="M39" s="61">
        <f t="shared" si="10"/>
        <v>1</v>
      </c>
      <c r="P39" s="81"/>
      <c r="Q39" s="81"/>
      <c r="R39" s="81"/>
      <c r="S39" s="81"/>
    </row>
    <row r="40" spans="1:19" s="10" customFormat="1" ht="15" customHeight="1">
      <c r="A40" s="44" t="s">
        <v>232</v>
      </c>
      <c r="B40" s="90">
        <v>34</v>
      </c>
      <c r="C40" s="71">
        <f t="shared" si="5"/>
        <v>0.89473684210526316</v>
      </c>
      <c r="D40" s="90">
        <v>2</v>
      </c>
      <c r="E40" s="46">
        <f t="shared" si="6"/>
        <v>5.2631578947368418E-2</v>
      </c>
      <c r="F40" s="90"/>
      <c r="G40" s="46">
        <f t="shared" si="7"/>
        <v>0</v>
      </c>
      <c r="H40" s="90">
        <v>1</v>
      </c>
      <c r="I40" s="46">
        <f t="shared" si="8"/>
        <v>2.6315789473684209E-2</v>
      </c>
      <c r="J40" s="90">
        <v>1</v>
      </c>
      <c r="K40" s="46">
        <f t="shared" si="9"/>
        <v>2.6315789473684209E-2</v>
      </c>
      <c r="L40" s="90">
        <f t="shared" si="11"/>
        <v>38</v>
      </c>
      <c r="M40" s="61">
        <f t="shared" si="10"/>
        <v>1</v>
      </c>
      <c r="P40" s="81"/>
      <c r="Q40" s="81"/>
      <c r="R40" s="81"/>
      <c r="S40" s="81"/>
    </row>
    <row r="41" spans="1:19" s="10" customFormat="1" ht="15" customHeight="1">
      <c r="A41" s="44" t="s">
        <v>234</v>
      </c>
      <c r="B41" s="90">
        <v>30</v>
      </c>
      <c r="C41" s="71">
        <f t="shared" si="5"/>
        <v>1</v>
      </c>
      <c r="D41" s="90"/>
      <c r="E41" s="46">
        <f t="shared" si="6"/>
        <v>0</v>
      </c>
      <c r="F41" s="90"/>
      <c r="G41" s="46">
        <f t="shared" si="7"/>
        <v>0</v>
      </c>
      <c r="H41" s="90"/>
      <c r="I41" s="46">
        <f t="shared" si="8"/>
        <v>0</v>
      </c>
      <c r="J41" s="90"/>
      <c r="K41" s="46">
        <f t="shared" si="9"/>
        <v>0</v>
      </c>
      <c r="L41" s="90">
        <f t="shared" si="11"/>
        <v>30</v>
      </c>
      <c r="M41" s="61">
        <f t="shared" si="10"/>
        <v>1</v>
      </c>
      <c r="P41" s="81"/>
      <c r="Q41" s="81"/>
      <c r="R41" s="81"/>
      <c r="S41" s="81"/>
    </row>
    <row r="42" spans="1:19" s="10" customFormat="1" ht="15" customHeight="1">
      <c r="A42" s="87" t="s">
        <v>205</v>
      </c>
      <c r="B42" s="88">
        <v>21</v>
      </c>
      <c r="C42" s="69">
        <f>B42/$L42</f>
        <v>0.95454545454545459</v>
      </c>
      <c r="D42" s="88">
        <v>1</v>
      </c>
      <c r="E42" s="43">
        <f>D42/$L42</f>
        <v>4.5454545454545456E-2</v>
      </c>
      <c r="F42" s="88"/>
      <c r="G42" s="43">
        <f>F42/$L42</f>
        <v>0</v>
      </c>
      <c r="H42" s="88"/>
      <c r="I42" s="43">
        <f>H42/$L42</f>
        <v>0</v>
      </c>
      <c r="J42" s="88"/>
      <c r="K42" s="43">
        <f>J42/$L42</f>
        <v>0</v>
      </c>
      <c r="L42" s="88">
        <f t="shared" si="11"/>
        <v>22</v>
      </c>
      <c r="M42" s="58">
        <f>L42/$L42</f>
        <v>1</v>
      </c>
      <c r="P42" s="81"/>
      <c r="Q42" s="81"/>
      <c r="R42" s="81"/>
      <c r="S42" s="81"/>
    </row>
    <row r="43" spans="1:19" s="10" customFormat="1" ht="15" customHeight="1">
      <c r="A43" s="14" t="s">
        <v>257</v>
      </c>
      <c r="B43" s="7">
        <f>SUM(B32:B42)</f>
        <v>666</v>
      </c>
      <c r="C43" s="20">
        <f>B43/$L43</f>
        <v>0.95827338129496398</v>
      </c>
      <c r="D43" s="7">
        <f>SUM(D32:D42)</f>
        <v>15</v>
      </c>
      <c r="E43" s="20">
        <f>D43/$L43</f>
        <v>2.1582733812949641E-2</v>
      </c>
      <c r="F43" s="7">
        <f>SUM(F32:F42)</f>
        <v>8</v>
      </c>
      <c r="G43" s="20">
        <f>F43/$L43</f>
        <v>1.1510791366906475E-2</v>
      </c>
      <c r="H43" s="7">
        <f>SUM(H32:H42)</f>
        <v>5</v>
      </c>
      <c r="I43" s="20">
        <f>H43/$L43</f>
        <v>7.1942446043165471E-3</v>
      </c>
      <c r="J43" s="7">
        <f>SUM(J32:J42)</f>
        <v>1</v>
      </c>
      <c r="K43" s="20">
        <f>J43/$L43</f>
        <v>1.4388489208633094E-3</v>
      </c>
      <c r="L43" s="7">
        <f>SUM(L32:L42)</f>
        <v>695</v>
      </c>
      <c r="M43" s="25">
        <f>L43/$L43</f>
        <v>1</v>
      </c>
      <c r="P43" s="81"/>
      <c r="Q43" s="81"/>
      <c r="R43" s="81"/>
      <c r="S43" s="81"/>
    </row>
    <row r="44" spans="1:19" s="10" customFormat="1" ht="15" customHeight="1"/>
    <row r="45" spans="1:19" s="10" customFormat="1" ht="22.5" customHeight="1">
      <c r="A45" s="91" t="s">
        <v>175</v>
      </c>
    </row>
    <row r="46" spans="1:19" s="10" customFormat="1" ht="52.5" customHeight="1">
      <c r="A46" s="11" t="s">
        <v>249</v>
      </c>
      <c r="B46" s="272" t="s">
        <v>811</v>
      </c>
      <c r="C46" s="272"/>
      <c r="D46" s="272" t="s">
        <v>505</v>
      </c>
      <c r="E46" s="272"/>
      <c r="F46" s="272" t="s">
        <v>506</v>
      </c>
      <c r="G46" s="272"/>
      <c r="H46" s="272" t="s">
        <v>500</v>
      </c>
      <c r="I46" s="272"/>
      <c r="J46" s="272" t="s">
        <v>501</v>
      </c>
      <c r="K46" s="272"/>
      <c r="L46" s="272" t="s">
        <v>149</v>
      </c>
      <c r="M46" s="272"/>
      <c r="N46" s="272" t="s">
        <v>504</v>
      </c>
      <c r="O46" s="272"/>
      <c r="P46" s="272" t="s">
        <v>502</v>
      </c>
      <c r="Q46" s="272"/>
      <c r="R46" s="15"/>
    </row>
    <row r="47" spans="1:19" s="10" customFormat="1" ht="15" customHeight="1">
      <c r="A47" s="85" t="s">
        <v>252</v>
      </c>
      <c r="B47" s="86">
        <v>339</v>
      </c>
      <c r="C47" s="40">
        <f>B47/$H$5</f>
        <v>0.98546511627906974</v>
      </c>
      <c r="D47" s="86">
        <v>125</v>
      </c>
      <c r="E47" s="40">
        <f>D47/$H$5</f>
        <v>0.36337209302325579</v>
      </c>
      <c r="F47" s="86">
        <v>168</v>
      </c>
      <c r="G47" s="40">
        <f>F47/$H$5</f>
        <v>0.48837209302325579</v>
      </c>
      <c r="H47" s="86">
        <v>244</v>
      </c>
      <c r="I47" s="40">
        <f>H47/$H$5</f>
        <v>0.70930232558139539</v>
      </c>
      <c r="J47" s="86">
        <v>170</v>
      </c>
      <c r="K47" s="40">
        <f>J47/$H$5</f>
        <v>0.4941860465116279</v>
      </c>
      <c r="L47" s="86">
        <v>69</v>
      </c>
      <c r="M47" s="40">
        <f>L47/$H$5</f>
        <v>0.2005813953488372</v>
      </c>
      <c r="N47" s="86">
        <v>38</v>
      </c>
      <c r="O47" s="40">
        <f>N47/$H$5</f>
        <v>0.11046511627906977</v>
      </c>
      <c r="P47" s="86">
        <v>2</v>
      </c>
      <c r="Q47" s="40">
        <f>P47/$H$5</f>
        <v>5.8139534883720929E-3</v>
      </c>
    </row>
    <row r="48" spans="1:19" s="10" customFormat="1" ht="15" customHeight="1">
      <c r="A48" s="89" t="s">
        <v>253</v>
      </c>
      <c r="B48" s="90">
        <v>340</v>
      </c>
      <c r="C48" s="46">
        <f>B48/$H$6</f>
        <v>0.99125364431486884</v>
      </c>
      <c r="D48" s="90">
        <v>147</v>
      </c>
      <c r="E48" s="46">
        <f>D48/$H$6</f>
        <v>0.42857142857142855</v>
      </c>
      <c r="F48" s="90">
        <v>192</v>
      </c>
      <c r="G48" s="46">
        <f>F48/$H$6</f>
        <v>0.55976676384839652</v>
      </c>
      <c r="H48" s="90">
        <v>205</v>
      </c>
      <c r="I48" s="46">
        <f>H48/$H$6</f>
        <v>0.59766763848396498</v>
      </c>
      <c r="J48" s="90">
        <v>124</v>
      </c>
      <c r="K48" s="46">
        <f>J48/$H$6</f>
        <v>0.36151603498542273</v>
      </c>
      <c r="L48" s="90">
        <v>66</v>
      </c>
      <c r="M48" s="46">
        <f>L48/$H$6</f>
        <v>0.1924198250728863</v>
      </c>
      <c r="N48" s="90">
        <v>65</v>
      </c>
      <c r="O48" s="46">
        <f>N48/$H$6</f>
        <v>0.18950437317784258</v>
      </c>
      <c r="P48" s="90">
        <v>3</v>
      </c>
      <c r="Q48" s="46">
        <f>P48/$H$6</f>
        <v>8.7463556851311956E-3</v>
      </c>
    </row>
    <row r="49" spans="1:18" s="10" customFormat="1" ht="15" customHeight="1">
      <c r="A49" s="87" t="s">
        <v>212</v>
      </c>
      <c r="B49" s="88">
        <v>8</v>
      </c>
      <c r="C49" s="58">
        <f>B49/$H$7</f>
        <v>1</v>
      </c>
      <c r="D49" s="88">
        <v>2</v>
      </c>
      <c r="E49" s="43">
        <f>D49/$H$7</f>
        <v>0.25</v>
      </c>
      <c r="F49" s="88">
        <v>3</v>
      </c>
      <c r="G49" s="43">
        <f>F49/$H$7</f>
        <v>0.375</v>
      </c>
      <c r="H49" s="88">
        <v>4</v>
      </c>
      <c r="I49" s="43">
        <f>H49/$H$7</f>
        <v>0.5</v>
      </c>
      <c r="J49" s="88">
        <v>3</v>
      </c>
      <c r="K49" s="43">
        <f>J49/$H$7</f>
        <v>0.375</v>
      </c>
      <c r="L49" s="88">
        <v>1</v>
      </c>
      <c r="M49" s="43">
        <f>L49/$H$7</f>
        <v>0.125</v>
      </c>
      <c r="N49" s="88">
        <v>1</v>
      </c>
      <c r="O49" s="43">
        <f>N49/$H$7</f>
        <v>0.125</v>
      </c>
      <c r="P49" s="88"/>
      <c r="Q49" s="43">
        <f>P49/$H$7</f>
        <v>0</v>
      </c>
    </row>
    <row r="50" spans="1:18" s="10" customFormat="1" ht="15" customHeight="1">
      <c r="A50" s="14" t="s">
        <v>257</v>
      </c>
      <c r="B50" s="7">
        <f>SUM(B47:B49)</f>
        <v>687</v>
      </c>
      <c r="C50" s="20">
        <f>B50/$H$8</f>
        <v>0.98848920863309353</v>
      </c>
      <c r="D50" s="7">
        <f>SUM(D47:D49)</f>
        <v>274</v>
      </c>
      <c r="E50" s="20">
        <f>D50/$H$8</f>
        <v>0.39424460431654679</v>
      </c>
      <c r="F50" s="7">
        <f>SUM(F47:F49)</f>
        <v>363</v>
      </c>
      <c r="G50" s="20">
        <f>F50/$H$8</f>
        <v>0.52230215827338133</v>
      </c>
      <c r="H50" s="7">
        <f>SUM(H47:H49)</f>
        <v>453</v>
      </c>
      <c r="I50" s="20">
        <f>H50/$H$8</f>
        <v>0.65179856115107915</v>
      </c>
      <c r="J50" s="7">
        <f>SUM(J47:J49)</f>
        <v>297</v>
      </c>
      <c r="K50" s="20">
        <f>J50/$H$8</f>
        <v>0.42733812949640287</v>
      </c>
      <c r="L50" s="7">
        <f>SUM(L47:L49)</f>
        <v>136</v>
      </c>
      <c r="M50" s="20">
        <f>L50/$H$8</f>
        <v>0.19568345323741007</v>
      </c>
      <c r="N50" s="7">
        <f>SUM(N47:N49)</f>
        <v>104</v>
      </c>
      <c r="O50" s="20">
        <f>N50/$H$8</f>
        <v>0.14964028776978416</v>
      </c>
      <c r="P50" s="7">
        <f>SUM(P47:P49)</f>
        <v>5</v>
      </c>
      <c r="Q50" s="20">
        <f>P50/$H$8</f>
        <v>7.1942446043165471E-3</v>
      </c>
    </row>
    <row r="51" spans="1:18" s="10" customFormat="1" ht="15" customHeight="1"/>
    <row r="52" spans="1:18" s="10" customFormat="1" ht="52.5" customHeight="1">
      <c r="A52" s="11" t="s">
        <v>260</v>
      </c>
      <c r="B52" s="272" t="s">
        <v>811</v>
      </c>
      <c r="C52" s="272"/>
      <c r="D52" s="272" t="s">
        <v>812</v>
      </c>
      <c r="E52" s="272"/>
      <c r="F52" s="272" t="s">
        <v>506</v>
      </c>
      <c r="G52" s="272"/>
      <c r="H52" s="272" t="s">
        <v>500</v>
      </c>
      <c r="I52" s="272"/>
      <c r="J52" s="272" t="s">
        <v>501</v>
      </c>
      <c r="K52" s="272"/>
      <c r="L52" s="272" t="s">
        <v>149</v>
      </c>
      <c r="M52" s="272"/>
      <c r="N52" s="272" t="s">
        <v>503</v>
      </c>
      <c r="O52" s="272"/>
      <c r="P52" s="272" t="s">
        <v>502</v>
      </c>
      <c r="Q52" s="272"/>
      <c r="R52" s="15"/>
    </row>
    <row r="53" spans="1:18" s="10" customFormat="1" ht="15" customHeight="1">
      <c r="A53" s="38" t="s">
        <v>236</v>
      </c>
      <c r="B53" s="86">
        <v>8</v>
      </c>
      <c r="C53" s="136">
        <f t="shared" ref="C53:C64" si="12">B53/$H11</f>
        <v>1</v>
      </c>
      <c r="D53" s="86">
        <v>6</v>
      </c>
      <c r="E53" s="40">
        <f t="shared" ref="E53:E64" si="13">D53/$H11</f>
        <v>0.75</v>
      </c>
      <c r="F53" s="86">
        <v>5</v>
      </c>
      <c r="G53" s="40">
        <f t="shared" ref="G53:G64" si="14">F53/$H11</f>
        <v>0.625</v>
      </c>
      <c r="H53" s="86">
        <v>4</v>
      </c>
      <c r="I53" s="40">
        <f t="shared" ref="I53:I64" si="15">H53/$H11</f>
        <v>0.5</v>
      </c>
      <c r="J53" s="86">
        <v>5</v>
      </c>
      <c r="K53" s="40">
        <f t="shared" ref="K53:K64" si="16">J53/$H11</f>
        <v>0.625</v>
      </c>
      <c r="L53" s="86">
        <v>1</v>
      </c>
      <c r="M53" s="40">
        <f t="shared" ref="M53:M64" si="17">L53/$H11</f>
        <v>0.125</v>
      </c>
      <c r="N53" s="86"/>
      <c r="O53" s="40">
        <f t="shared" ref="O53:O64" si="18">N53/$H11</f>
        <v>0</v>
      </c>
      <c r="P53" s="86">
        <v>1</v>
      </c>
      <c r="Q53" s="40">
        <f t="shared" ref="Q53:Q64" si="19">P53/$H11</f>
        <v>0.125</v>
      </c>
    </row>
    <row r="54" spans="1:18" s="10" customFormat="1" ht="15" customHeight="1">
      <c r="A54" s="44" t="s">
        <v>507</v>
      </c>
      <c r="B54" s="90">
        <v>29</v>
      </c>
      <c r="C54" s="137">
        <f t="shared" si="12"/>
        <v>1</v>
      </c>
      <c r="D54" s="90">
        <v>10</v>
      </c>
      <c r="E54" s="46">
        <f t="shared" si="13"/>
        <v>0.34482758620689657</v>
      </c>
      <c r="F54" s="90">
        <v>15</v>
      </c>
      <c r="G54" s="46">
        <f t="shared" si="14"/>
        <v>0.51724137931034486</v>
      </c>
      <c r="H54" s="90">
        <v>20</v>
      </c>
      <c r="I54" s="46">
        <f t="shared" si="15"/>
        <v>0.68965517241379315</v>
      </c>
      <c r="J54" s="90">
        <v>11</v>
      </c>
      <c r="K54" s="46">
        <f t="shared" si="16"/>
        <v>0.37931034482758619</v>
      </c>
      <c r="L54" s="90">
        <v>5</v>
      </c>
      <c r="M54" s="46">
        <f t="shared" si="17"/>
        <v>0.17241379310344829</v>
      </c>
      <c r="N54" s="90">
        <v>4</v>
      </c>
      <c r="O54" s="46">
        <f t="shared" si="18"/>
        <v>0.13793103448275862</v>
      </c>
      <c r="P54" s="90"/>
      <c r="Q54" s="46">
        <f t="shared" si="19"/>
        <v>0</v>
      </c>
    </row>
    <row r="55" spans="1:18" s="10" customFormat="1" ht="15" customHeight="1">
      <c r="A55" s="44" t="s">
        <v>220</v>
      </c>
      <c r="B55" s="90">
        <v>31</v>
      </c>
      <c r="C55" s="137">
        <f t="shared" si="12"/>
        <v>1</v>
      </c>
      <c r="D55" s="90">
        <v>8</v>
      </c>
      <c r="E55" s="46">
        <f t="shared" si="13"/>
        <v>0.25806451612903225</v>
      </c>
      <c r="F55" s="90">
        <v>13</v>
      </c>
      <c r="G55" s="46">
        <f t="shared" si="14"/>
        <v>0.41935483870967744</v>
      </c>
      <c r="H55" s="90">
        <v>23</v>
      </c>
      <c r="I55" s="46">
        <f t="shared" si="15"/>
        <v>0.74193548387096775</v>
      </c>
      <c r="J55" s="90">
        <v>8</v>
      </c>
      <c r="K55" s="46">
        <f t="shared" si="16"/>
        <v>0.25806451612903225</v>
      </c>
      <c r="L55" s="90">
        <v>9</v>
      </c>
      <c r="M55" s="46">
        <f t="shared" si="17"/>
        <v>0.29032258064516131</v>
      </c>
      <c r="N55" s="90">
        <v>5</v>
      </c>
      <c r="O55" s="46">
        <f t="shared" si="18"/>
        <v>0.16129032258064516</v>
      </c>
      <c r="P55" s="90"/>
      <c r="Q55" s="46">
        <f t="shared" si="19"/>
        <v>0</v>
      </c>
    </row>
    <row r="56" spans="1:18" s="10" customFormat="1" ht="15" customHeight="1">
      <c r="A56" s="44" t="s">
        <v>222</v>
      </c>
      <c r="B56" s="90">
        <v>83</v>
      </c>
      <c r="C56" s="137">
        <f t="shared" si="12"/>
        <v>1</v>
      </c>
      <c r="D56" s="90">
        <v>31</v>
      </c>
      <c r="E56" s="46">
        <f t="shared" si="13"/>
        <v>0.37349397590361444</v>
      </c>
      <c r="F56" s="90">
        <v>42</v>
      </c>
      <c r="G56" s="46">
        <f t="shared" si="14"/>
        <v>0.50602409638554213</v>
      </c>
      <c r="H56" s="90">
        <v>64</v>
      </c>
      <c r="I56" s="46">
        <f t="shared" si="15"/>
        <v>0.77108433734939763</v>
      </c>
      <c r="J56" s="90">
        <v>34</v>
      </c>
      <c r="K56" s="46">
        <f t="shared" si="16"/>
        <v>0.40963855421686746</v>
      </c>
      <c r="L56" s="90">
        <v>14</v>
      </c>
      <c r="M56" s="46">
        <f t="shared" si="17"/>
        <v>0.16867469879518071</v>
      </c>
      <c r="N56" s="90">
        <v>13</v>
      </c>
      <c r="O56" s="46">
        <f t="shared" si="18"/>
        <v>0.15662650602409639</v>
      </c>
      <c r="P56" s="90"/>
      <c r="Q56" s="46">
        <f t="shared" si="19"/>
        <v>0</v>
      </c>
    </row>
    <row r="57" spans="1:18" s="10" customFormat="1" ht="15" customHeight="1">
      <c r="A57" s="44" t="s">
        <v>224</v>
      </c>
      <c r="B57" s="90">
        <v>61</v>
      </c>
      <c r="C57" s="137">
        <f t="shared" si="12"/>
        <v>0.953125</v>
      </c>
      <c r="D57" s="90">
        <v>25</v>
      </c>
      <c r="E57" s="46">
        <f t="shared" si="13"/>
        <v>0.390625</v>
      </c>
      <c r="F57" s="90">
        <v>35</v>
      </c>
      <c r="G57" s="46">
        <f t="shared" si="14"/>
        <v>0.546875</v>
      </c>
      <c r="H57" s="90">
        <v>31</v>
      </c>
      <c r="I57" s="46">
        <f t="shared" si="15"/>
        <v>0.484375</v>
      </c>
      <c r="J57" s="90">
        <v>22</v>
      </c>
      <c r="K57" s="46">
        <f t="shared" si="16"/>
        <v>0.34375</v>
      </c>
      <c r="L57" s="90">
        <v>13</v>
      </c>
      <c r="M57" s="46">
        <f t="shared" si="17"/>
        <v>0.203125</v>
      </c>
      <c r="N57" s="90">
        <v>16</v>
      </c>
      <c r="O57" s="46">
        <f t="shared" si="18"/>
        <v>0.25</v>
      </c>
      <c r="P57" s="90"/>
      <c r="Q57" s="46">
        <f t="shared" si="19"/>
        <v>0</v>
      </c>
    </row>
    <row r="58" spans="1:18" s="10" customFormat="1" ht="15" customHeight="1">
      <c r="A58" s="44" t="s">
        <v>226</v>
      </c>
      <c r="B58" s="90">
        <v>138</v>
      </c>
      <c r="C58" s="71">
        <f t="shared" si="12"/>
        <v>0.98571428571428577</v>
      </c>
      <c r="D58" s="90">
        <v>67</v>
      </c>
      <c r="E58" s="46">
        <f t="shared" si="13"/>
        <v>0.47857142857142859</v>
      </c>
      <c r="F58" s="90">
        <v>82</v>
      </c>
      <c r="G58" s="46">
        <f t="shared" si="14"/>
        <v>0.58571428571428574</v>
      </c>
      <c r="H58" s="90">
        <v>98</v>
      </c>
      <c r="I58" s="46">
        <f t="shared" si="15"/>
        <v>0.7</v>
      </c>
      <c r="J58" s="90">
        <v>67</v>
      </c>
      <c r="K58" s="46">
        <f t="shared" si="16"/>
        <v>0.47857142857142859</v>
      </c>
      <c r="L58" s="90">
        <v>29</v>
      </c>
      <c r="M58" s="46">
        <f t="shared" si="17"/>
        <v>0.20714285714285716</v>
      </c>
      <c r="N58" s="90">
        <v>26</v>
      </c>
      <c r="O58" s="46">
        <f t="shared" si="18"/>
        <v>0.18571428571428572</v>
      </c>
      <c r="P58" s="90"/>
      <c r="Q58" s="46">
        <f t="shared" si="19"/>
        <v>0</v>
      </c>
    </row>
    <row r="59" spans="1:18" s="10" customFormat="1" ht="15" customHeight="1">
      <c r="A59" s="44" t="s">
        <v>508</v>
      </c>
      <c r="B59" s="90">
        <v>149</v>
      </c>
      <c r="C59" s="71">
        <f t="shared" si="12"/>
        <v>0.99333333333333329</v>
      </c>
      <c r="D59" s="90">
        <v>58</v>
      </c>
      <c r="E59" s="46">
        <f t="shared" si="13"/>
        <v>0.38666666666666666</v>
      </c>
      <c r="F59" s="90">
        <v>76</v>
      </c>
      <c r="G59" s="46">
        <f t="shared" si="14"/>
        <v>0.50666666666666671</v>
      </c>
      <c r="H59" s="90">
        <v>93</v>
      </c>
      <c r="I59" s="46">
        <f t="shared" si="15"/>
        <v>0.62</v>
      </c>
      <c r="J59" s="90">
        <v>69</v>
      </c>
      <c r="K59" s="46">
        <f t="shared" si="16"/>
        <v>0.46</v>
      </c>
      <c r="L59" s="90">
        <v>33</v>
      </c>
      <c r="M59" s="46">
        <f t="shared" si="17"/>
        <v>0.22</v>
      </c>
      <c r="N59" s="90">
        <v>24</v>
      </c>
      <c r="O59" s="46">
        <f t="shared" si="18"/>
        <v>0.16</v>
      </c>
      <c r="P59" s="90">
        <v>1</v>
      </c>
      <c r="Q59" s="46">
        <f t="shared" si="19"/>
        <v>6.6666666666666671E-3</v>
      </c>
    </row>
    <row r="60" spans="1:18" s="10" customFormat="1" ht="15" customHeight="1">
      <c r="A60" s="44" t="s">
        <v>230</v>
      </c>
      <c r="B60" s="90">
        <v>100</v>
      </c>
      <c r="C60" s="137">
        <f t="shared" si="12"/>
        <v>1</v>
      </c>
      <c r="D60" s="90">
        <v>44</v>
      </c>
      <c r="E60" s="46">
        <f t="shared" si="13"/>
        <v>0.44</v>
      </c>
      <c r="F60" s="90">
        <v>58</v>
      </c>
      <c r="G60" s="46">
        <f t="shared" si="14"/>
        <v>0.57999999999999996</v>
      </c>
      <c r="H60" s="90">
        <v>53</v>
      </c>
      <c r="I60" s="46">
        <f t="shared" si="15"/>
        <v>0.53</v>
      </c>
      <c r="J60" s="90">
        <v>47</v>
      </c>
      <c r="K60" s="46">
        <f t="shared" si="16"/>
        <v>0.47</v>
      </c>
      <c r="L60" s="90">
        <v>16</v>
      </c>
      <c r="M60" s="46">
        <f t="shared" si="17"/>
        <v>0.16</v>
      </c>
      <c r="N60" s="90">
        <v>9</v>
      </c>
      <c r="O60" s="46">
        <f t="shared" si="18"/>
        <v>0.09</v>
      </c>
      <c r="P60" s="90">
        <v>3</v>
      </c>
      <c r="Q60" s="46">
        <f t="shared" si="19"/>
        <v>0.03</v>
      </c>
    </row>
    <row r="61" spans="1:18" s="10" customFormat="1" ht="15" customHeight="1">
      <c r="A61" s="44" t="s">
        <v>232</v>
      </c>
      <c r="B61" s="90">
        <v>37</v>
      </c>
      <c r="C61" s="71">
        <f t="shared" si="12"/>
        <v>0.97368421052631582</v>
      </c>
      <c r="D61" s="90">
        <v>13</v>
      </c>
      <c r="E61" s="46">
        <f t="shared" si="13"/>
        <v>0.34210526315789475</v>
      </c>
      <c r="F61" s="90">
        <v>19</v>
      </c>
      <c r="G61" s="46">
        <f t="shared" si="14"/>
        <v>0.5</v>
      </c>
      <c r="H61" s="90">
        <v>29</v>
      </c>
      <c r="I61" s="46">
        <f t="shared" si="15"/>
        <v>0.76315789473684215</v>
      </c>
      <c r="J61" s="90">
        <v>22</v>
      </c>
      <c r="K61" s="46">
        <f t="shared" si="16"/>
        <v>0.57894736842105265</v>
      </c>
      <c r="L61" s="90">
        <v>6</v>
      </c>
      <c r="M61" s="46">
        <f t="shared" si="17"/>
        <v>0.15789473684210525</v>
      </c>
      <c r="N61" s="90"/>
      <c r="O61" s="46">
        <f t="shared" si="18"/>
        <v>0</v>
      </c>
      <c r="P61" s="90"/>
      <c r="Q61" s="46">
        <f t="shared" si="19"/>
        <v>0</v>
      </c>
    </row>
    <row r="62" spans="1:18" s="10" customFormat="1" ht="15" customHeight="1">
      <c r="A62" s="44" t="s">
        <v>234</v>
      </c>
      <c r="B62" s="90">
        <v>30</v>
      </c>
      <c r="C62" s="137">
        <f t="shared" si="12"/>
        <v>1</v>
      </c>
      <c r="D62" s="90">
        <v>8</v>
      </c>
      <c r="E62" s="46">
        <f t="shared" si="13"/>
        <v>0.26666666666666666</v>
      </c>
      <c r="F62" s="90">
        <v>12</v>
      </c>
      <c r="G62" s="46">
        <f t="shared" si="14"/>
        <v>0.4</v>
      </c>
      <c r="H62" s="90">
        <v>23</v>
      </c>
      <c r="I62" s="46">
        <f t="shared" si="15"/>
        <v>0.76666666666666672</v>
      </c>
      <c r="J62" s="90">
        <v>7</v>
      </c>
      <c r="K62" s="46">
        <f t="shared" si="16"/>
        <v>0.23333333333333334</v>
      </c>
      <c r="L62" s="90">
        <v>4</v>
      </c>
      <c r="M62" s="46">
        <f t="shared" si="17"/>
        <v>0.13333333333333333</v>
      </c>
      <c r="N62" s="90">
        <v>3</v>
      </c>
      <c r="O62" s="46">
        <f t="shared" si="18"/>
        <v>0.1</v>
      </c>
      <c r="P62" s="90"/>
      <c r="Q62" s="46">
        <f t="shared" si="19"/>
        <v>0</v>
      </c>
    </row>
    <row r="63" spans="1:18" s="10" customFormat="1" ht="15" customHeight="1">
      <c r="A63" s="87" t="s">
        <v>205</v>
      </c>
      <c r="B63" s="88">
        <v>21</v>
      </c>
      <c r="C63" s="69">
        <f t="shared" si="12"/>
        <v>0.95454545454545459</v>
      </c>
      <c r="D63" s="88">
        <v>4</v>
      </c>
      <c r="E63" s="43">
        <f t="shared" si="13"/>
        <v>0.18181818181818182</v>
      </c>
      <c r="F63" s="88">
        <v>6</v>
      </c>
      <c r="G63" s="43">
        <f t="shared" si="14"/>
        <v>0.27272727272727271</v>
      </c>
      <c r="H63" s="88">
        <v>15</v>
      </c>
      <c r="I63" s="43">
        <f t="shared" si="15"/>
        <v>0.68181818181818177</v>
      </c>
      <c r="J63" s="88">
        <v>5</v>
      </c>
      <c r="K63" s="43">
        <f t="shared" si="16"/>
        <v>0.22727272727272727</v>
      </c>
      <c r="L63" s="88">
        <v>6</v>
      </c>
      <c r="M63" s="43">
        <f t="shared" si="17"/>
        <v>0.27272727272727271</v>
      </c>
      <c r="N63" s="88">
        <v>4</v>
      </c>
      <c r="O63" s="43">
        <f t="shared" si="18"/>
        <v>0.18181818181818182</v>
      </c>
      <c r="P63" s="88"/>
      <c r="Q63" s="43">
        <f t="shared" si="19"/>
        <v>0</v>
      </c>
    </row>
    <row r="64" spans="1:18" s="10" customFormat="1" ht="15" customHeight="1">
      <c r="A64" s="14" t="s">
        <v>257</v>
      </c>
      <c r="B64" s="7">
        <f>SUM(B53:B63)</f>
        <v>687</v>
      </c>
      <c r="C64" s="17">
        <f t="shared" si="12"/>
        <v>0.98848920863309353</v>
      </c>
      <c r="D64" s="7">
        <f>SUM(D53:D63)</f>
        <v>274</v>
      </c>
      <c r="E64" s="20">
        <f t="shared" si="13"/>
        <v>0.39424460431654679</v>
      </c>
      <c r="F64" s="7">
        <f>SUM(F53:F63)</f>
        <v>363</v>
      </c>
      <c r="G64" s="20">
        <f t="shared" si="14"/>
        <v>0.52230215827338133</v>
      </c>
      <c r="H64" s="7">
        <f>SUM(H53:H63)</f>
        <v>453</v>
      </c>
      <c r="I64" s="20">
        <f t="shared" si="15"/>
        <v>0.65179856115107915</v>
      </c>
      <c r="J64" s="7">
        <f>SUM(J53:J63)</f>
        <v>297</v>
      </c>
      <c r="K64" s="20">
        <f t="shared" si="16"/>
        <v>0.42733812949640287</v>
      </c>
      <c r="L64" s="7">
        <f>SUM(L53:L63)</f>
        <v>136</v>
      </c>
      <c r="M64" s="20">
        <f t="shared" si="17"/>
        <v>0.19568345323741007</v>
      </c>
      <c r="N64" s="7">
        <f>SUM(N53:N63)</f>
        <v>104</v>
      </c>
      <c r="O64" s="20">
        <f t="shared" si="18"/>
        <v>0.14964028776978416</v>
      </c>
      <c r="P64" s="7">
        <f>SUM(P53:P63)</f>
        <v>5</v>
      </c>
      <c r="Q64" s="20">
        <f t="shared" si="19"/>
        <v>7.1942446043165471E-3</v>
      </c>
    </row>
    <row r="65" spans="1:14" s="10" customFormat="1" ht="15" customHeight="1">
      <c r="N65" s="6"/>
    </row>
    <row r="66" spans="1:14" s="143" customFormat="1" ht="13.5">
      <c r="A66" s="208" t="s">
        <v>127</v>
      </c>
    </row>
    <row r="67" spans="1:14" s="143" customFormat="1" ht="25.5" customHeight="1">
      <c r="A67" s="159"/>
      <c r="B67" s="298" t="s">
        <v>544</v>
      </c>
      <c r="C67" s="298"/>
      <c r="D67" s="283" t="s">
        <v>543</v>
      </c>
      <c r="E67" s="284"/>
      <c r="F67" s="298" t="s">
        <v>206</v>
      </c>
      <c r="G67" s="298"/>
    </row>
    <row r="68" spans="1:14" s="143" customFormat="1" ht="15" customHeight="1">
      <c r="A68" s="85" t="s">
        <v>252</v>
      </c>
      <c r="B68" s="230">
        <v>95</v>
      </c>
      <c r="C68" s="40">
        <f>B68/$F68</f>
        <v>0.27616279069767441</v>
      </c>
      <c r="D68" s="230">
        <v>249</v>
      </c>
      <c r="E68" s="40">
        <f>D68/$F68</f>
        <v>0.72383720930232553</v>
      </c>
      <c r="F68" s="230">
        <f>B68+D68</f>
        <v>344</v>
      </c>
      <c r="G68" s="231">
        <f>F68/$F68</f>
        <v>1</v>
      </c>
    </row>
    <row r="69" spans="1:14" s="143" customFormat="1" ht="15" customHeight="1">
      <c r="A69" s="89" t="s">
        <v>253</v>
      </c>
      <c r="B69" s="150">
        <v>116</v>
      </c>
      <c r="C69" s="46">
        <f>B69/$F69</f>
        <v>0.33819241982507287</v>
      </c>
      <c r="D69" s="150">
        <v>227</v>
      </c>
      <c r="E69" s="46">
        <f>D69/$F69</f>
        <v>0.66180758017492713</v>
      </c>
      <c r="F69" s="150">
        <f>B69+D69</f>
        <v>343</v>
      </c>
      <c r="G69" s="234">
        <f>F69/$F69</f>
        <v>1</v>
      </c>
    </row>
    <row r="70" spans="1:14" s="143" customFormat="1" ht="15" customHeight="1">
      <c r="A70" s="87" t="s">
        <v>212</v>
      </c>
      <c r="B70" s="232">
        <v>2</v>
      </c>
      <c r="C70" s="43">
        <f>B70/$F70</f>
        <v>0.25</v>
      </c>
      <c r="D70" s="232">
        <v>6</v>
      </c>
      <c r="E70" s="43">
        <f>D70/$F70</f>
        <v>0.75</v>
      </c>
      <c r="F70" s="232">
        <f>B70+D70</f>
        <v>8</v>
      </c>
      <c r="G70" s="233">
        <f>F70/$F70</f>
        <v>1</v>
      </c>
    </row>
    <row r="71" spans="1:14" s="143" customFormat="1" ht="15" customHeight="1">
      <c r="A71" s="14" t="s">
        <v>257</v>
      </c>
      <c r="B71" s="145">
        <f>SUM(B68:B70)</f>
        <v>213</v>
      </c>
      <c r="C71" s="20">
        <f>B71/$F71</f>
        <v>0.30647482014388489</v>
      </c>
      <c r="D71" s="145">
        <f>SUM(D68:D70)</f>
        <v>482</v>
      </c>
      <c r="E71" s="20">
        <f>D71/$F71</f>
        <v>0.69352517985611506</v>
      </c>
      <c r="F71" s="145">
        <f>B71+D71</f>
        <v>695</v>
      </c>
      <c r="G71" s="146">
        <f>F71/$F71</f>
        <v>1</v>
      </c>
    </row>
    <row r="72" spans="1:14" s="143" customFormat="1" ht="12">
      <c r="C72" s="10"/>
      <c r="E72" s="10"/>
    </row>
    <row r="73" spans="1:14" s="143" customFormat="1" ht="25.5" customHeight="1">
      <c r="A73" s="11" t="s">
        <v>260</v>
      </c>
      <c r="B73" s="298" t="s">
        <v>544</v>
      </c>
      <c r="C73" s="298"/>
      <c r="D73" s="283" t="s">
        <v>543</v>
      </c>
      <c r="E73" s="284"/>
      <c r="F73" s="298" t="s">
        <v>206</v>
      </c>
      <c r="G73" s="298"/>
    </row>
    <row r="74" spans="1:14" s="143" customFormat="1" ht="15" customHeight="1">
      <c r="A74" s="38" t="s">
        <v>215</v>
      </c>
      <c r="B74" s="148">
        <v>5</v>
      </c>
      <c r="C74" s="152">
        <f t="shared" ref="C74:E85" si="20">B74/$F74</f>
        <v>0.625</v>
      </c>
      <c r="D74" s="148">
        <v>3</v>
      </c>
      <c r="E74" s="152">
        <f t="shared" si="20"/>
        <v>0.375</v>
      </c>
      <c r="F74" s="149">
        <f>B74+D74</f>
        <v>8</v>
      </c>
      <c r="G74" s="153">
        <f t="shared" ref="G74:G84" si="21">F74/$F74</f>
        <v>1</v>
      </c>
    </row>
    <row r="75" spans="1:14" s="143" customFormat="1" ht="15" customHeight="1">
      <c r="A75" s="44" t="s">
        <v>217</v>
      </c>
      <c r="B75" s="150">
        <v>8</v>
      </c>
      <c r="C75" s="72">
        <f t="shared" si="20"/>
        <v>0.27586206896551724</v>
      </c>
      <c r="D75" s="150">
        <v>21</v>
      </c>
      <c r="E75" s="72">
        <f t="shared" si="20"/>
        <v>0.72413793103448276</v>
      </c>
      <c r="F75" s="151">
        <f t="shared" ref="F75:F84" si="22">B75+D75</f>
        <v>29</v>
      </c>
      <c r="G75" s="154">
        <f t="shared" si="21"/>
        <v>1</v>
      </c>
    </row>
    <row r="76" spans="1:14" s="143" customFormat="1" ht="15" customHeight="1">
      <c r="A76" s="44" t="s">
        <v>219</v>
      </c>
      <c r="B76" s="150">
        <v>6</v>
      </c>
      <c r="C76" s="72">
        <f t="shared" si="20"/>
        <v>0.19354838709677419</v>
      </c>
      <c r="D76" s="150">
        <v>25</v>
      </c>
      <c r="E76" s="72">
        <f t="shared" si="20"/>
        <v>0.80645161290322576</v>
      </c>
      <c r="F76" s="151">
        <f t="shared" si="22"/>
        <v>31</v>
      </c>
      <c r="G76" s="154">
        <f t="shared" si="21"/>
        <v>1</v>
      </c>
    </row>
    <row r="77" spans="1:14" s="143" customFormat="1" ht="15" customHeight="1">
      <c r="A77" s="44" t="s">
        <v>221</v>
      </c>
      <c r="B77" s="150">
        <v>24</v>
      </c>
      <c r="C77" s="72">
        <f t="shared" si="20"/>
        <v>0.28915662650602408</v>
      </c>
      <c r="D77" s="150">
        <v>59</v>
      </c>
      <c r="E77" s="72">
        <f t="shared" si="20"/>
        <v>0.71084337349397586</v>
      </c>
      <c r="F77" s="151">
        <f t="shared" si="22"/>
        <v>83</v>
      </c>
      <c r="G77" s="154">
        <f t="shared" si="21"/>
        <v>1</v>
      </c>
    </row>
    <row r="78" spans="1:14" s="143" customFormat="1" ht="15" customHeight="1">
      <c r="A78" s="44" t="s">
        <v>223</v>
      </c>
      <c r="B78" s="150">
        <v>21</v>
      </c>
      <c r="C78" s="72">
        <f t="shared" si="20"/>
        <v>0.328125</v>
      </c>
      <c r="D78" s="150">
        <v>43</v>
      </c>
      <c r="E78" s="72">
        <f t="shared" si="20"/>
        <v>0.671875</v>
      </c>
      <c r="F78" s="151">
        <f t="shared" si="22"/>
        <v>64</v>
      </c>
      <c r="G78" s="154">
        <f t="shared" si="21"/>
        <v>1</v>
      </c>
    </row>
    <row r="79" spans="1:14" s="143" customFormat="1" ht="15" customHeight="1">
      <c r="A79" s="44" t="s">
        <v>225</v>
      </c>
      <c r="B79" s="150">
        <v>54</v>
      </c>
      <c r="C79" s="72">
        <f t="shared" si="20"/>
        <v>0.38571428571428573</v>
      </c>
      <c r="D79" s="150">
        <v>86</v>
      </c>
      <c r="E79" s="72">
        <f t="shared" si="20"/>
        <v>0.61428571428571432</v>
      </c>
      <c r="F79" s="151">
        <f t="shared" si="22"/>
        <v>140</v>
      </c>
      <c r="G79" s="154">
        <f t="shared" si="21"/>
        <v>1</v>
      </c>
    </row>
    <row r="80" spans="1:14" s="143" customFormat="1" ht="15" customHeight="1">
      <c r="A80" s="44" t="s">
        <v>227</v>
      </c>
      <c r="B80" s="150">
        <v>46</v>
      </c>
      <c r="C80" s="72">
        <f t="shared" si="20"/>
        <v>0.30666666666666664</v>
      </c>
      <c r="D80" s="150">
        <v>104</v>
      </c>
      <c r="E80" s="72">
        <f t="shared" si="20"/>
        <v>0.69333333333333336</v>
      </c>
      <c r="F80" s="151">
        <f t="shared" si="22"/>
        <v>150</v>
      </c>
      <c r="G80" s="154">
        <f t="shared" si="21"/>
        <v>1</v>
      </c>
    </row>
    <row r="81" spans="1:11" s="143" customFormat="1" ht="15" customHeight="1">
      <c r="A81" s="44" t="s">
        <v>229</v>
      </c>
      <c r="B81" s="150">
        <v>33</v>
      </c>
      <c r="C81" s="72">
        <f t="shared" si="20"/>
        <v>0.33</v>
      </c>
      <c r="D81" s="150">
        <v>67</v>
      </c>
      <c r="E81" s="72">
        <f t="shared" si="20"/>
        <v>0.67</v>
      </c>
      <c r="F81" s="151">
        <f t="shared" si="22"/>
        <v>100</v>
      </c>
      <c r="G81" s="154">
        <f t="shared" si="21"/>
        <v>1</v>
      </c>
    </row>
    <row r="82" spans="1:11" s="143" customFormat="1" ht="15" customHeight="1">
      <c r="A82" s="44" t="s">
        <v>231</v>
      </c>
      <c r="B82" s="150">
        <v>10</v>
      </c>
      <c r="C82" s="72">
        <f t="shared" si="20"/>
        <v>0.26315789473684209</v>
      </c>
      <c r="D82" s="150">
        <v>28</v>
      </c>
      <c r="E82" s="72">
        <f t="shared" si="20"/>
        <v>0.73684210526315785</v>
      </c>
      <c r="F82" s="151">
        <f t="shared" si="22"/>
        <v>38</v>
      </c>
      <c r="G82" s="154">
        <f t="shared" si="21"/>
        <v>1</v>
      </c>
    </row>
    <row r="83" spans="1:11" s="143" customFormat="1" ht="15" customHeight="1">
      <c r="A83" s="44" t="s">
        <v>233</v>
      </c>
      <c r="B83" s="150">
        <v>4</v>
      </c>
      <c r="C83" s="72">
        <f t="shared" si="20"/>
        <v>0.13333333333333333</v>
      </c>
      <c r="D83" s="150">
        <v>26</v>
      </c>
      <c r="E83" s="72">
        <f t="shared" si="20"/>
        <v>0.8666666666666667</v>
      </c>
      <c r="F83" s="151">
        <f t="shared" si="22"/>
        <v>30</v>
      </c>
      <c r="G83" s="154">
        <f t="shared" si="21"/>
        <v>1</v>
      </c>
    </row>
    <row r="84" spans="1:11" s="143" customFormat="1" ht="15" customHeight="1">
      <c r="A84" s="44" t="s">
        <v>205</v>
      </c>
      <c r="B84" s="150">
        <v>2</v>
      </c>
      <c r="C84" s="72">
        <f t="shared" si="20"/>
        <v>9.0909090909090912E-2</v>
      </c>
      <c r="D84" s="150">
        <v>20</v>
      </c>
      <c r="E84" s="72">
        <f t="shared" si="20"/>
        <v>0.90909090909090906</v>
      </c>
      <c r="F84" s="151">
        <f t="shared" si="22"/>
        <v>22</v>
      </c>
      <c r="G84" s="154">
        <f t="shared" si="21"/>
        <v>1</v>
      </c>
    </row>
    <row r="85" spans="1:11" s="143" customFormat="1" ht="15" customHeight="1">
      <c r="A85" s="144" t="s">
        <v>257</v>
      </c>
      <c r="B85" s="145">
        <f>SUM(B74:B84)</f>
        <v>213</v>
      </c>
      <c r="C85" s="66">
        <f t="shared" si="20"/>
        <v>0.30647482014388489</v>
      </c>
      <c r="D85" s="145">
        <f>SUM(D74:D84)</f>
        <v>482</v>
      </c>
      <c r="E85" s="66">
        <f t="shared" si="20"/>
        <v>0.69352517985611506</v>
      </c>
      <c r="F85" s="145">
        <f>SUM(F74:F84)</f>
        <v>695</v>
      </c>
      <c r="G85" s="155">
        <f>F85/$F85</f>
        <v>1</v>
      </c>
    </row>
    <row r="86" spans="1:11" customFormat="1" ht="13.5"/>
    <row r="87" spans="1:11" s="10" customFormat="1" ht="22.5" customHeight="1">
      <c r="A87" s="91" t="s">
        <v>509</v>
      </c>
    </row>
    <row r="88" spans="1:11" s="10" customFormat="1" ht="27" customHeight="1">
      <c r="A88" s="11" t="s">
        <v>249</v>
      </c>
      <c r="B88" s="272" t="s">
        <v>510</v>
      </c>
      <c r="C88" s="272"/>
      <c r="D88" s="272" t="s">
        <v>511</v>
      </c>
      <c r="E88" s="272"/>
      <c r="F88" s="272" t="s">
        <v>512</v>
      </c>
      <c r="G88" s="272"/>
      <c r="H88" s="272" t="s">
        <v>205</v>
      </c>
      <c r="I88" s="270"/>
      <c r="J88" s="270" t="s">
        <v>257</v>
      </c>
      <c r="K88" s="270"/>
    </row>
    <row r="89" spans="1:11" s="10" customFormat="1" ht="15" customHeight="1">
      <c r="A89" s="85" t="s">
        <v>252</v>
      </c>
      <c r="B89" s="86">
        <v>226</v>
      </c>
      <c r="C89" s="40">
        <f>B89/$J89</f>
        <v>0.65697674418604646</v>
      </c>
      <c r="D89" s="86">
        <v>114</v>
      </c>
      <c r="E89" s="40">
        <f>D89/$J89</f>
        <v>0.33139534883720928</v>
      </c>
      <c r="F89" s="86">
        <v>3</v>
      </c>
      <c r="G89" s="40">
        <f>F89/$J89</f>
        <v>8.7209302325581394E-3</v>
      </c>
      <c r="H89" s="86">
        <v>1</v>
      </c>
      <c r="I89" s="40">
        <f>H89/$J89</f>
        <v>2.9069767441860465E-3</v>
      </c>
      <c r="J89" s="86">
        <f>B89+D89+F89+H89</f>
        <v>344</v>
      </c>
      <c r="K89" s="55">
        <f>J89/$J89</f>
        <v>1</v>
      </c>
    </row>
    <row r="90" spans="1:11" s="10" customFormat="1" ht="15" customHeight="1">
      <c r="A90" s="89" t="s">
        <v>253</v>
      </c>
      <c r="B90" s="90">
        <v>208</v>
      </c>
      <c r="C90" s="46">
        <f>B90/$J90</f>
        <v>0.60641399416909625</v>
      </c>
      <c r="D90" s="90">
        <v>115</v>
      </c>
      <c r="E90" s="46">
        <f>D90/$J90</f>
        <v>0.33527696793002915</v>
      </c>
      <c r="F90" s="90">
        <v>19</v>
      </c>
      <c r="G90" s="46">
        <f>F90/$J90</f>
        <v>5.5393586005830907E-2</v>
      </c>
      <c r="H90" s="90">
        <v>1</v>
      </c>
      <c r="I90" s="46">
        <f>H90/$J90</f>
        <v>2.9154518950437317E-3</v>
      </c>
      <c r="J90" s="90">
        <f>B90+D90+F90+H90</f>
        <v>343</v>
      </c>
      <c r="K90" s="61">
        <f>J90/$J90</f>
        <v>1</v>
      </c>
    </row>
    <row r="91" spans="1:11" s="10" customFormat="1" ht="15" customHeight="1">
      <c r="A91" s="87" t="s">
        <v>212</v>
      </c>
      <c r="B91" s="88">
        <v>4</v>
      </c>
      <c r="C91" s="43">
        <f>B91/$J91</f>
        <v>0.5</v>
      </c>
      <c r="D91" s="88">
        <v>4</v>
      </c>
      <c r="E91" s="43">
        <f>D91/$J91</f>
        <v>0.5</v>
      </c>
      <c r="F91" s="88"/>
      <c r="G91" s="43">
        <f>F91/$J91</f>
        <v>0</v>
      </c>
      <c r="H91" s="88"/>
      <c r="I91" s="43">
        <f>H91/$J91</f>
        <v>0</v>
      </c>
      <c r="J91" s="88">
        <f>B91+D91+F91+H91</f>
        <v>8</v>
      </c>
      <c r="K91" s="58">
        <f>J91/$J91</f>
        <v>1</v>
      </c>
    </row>
    <row r="92" spans="1:11" s="10" customFormat="1" ht="15" customHeight="1">
      <c r="A92" s="14" t="s">
        <v>257</v>
      </c>
      <c r="B92" s="7">
        <f>SUM(B89:B91)</f>
        <v>438</v>
      </c>
      <c r="C92" s="20">
        <f>B92/$J92</f>
        <v>0.63021582733812953</v>
      </c>
      <c r="D92" s="7">
        <f>SUM(D89:D91)</f>
        <v>233</v>
      </c>
      <c r="E92" s="20">
        <f>D92/$J92</f>
        <v>0.33525179856115106</v>
      </c>
      <c r="F92" s="7">
        <f>SUM(F89:F91)</f>
        <v>22</v>
      </c>
      <c r="G92" s="20">
        <f>F92/$J92</f>
        <v>3.1654676258992806E-2</v>
      </c>
      <c r="H92" s="7">
        <f>SUM(H89:H91)</f>
        <v>2</v>
      </c>
      <c r="I92" s="20">
        <f>H92/$J92</f>
        <v>2.8776978417266188E-3</v>
      </c>
      <c r="J92" s="7">
        <f>SUM(J89:J91)</f>
        <v>695</v>
      </c>
      <c r="K92" s="25">
        <f>J92/$J92</f>
        <v>1</v>
      </c>
    </row>
    <row r="93" spans="1:11" s="10" customFormat="1" ht="15" customHeight="1"/>
    <row r="94" spans="1:11" s="10" customFormat="1" ht="27" customHeight="1">
      <c r="A94" s="11" t="s">
        <v>260</v>
      </c>
      <c r="B94" s="272" t="s">
        <v>510</v>
      </c>
      <c r="C94" s="272"/>
      <c r="D94" s="272" t="s">
        <v>515</v>
      </c>
      <c r="E94" s="272"/>
      <c r="F94" s="272" t="s">
        <v>516</v>
      </c>
      <c r="G94" s="272"/>
      <c r="H94" s="272" t="s">
        <v>205</v>
      </c>
      <c r="I94" s="270"/>
      <c r="J94" s="270" t="s">
        <v>257</v>
      </c>
      <c r="K94" s="270"/>
    </row>
    <row r="95" spans="1:11" s="10" customFormat="1" ht="15" customHeight="1">
      <c r="A95" s="38" t="s">
        <v>236</v>
      </c>
      <c r="B95" s="86">
        <v>6</v>
      </c>
      <c r="C95" s="40">
        <f t="shared" ref="C95:C106" si="23">B95/$J95</f>
        <v>0.75</v>
      </c>
      <c r="D95" s="86">
        <v>2</v>
      </c>
      <c r="E95" s="40">
        <f t="shared" ref="E95:E106" si="24">D95/$J95</f>
        <v>0.25</v>
      </c>
      <c r="F95" s="86"/>
      <c r="G95" s="40">
        <f t="shared" ref="G95:G106" si="25">F95/$J95</f>
        <v>0</v>
      </c>
      <c r="H95" s="86"/>
      <c r="I95" s="40">
        <f t="shared" ref="I95:I106" si="26">H95/$J95</f>
        <v>0</v>
      </c>
      <c r="J95" s="86">
        <f>B95+D95+F95+H95</f>
        <v>8</v>
      </c>
      <c r="K95" s="55">
        <f t="shared" ref="K95:K106" si="27">J95/$J95</f>
        <v>1</v>
      </c>
    </row>
    <row r="96" spans="1:11" s="10" customFormat="1" ht="15" customHeight="1">
      <c r="A96" s="44" t="s">
        <v>513</v>
      </c>
      <c r="B96" s="90">
        <v>24</v>
      </c>
      <c r="C96" s="46">
        <f t="shared" si="23"/>
        <v>0.82758620689655171</v>
      </c>
      <c r="D96" s="90">
        <v>3</v>
      </c>
      <c r="E96" s="46">
        <f t="shared" si="24"/>
        <v>0.10344827586206896</v>
      </c>
      <c r="F96" s="90">
        <v>2</v>
      </c>
      <c r="G96" s="46">
        <f t="shared" si="25"/>
        <v>6.8965517241379309E-2</v>
      </c>
      <c r="H96" s="90"/>
      <c r="I96" s="46">
        <f t="shared" si="26"/>
        <v>0</v>
      </c>
      <c r="J96" s="90">
        <f t="shared" ref="J96:J105" si="28">B96+D96+F96+H96</f>
        <v>29</v>
      </c>
      <c r="K96" s="61">
        <f t="shared" si="27"/>
        <v>1</v>
      </c>
    </row>
    <row r="97" spans="1:13" s="10" customFormat="1" ht="15" customHeight="1">
      <c r="A97" s="44" t="s">
        <v>220</v>
      </c>
      <c r="B97" s="90">
        <v>21</v>
      </c>
      <c r="C97" s="46">
        <f t="shared" si="23"/>
        <v>0.67741935483870963</v>
      </c>
      <c r="D97" s="90">
        <v>10</v>
      </c>
      <c r="E97" s="46">
        <f t="shared" si="24"/>
        <v>0.32258064516129031</v>
      </c>
      <c r="F97" s="90"/>
      <c r="G97" s="46">
        <f t="shared" si="25"/>
        <v>0</v>
      </c>
      <c r="H97" s="90"/>
      <c r="I97" s="46">
        <f t="shared" si="26"/>
        <v>0</v>
      </c>
      <c r="J97" s="90">
        <f t="shared" si="28"/>
        <v>31</v>
      </c>
      <c r="K97" s="61">
        <f t="shared" si="27"/>
        <v>1</v>
      </c>
    </row>
    <row r="98" spans="1:13" s="10" customFormat="1" ht="15" customHeight="1">
      <c r="A98" s="44" t="s">
        <v>222</v>
      </c>
      <c r="B98" s="90">
        <v>59</v>
      </c>
      <c r="C98" s="46">
        <f t="shared" si="23"/>
        <v>0.71084337349397586</v>
      </c>
      <c r="D98" s="90">
        <v>22</v>
      </c>
      <c r="E98" s="46">
        <f t="shared" si="24"/>
        <v>0.26506024096385544</v>
      </c>
      <c r="F98" s="90">
        <v>2</v>
      </c>
      <c r="G98" s="46">
        <f t="shared" si="25"/>
        <v>2.4096385542168676E-2</v>
      </c>
      <c r="H98" s="90"/>
      <c r="I98" s="46">
        <f t="shared" si="26"/>
        <v>0</v>
      </c>
      <c r="J98" s="90">
        <f t="shared" si="28"/>
        <v>83</v>
      </c>
      <c r="K98" s="61">
        <f t="shared" si="27"/>
        <v>1</v>
      </c>
    </row>
    <row r="99" spans="1:13" s="10" customFormat="1" ht="15" customHeight="1">
      <c r="A99" s="44" t="s">
        <v>514</v>
      </c>
      <c r="B99" s="90">
        <v>37</v>
      </c>
      <c r="C99" s="46">
        <f t="shared" si="23"/>
        <v>0.578125</v>
      </c>
      <c r="D99" s="90">
        <v>23</v>
      </c>
      <c r="E99" s="46">
        <f t="shared" si="24"/>
        <v>0.359375</v>
      </c>
      <c r="F99" s="90">
        <v>4</v>
      </c>
      <c r="G99" s="46">
        <f t="shared" si="25"/>
        <v>6.25E-2</v>
      </c>
      <c r="H99" s="90"/>
      <c r="I99" s="46">
        <f t="shared" si="26"/>
        <v>0</v>
      </c>
      <c r="J99" s="90">
        <f t="shared" si="28"/>
        <v>64</v>
      </c>
      <c r="K99" s="61">
        <f t="shared" si="27"/>
        <v>1</v>
      </c>
    </row>
    <row r="100" spans="1:13" s="10" customFormat="1" ht="15" customHeight="1">
      <c r="A100" s="44" t="s">
        <v>226</v>
      </c>
      <c r="B100" s="90">
        <v>71</v>
      </c>
      <c r="C100" s="46">
        <f t="shared" si="23"/>
        <v>0.50714285714285712</v>
      </c>
      <c r="D100" s="90">
        <v>67</v>
      </c>
      <c r="E100" s="46">
        <f t="shared" si="24"/>
        <v>0.47857142857142859</v>
      </c>
      <c r="F100" s="90">
        <v>2</v>
      </c>
      <c r="G100" s="46">
        <f t="shared" si="25"/>
        <v>1.4285714285714285E-2</v>
      </c>
      <c r="H100" s="90"/>
      <c r="I100" s="46">
        <f t="shared" si="26"/>
        <v>0</v>
      </c>
      <c r="J100" s="90">
        <f t="shared" si="28"/>
        <v>140</v>
      </c>
      <c r="K100" s="61">
        <f t="shared" si="27"/>
        <v>1</v>
      </c>
    </row>
    <row r="101" spans="1:13" s="10" customFormat="1" ht="15" customHeight="1">
      <c r="A101" s="44" t="s">
        <v>228</v>
      </c>
      <c r="B101" s="90">
        <v>99</v>
      </c>
      <c r="C101" s="46">
        <f t="shared" si="23"/>
        <v>0.66</v>
      </c>
      <c r="D101" s="90">
        <v>48</v>
      </c>
      <c r="E101" s="46">
        <f t="shared" si="24"/>
        <v>0.32</v>
      </c>
      <c r="F101" s="90">
        <v>3</v>
      </c>
      <c r="G101" s="46">
        <f t="shared" si="25"/>
        <v>0.02</v>
      </c>
      <c r="H101" s="90"/>
      <c r="I101" s="46">
        <f t="shared" si="26"/>
        <v>0</v>
      </c>
      <c r="J101" s="90">
        <f t="shared" si="28"/>
        <v>150</v>
      </c>
      <c r="K101" s="61">
        <f t="shared" si="27"/>
        <v>1</v>
      </c>
    </row>
    <row r="102" spans="1:13" s="10" customFormat="1" ht="15" customHeight="1">
      <c r="A102" s="44" t="s">
        <v>230</v>
      </c>
      <c r="B102" s="90">
        <v>64</v>
      </c>
      <c r="C102" s="46">
        <f t="shared" si="23"/>
        <v>0.64</v>
      </c>
      <c r="D102" s="90">
        <v>26</v>
      </c>
      <c r="E102" s="46">
        <f t="shared" si="24"/>
        <v>0.26</v>
      </c>
      <c r="F102" s="90">
        <v>8</v>
      </c>
      <c r="G102" s="46">
        <f t="shared" si="25"/>
        <v>0.08</v>
      </c>
      <c r="H102" s="90">
        <v>2</v>
      </c>
      <c r="I102" s="46">
        <f t="shared" si="26"/>
        <v>0.02</v>
      </c>
      <c r="J102" s="90">
        <f t="shared" si="28"/>
        <v>100</v>
      </c>
      <c r="K102" s="61">
        <f t="shared" si="27"/>
        <v>1</v>
      </c>
    </row>
    <row r="103" spans="1:13" s="10" customFormat="1" ht="15" customHeight="1">
      <c r="A103" s="44" t="s">
        <v>232</v>
      </c>
      <c r="B103" s="90">
        <v>23</v>
      </c>
      <c r="C103" s="46">
        <f t="shared" si="23"/>
        <v>0.60526315789473684</v>
      </c>
      <c r="D103" s="90">
        <v>15</v>
      </c>
      <c r="E103" s="46">
        <f t="shared" si="24"/>
        <v>0.39473684210526316</v>
      </c>
      <c r="F103" s="90"/>
      <c r="G103" s="46">
        <f t="shared" si="25"/>
        <v>0</v>
      </c>
      <c r="H103" s="90"/>
      <c r="I103" s="46">
        <f t="shared" si="26"/>
        <v>0</v>
      </c>
      <c r="J103" s="90">
        <f t="shared" si="28"/>
        <v>38</v>
      </c>
      <c r="K103" s="61">
        <f t="shared" si="27"/>
        <v>1</v>
      </c>
    </row>
    <row r="104" spans="1:13" s="10" customFormat="1" ht="15" customHeight="1">
      <c r="A104" s="44" t="s">
        <v>234</v>
      </c>
      <c r="B104" s="90">
        <v>15</v>
      </c>
      <c r="C104" s="46">
        <f t="shared" si="23"/>
        <v>0.5</v>
      </c>
      <c r="D104" s="90">
        <v>14</v>
      </c>
      <c r="E104" s="46">
        <f t="shared" si="24"/>
        <v>0.46666666666666667</v>
      </c>
      <c r="F104" s="90">
        <v>1</v>
      </c>
      <c r="G104" s="46">
        <f t="shared" si="25"/>
        <v>3.3333333333333333E-2</v>
      </c>
      <c r="H104" s="90"/>
      <c r="I104" s="46">
        <f t="shared" si="26"/>
        <v>0</v>
      </c>
      <c r="J104" s="90">
        <f>B104+D104+F104+H104</f>
        <v>30</v>
      </c>
      <c r="K104" s="61">
        <f t="shared" si="27"/>
        <v>1</v>
      </c>
    </row>
    <row r="105" spans="1:13" s="10" customFormat="1" ht="15" customHeight="1">
      <c r="A105" s="87" t="s">
        <v>205</v>
      </c>
      <c r="B105" s="88">
        <v>19</v>
      </c>
      <c r="C105" s="43">
        <f t="shared" si="23"/>
        <v>0.86363636363636365</v>
      </c>
      <c r="D105" s="88">
        <v>3</v>
      </c>
      <c r="E105" s="43">
        <f t="shared" si="24"/>
        <v>0.13636363636363635</v>
      </c>
      <c r="F105" s="88"/>
      <c r="G105" s="43">
        <f t="shared" si="25"/>
        <v>0</v>
      </c>
      <c r="H105" s="88"/>
      <c r="I105" s="43">
        <f t="shared" si="26"/>
        <v>0</v>
      </c>
      <c r="J105" s="88">
        <f t="shared" si="28"/>
        <v>22</v>
      </c>
      <c r="K105" s="58">
        <f t="shared" si="27"/>
        <v>1</v>
      </c>
    </row>
    <row r="106" spans="1:13" s="10" customFormat="1" ht="15" customHeight="1">
      <c r="A106" s="14" t="s">
        <v>257</v>
      </c>
      <c r="B106" s="7">
        <f>SUM(B95:B105)</f>
        <v>438</v>
      </c>
      <c r="C106" s="20">
        <f t="shared" si="23"/>
        <v>0.63021582733812953</v>
      </c>
      <c r="D106" s="7">
        <f>SUM(D95:D105)</f>
        <v>233</v>
      </c>
      <c r="E106" s="20">
        <f t="shared" si="24"/>
        <v>0.33525179856115106</v>
      </c>
      <c r="F106" s="7">
        <f>SUM(F95:F105)</f>
        <v>22</v>
      </c>
      <c r="G106" s="20">
        <f t="shared" si="25"/>
        <v>3.1654676258992806E-2</v>
      </c>
      <c r="H106" s="7">
        <f>SUM(H95:H105)</f>
        <v>2</v>
      </c>
      <c r="I106" s="20">
        <f t="shared" si="26"/>
        <v>2.8776978417266188E-3</v>
      </c>
      <c r="J106" s="7">
        <f>SUM(J95:J105)</f>
        <v>695</v>
      </c>
      <c r="K106" s="25">
        <f t="shared" si="27"/>
        <v>1</v>
      </c>
    </row>
    <row r="107" spans="1:13" s="10" customFormat="1" ht="15" customHeight="1">
      <c r="L107" s="15"/>
    </row>
    <row r="108" spans="1:13" s="10" customFormat="1" ht="22.5" customHeight="1">
      <c r="A108" s="91" t="s">
        <v>517</v>
      </c>
      <c r="L108" s="84"/>
      <c r="M108" s="15"/>
    </row>
    <row r="109" spans="1:13" s="10" customFormat="1" ht="27" customHeight="1">
      <c r="A109" s="11" t="s">
        <v>248</v>
      </c>
      <c r="B109" s="272" t="s">
        <v>152</v>
      </c>
      <c r="C109" s="272"/>
      <c r="D109" s="272" t="s">
        <v>160</v>
      </c>
      <c r="E109" s="272"/>
      <c r="F109" s="272" t="s">
        <v>518</v>
      </c>
      <c r="G109" s="272"/>
      <c r="H109" s="272" t="s">
        <v>519</v>
      </c>
      <c r="I109" s="272"/>
      <c r="J109" s="272" t="s">
        <v>205</v>
      </c>
      <c r="K109" s="270"/>
      <c r="L109" s="270" t="s">
        <v>257</v>
      </c>
      <c r="M109" s="270"/>
    </row>
    <row r="110" spans="1:13" s="10" customFormat="1" ht="15" customHeight="1">
      <c r="A110" s="85" t="s">
        <v>252</v>
      </c>
      <c r="B110" s="86">
        <v>51</v>
      </c>
      <c r="C110" s="40">
        <f>B110/$L110</f>
        <v>0.14825581395348839</v>
      </c>
      <c r="D110" s="86">
        <v>78</v>
      </c>
      <c r="E110" s="40">
        <f>D110/$L110</f>
        <v>0.22674418604651161</v>
      </c>
      <c r="F110" s="86">
        <v>63</v>
      </c>
      <c r="G110" s="40">
        <f>F110/$L110</f>
        <v>0.18313953488372092</v>
      </c>
      <c r="H110" s="86">
        <v>146</v>
      </c>
      <c r="I110" s="40">
        <f>H110/$L110</f>
        <v>0.42441860465116277</v>
      </c>
      <c r="J110" s="86">
        <v>6</v>
      </c>
      <c r="K110" s="40">
        <f>J110/$L110</f>
        <v>1.7441860465116279E-2</v>
      </c>
      <c r="L110" s="86">
        <f>B110+D110+F110+H110+J110</f>
        <v>344</v>
      </c>
      <c r="M110" s="55">
        <f>L110/$L110</f>
        <v>1</v>
      </c>
    </row>
    <row r="111" spans="1:13" s="10" customFormat="1" ht="15" customHeight="1">
      <c r="A111" s="89" t="s">
        <v>253</v>
      </c>
      <c r="B111" s="90">
        <v>75</v>
      </c>
      <c r="C111" s="46">
        <f>B111/$L111</f>
        <v>0.21865889212827988</v>
      </c>
      <c r="D111" s="90">
        <v>104</v>
      </c>
      <c r="E111" s="46">
        <f>D111/$L111</f>
        <v>0.30320699708454812</v>
      </c>
      <c r="F111" s="90">
        <v>64</v>
      </c>
      <c r="G111" s="46">
        <f>F111/$L111</f>
        <v>0.18658892128279883</v>
      </c>
      <c r="H111" s="90">
        <v>96</v>
      </c>
      <c r="I111" s="46">
        <f>H111/$L111</f>
        <v>0.27988338192419826</v>
      </c>
      <c r="J111" s="90">
        <v>4</v>
      </c>
      <c r="K111" s="46">
        <f>J111/$L111</f>
        <v>1.1661807580174927E-2</v>
      </c>
      <c r="L111" s="90">
        <f>B111+D111+F111+H111+J111</f>
        <v>343</v>
      </c>
      <c r="M111" s="61">
        <f>L111/$L111</f>
        <v>1</v>
      </c>
    </row>
    <row r="112" spans="1:13" s="10" customFormat="1" ht="15" customHeight="1">
      <c r="A112" s="87" t="s">
        <v>205</v>
      </c>
      <c r="B112" s="88">
        <v>1</v>
      </c>
      <c r="C112" s="43">
        <f>B112/$L112</f>
        <v>0.125</v>
      </c>
      <c r="D112" s="88">
        <v>6</v>
      </c>
      <c r="E112" s="43">
        <f>D112/$L112</f>
        <v>0.75</v>
      </c>
      <c r="F112" s="88">
        <v>1</v>
      </c>
      <c r="G112" s="43">
        <f>F112/$L112</f>
        <v>0.125</v>
      </c>
      <c r="H112" s="88"/>
      <c r="I112" s="43">
        <f>H112/$L112</f>
        <v>0</v>
      </c>
      <c r="J112" s="88"/>
      <c r="K112" s="43">
        <f>J112/$L112</f>
        <v>0</v>
      </c>
      <c r="L112" s="88">
        <f>B112+D112+F112+H112+J112</f>
        <v>8</v>
      </c>
      <c r="M112" s="58">
        <f>L112/$L112</f>
        <v>1</v>
      </c>
    </row>
    <row r="113" spans="1:13" s="10" customFormat="1" ht="15" customHeight="1">
      <c r="A113" s="14" t="s">
        <v>257</v>
      </c>
      <c r="B113" s="7">
        <f>SUM(B110:B112)</f>
        <v>127</v>
      </c>
      <c r="C113" s="20">
        <f>B113/$L113</f>
        <v>0.18273381294964028</v>
      </c>
      <c r="D113" s="7">
        <f>SUM(D110:D112)</f>
        <v>188</v>
      </c>
      <c r="E113" s="20">
        <f>D113/$L113</f>
        <v>0.27050359712230215</v>
      </c>
      <c r="F113" s="7">
        <f>SUM(F110:F112)</f>
        <v>128</v>
      </c>
      <c r="G113" s="20">
        <f>F113/$L113</f>
        <v>0.1841726618705036</v>
      </c>
      <c r="H113" s="7">
        <f>SUM(H110:H112)</f>
        <v>242</v>
      </c>
      <c r="I113" s="20">
        <f>H113/$L113</f>
        <v>0.34820143884892085</v>
      </c>
      <c r="J113" s="7">
        <f>SUM(J110:J112)</f>
        <v>10</v>
      </c>
      <c r="K113" s="20">
        <f>J113/$L113</f>
        <v>1.4388489208633094E-2</v>
      </c>
      <c r="L113" s="7">
        <f>SUM(L110:L112)</f>
        <v>695</v>
      </c>
      <c r="M113" s="25">
        <f>L113/$L113</f>
        <v>1</v>
      </c>
    </row>
    <row r="114" spans="1:13" s="10" customFormat="1" ht="15" customHeight="1"/>
    <row r="115" spans="1:13" s="10" customFormat="1" ht="27" customHeight="1">
      <c r="A115" s="11" t="s">
        <v>260</v>
      </c>
      <c r="B115" s="272" t="s">
        <v>152</v>
      </c>
      <c r="C115" s="272"/>
      <c r="D115" s="272" t="s">
        <v>520</v>
      </c>
      <c r="E115" s="272"/>
      <c r="F115" s="272" t="s">
        <v>521</v>
      </c>
      <c r="G115" s="272"/>
      <c r="H115" s="272" t="s">
        <v>162</v>
      </c>
      <c r="I115" s="272"/>
      <c r="J115" s="272" t="s">
        <v>205</v>
      </c>
      <c r="K115" s="270"/>
      <c r="L115" s="270" t="s">
        <v>257</v>
      </c>
      <c r="M115" s="270"/>
    </row>
    <row r="116" spans="1:13" s="10" customFormat="1" ht="15" customHeight="1">
      <c r="A116" s="38" t="s">
        <v>236</v>
      </c>
      <c r="B116" s="86">
        <v>2</v>
      </c>
      <c r="C116" s="40">
        <f t="shared" ref="C116:C127" si="29">B116/$L116</f>
        <v>0.25</v>
      </c>
      <c r="D116" s="86">
        <v>3</v>
      </c>
      <c r="E116" s="40">
        <f t="shared" ref="E116:E127" si="30">D116/$L116</f>
        <v>0.375</v>
      </c>
      <c r="F116" s="86">
        <v>1</v>
      </c>
      <c r="G116" s="40">
        <f t="shared" ref="G116:G127" si="31">F116/$L116</f>
        <v>0.125</v>
      </c>
      <c r="H116" s="86">
        <v>2</v>
      </c>
      <c r="I116" s="40">
        <f t="shared" ref="I116:I127" si="32">H116/$L116</f>
        <v>0.25</v>
      </c>
      <c r="J116" s="86"/>
      <c r="K116" s="40">
        <f t="shared" ref="K116:K127" si="33">J116/$L116</f>
        <v>0</v>
      </c>
      <c r="L116" s="209">
        <f t="shared" ref="L116:L126" si="34">B116+D116+F116+H116+J116</f>
        <v>8</v>
      </c>
      <c r="M116" s="55">
        <f t="shared" ref="M116:M127" si="35">L116/$L116</f>
        <v>1</v>
      </c>
    </row>
    <row r="117" spans="1:13" s="10" customFormat="1" ht="15" customHeight="1">
      <c r="A117" s="44" t="s">
        <v>522</v>
      </c>
      <c r="B117" s="90">
        <v>4</v>
      </c>
      <c r="C117" s="46">
        <f t="shared" si="29"/>
        <v>0.13793103448275862</v>
      </c>
      <c r="D117" s="90">
        <v>6</v>
      </c>
      <c r="E117" s="46">
        <f t="shared" si="30"/>
        <v>0.20689655172413793</v>
      </c>
      <c r="F117" s="90">
        <v>6</v>
      </c>
      <c r="G117" s="46">
        <f t="shared" si="31"/>
        <v>0.20689655172413793</v>
      </c>
      <c r="H117" s="90">
        <v>12</v>
      </c>
      <c r="I117" s="46">
        <f t="shared" si="32"/>
        <v>0.41379310344827586</v>
      </c>
      <c r="J117" s="90">
        <v>1</v>
      </c>
      <c r="K117" s="46">
        <f t="shared" si="33"/>
        <v>3.4482758620689655E-2</v>
      </c>
      <c r="L117" s="210">
        <f t="shared" si="34"/>
        <v>29</v>
      </c>
      <c r="M117" s="61">
        <f t="shared" si="35"/>
        <v>1</v>
      </c>
    </row>
    <row r="118" spans="1:13" s="10" customFormat="1" ht="15" customHeight="1">
      <c r="A118" s="44" t="s">
        <v>220</v>
      </c>
      <c r="B118" s="90">
        <v>8</v>
      </c>
      <c r="C118" s="46">
        <f t="shared" si="29"/>
        <v>0.25806451612903225</v>
      </c>
      <c r="D118" s="90">
        <v>13</v>
      </c>
      <c r="E118" s="46">
        <f t="shared" si="30"/>
        <v>0.41935483870967744</v>
      </c>
      <c r="F118" s="90">
        <v>3</v>
      </c>
      <c r="G118" s="46">
        <f t="shared" si="31"/>
        <v>9.6774193548387094E-2</v>
      </c>
      <c r="H118" s="90">
        <v>6</v>
      </c>
      <c r="I118" s="46">
        <f t="shared" si="32"/>
        <v>0.19354838709677419</v>
      </c>
      <c r="J118" s="90">
        <v>1</v>
      </c>
      <c r="K118" s="46">
        <f t="shared" si="33"/>
        <v>3.2258064516129031E-2</v>
      </c>
      <c r="L118" s="210">
        <f t="shared" si="34"/>
        <v>31</v>
      </c>
      <c r="M118" s="61">
        <f t="shared" si="35"/>
        <v>1</v>
      </c>
    </row>
    <row r="119" spans="1:13" s="10" customFormat="1" ht="15" customHeight="1">
      <c r="A119" s="44" t="s">
        <v>222</v>
      </c>
      <c r="B119" s="90">
        <v>21</v>
      </c>
      <c r="C119" s="46">
        <f t="shared" si="29"/>
        <v>0.25301204819277107</v>
      </c>
      <c r="D119" s="90">
        <v>27</v>
      </c>
      <c r="E119" s="46">
        <f t="shared" si="30"/>
        <v>0.3253012048192771</v>
      </c>
      <c r="F119" s="90">
        <v>16</v>
      </c>
      <c r="G119" s="46">
        <f t="shared" si="31"/>
        <v>0.19277108433734941</v>
      </c>
      <c r="H119" s="90">
        <v>18</v>
      </c>
      <c r="I119" s="46">
        <f t="shared" si="32"/>
        <v>0.21686746987951808</v>
      </c>
      <c r="J119" s="90">
        <v>1</v>
      </c>
      <c r="K119" s="46">
        <f t="shared" si="33"/>
        <v>1.2048192771084338E-2</v>
      </c>
      <c r="L119" s="210">
        <f t="shared" si="34"/>
        <v>83</v>
      </c>
      <c r="M119" s="61">
        <f t="shared" si="35"/>
        <v>1</v>
      </c>
    </row>
    <row r="120" spans="1:13" s="10" customFormat="1" ht="15" customHeight="1">
      <c r="A120" s="44" t="s">
        <v>224</v>
      </c>
      <c r="B120" s="90">
        <v>12</v>
      </c>
      <c r="C120" s="46">
        <f t="shared" si="29"/>
        <v>0.1875</v>
      </c>
      <c r="D120" s="90">
        <v>11</v>
      </c>
      <c r="E120" s="46">
        <f t="shared" si="30"/>
        <v>0.171875</v>
      </c>
      <c r="F120" s="90">
        <v>11</v>
      </c>
      <c r="G120" s="46">
        <f t="shared" si="31"/>
        <v>0.171875</v>
      </c>
      <c r="H120" s="90">
        <v>30</v>
      </c>
      <c r="I120" s="46">
        <f t="shared" si="32"/>
        <v>0.46875</v>
      </c>
      <c r="J120" s="90"/>
      <c r="K120" s="46">
        <f t="shared" si="33"/>
        <v>0</v>
      </c>
      <c r="L120" s="210">
        <f t="shared" si="34"/>
        <v>64</v>
      </c>
      <c r="M120" s="61">
        <f t="shared" si="35"/>
        <v>1</v>
      </c>
    </row>
    <row r="121" spans="1:13" s="10" customFormat="1" ht="15" customHeight="1">
      <c r="A121" s="44" t="s">
        <v>226</v>
      </c>
      <c r="B121" s="90">
        <v>23</v>
      </c>
      <c r="C121" s="46">
        <f t="shared" si="29"/>
        <v>0.16428571428571428</v>
      </c>
      <c r="D121" s="90">
        <v>36</v>
      </c>
      <c r="E121" s="46">
        <f t="shared" si="30"/>
        <v>0.25714285714285712</v>
      </c>
      <c r="F121" s="90">
        <v>28</v>
      </c>
      <c r="G121" s="46">
        <f t="shared" si="31"/>
        <v>0.2</v>
      </c>
      <c r="H121" s="90">
        <v>52</v>
      </c>
      <c r="I121" s="46">
        <f t="shared" si="32"/>
        <v>0.37142857142857144</v>
      </c>
      <c r="J121" s="90">
        <v>1</v>
      </c>
      <c r="K121" s="46">
        <f t="shared" si="33"/>
        <v>7.1428571428571426E-3</v>
      </c>
      <c r="L121" s="210">
        <f t="shared" si="34"/>
        <v>140</v>
      </c>
      <c r="M121" s="61">
        <f t="shared" si="35"/>
        <v>1</v>
      </c>
    </row>
    <row r="122" spans="1:13" s="10" customFormat="1" ht="15" customHeight="1">
      <c r="A122" s="44" t="s">
        <v>228</v>
      </c>
      <c r="B122" s="90">
        <v>24</v>
      </c>
      <c r="C122" s="46">
        <f t="shared" si="29"/>
        <v>0.16</v>
      </c>
      <c r="D122" s="90">
        <v>38</v>
      </c>
      <c r="E122" s="46">
        <f t="shared" si="30"/>
        <v>0.25333333333333335</v>
      </c>
      <c r="F122" s="90">
        <v>27</v>
      </c>
      <c r="G122" s="46">
        <f t="shared" si="31"/>
        <v>0.18</v>
      </c>
      <c r="H122" s="90">
        <v>56</v>
      </c>
      <c r="I122" s="46">
        <f t="shared" si="32"/>
        <v>0.37333333333333335</v>
      </c>
      <c r="J122" s="90">
        <v>5</v>
      </c>
      <c r="K122" s="46">
        <f t="shared" si="33"/>
        <v>3.3333333333333333E-2</v>
      </c>
      <c r="L122" s="210">
        <f t="shared" si="34"/>
        <v>150</v>
      </c>
      <c r="M122" s="61">
        <f t="shared" si="35"/>
        <v>1</v>
      </c>
    </row>
    <row r="123" spans="1:13" s="10" customFormat="1" ht="15" customHeight="1">
      <c r="A123" s="44" t="s">
        <v>230</v>
      </c>
      <c r="B123" s="90">
        <v>22</v>
      </c>
      <c r="C123" s="46">
        <f t="shared" si="29"/>
        <v>0.22</v>
      </c>
      <c r="D123" s="90">
        <v>31</v>
      </c>
      <c r="E123" s="46">
        <f t="shared" si="30"/>
        <v>0.31</v>
      </c>
      <c r="F123" s="90">
        <v>18</v>
      </c>
      <c r="G123" s="46">
        <f t="shared" si="31"/>
        <v>0.18</v>
      </c>
      <c r="H123" s="90">
        <v>28</v>
      </c>
      <c r="I123" s="46">
        <f t="shared" si="32"/>
        <v>0.28000000000000003</v>
      </c>
      <c r="J123" s="90">
        <v>1</v>
      </c>
      <c r="K123" s="46">
        <f t="shared" si="33"/>
        <v>0.01</v>
      </c>
      <c r="L123" s="210">
        <f t="shared" si="34"/>
        <v>100</v>
      </c>
      <c r="M123" s="61">
        <f t="shared" si="35"/>
        <v>1</v>
      </c>
    </row>
    <row r="124" spans="1:13" s="10" customFormat="1" ht="15" customHeight="1">
      <c r="A124" s="44" t="s">
        <v>232</v>
      </c>
      <c r="B124" s="90">
        <v>4</v>
      </c>
      <c r="C124" s="46">
        <f t="shared" si="29"/>
        <v>0.10526315789473684</v>
      </c>
      <c r="D124" s="90">
        <v>9</v>
      </c>
      <c r="E124" s="46">
        <f t="shared" si="30"/>
        <v>0.23684210526315788</v>
      </c>
      <c r="F124" s="90">
        <v>8</v>
      </c>
      <c r="G124" s="46">
        <f t="shared" si="31"/>
        <v>0.21052631578947367</v>
      </c>
      <c r="H124" s="90">
        <v>17</v>
      </c>
      <c r="I124" s="46">
        <f t="shared" si="32"/>
        <v>0.44736842105263158</v>
      </c>
      <c r="J124" s="90"/>
      <c r="K124" s="46">
        <f t="shared" si="33"/>
        <v>0</v>
      </c>
      <c r="L124" s="210">
        <f t="shared" si="34"/>
        <v>38</v>
      </c>
      <c r="M124" s="61">
        <f t="shared" si="35"/>
        <v>1</v>
      </c>
    </row>
    <row r="125" spans="1:13" s="10" customFormat="1" ht="15" customHeight="1">
      <c r="A125" s="44" t="s">
        <v>234</v>
      </c>
      <c r="B125" s="90">
        <v>4</v>
      </c>
      <c r="C125" s="46">
        <f t="shared" si="29"/>
        <v>0.13333333333333333</v>
      </c>
      <c r="D125" s="90">
        <v>7</v>
      </c>
      <c r="E125" s="46">
        <f t="shared" si="30"/>
        <v>0.23333333333333334</v>
      </c>
      <c r="F125" s="90">
        <v>8</v>
      </c>
      <c r="G125" s="46">
        <f t="shared" si="31"/>
        <v>0.26666666666666666</v>
      </c>
      <c r="H125" s="90">
        <v>11</v>
      </c>
      <c r="I125" s="46">
        <f t="shared" si="32"/>
        <v>0.36666666666666664</v>
      </c>
      <c r="J125" s="90"/>
      <c r="K125" s="46">
        <f t="shared" si="33"/>
        <v>0</v>
      </c>
      <c r="L125" s="210">
        <f t="shared" si="34"/>
        <v>30</v>
      </c>
      <c r="M125" s="61">
        <f t="shared" si="35"/>
        <v>1</v>
      </c>
    </row>
    <row r="126" spans="1:13" s="10" customFormat="1" ht="15" customHeight="1">
      <c r="A126" s="87" t="s">
        <v>205</v>
      </c>
      <c r="B126" s="88">
        <v>3</v>
      </c>
      <c r="C126" s="43">
        <f t="shared" si="29"/>
        <v>0.13636363636363635</v>
      </c>
      <c r="D126" s="88">
        <v>7</v>
      </c>
      <c r="E126" s="43">
        <f t="shared" si="30"/>
        <v>0.31818181818181818</v>
      </c>
      <c r="F126" s="88">
        <v>2</v>
      </c>
      <c r="G126" s="43">
        <f t="shared" si="31"/>
        <v>9.0909090909090912E-2</v>
      </c>
      <c r="H126" s="88">
        <v>10</v>
      </c>
      <c r="I126" s="43">
        <f t="shared" si="32"/>
        <v>0.45454545454545453</v>
      </c>
      <c r="J126" s="88"/>
      <c r="K126" s="43">
        <f t="shared" si="33"/>
        <v>0</v>
      </c>
      <c r="L126" s="211">
        <f t="shared" si="34"/>
        <v>22</v>
      </c>
      <c r="M126" s="58">
        <f t="shared" si="35"/>
        <v>1</v>
      </c>
    </row>
    <row r="127" spans="1:13" s="10" customFormat="1" ht="15" customHeight="1">
      <c r="A127" s="14" t="s">
        <v>257</v>
      </c>
      <c r="B127" s="7">
        <f>SUM(B116:B126)</f>
        <v>127</v>
      </c>
      <c r="C127" s="20">
        <f t="shared" si="29"/>
        <v>0.18273381294964028</v>
      </c>
      <c r="D127" s="7">
        <f>SUM(D116:D126)</f>
        <v>188</v>
      </c>
      <c r="E127" s="20">
        <f t="shared" si="30"/>
        <v>0.27050359712230215</v>
      </c>
      <c r="F127" s="7">
        <f>SUM(F116:F126)</f>
        <v>128</v>
      </c>
      <c r="G127" s="20">
        <f t="shared" si="31"/>
        <v>0.1841726618705036</v>
      </c>
      <c r="H127" s="7">
        <f>SUM(H116:H126)</f>
        <v>242</v>
      </c>
      <c r="I127" s="20">
        <f t="shared" si="32"/>
        <v>0.34820143884892085</v>
      </c>
      <c r="J127" s="7">
        <f>SUM(J116:J126)</f>
        <v>10</v>
      </c>
      <c r="K127" s="20">
        <f t="shared" si="33"/>
        <v>1.4388489208633094E-2</v>
      </c>
      <c r="L127" s="7">
        <f>SUM(L116:L126)</f>
        <v>695</v>
      </c>
      <c r="M127" s="25">
        <f t="shared" si="35"/>
        <v>1</v>
      </c>
    </row>
    <row r="128" spans="1:13" s="10" customFormat="1" ht="15" customHeight="1"/>
    <row r="129" spans="1:17" s="10" customFormat="1" ht="22.5" customHeight="1">
      <c r="A129" s="36" t="s">
        <v>523</v>
      </c>
    </row>
    <row r="130" spans="1:17" s="10" customFormat="1" ht="54" customHeight="1">
      <c r="A130" s="11" t="s">
        <v>249</v>
      </c>
      <c r="B130" s="272" t="s">
        <v>524</v>
      </c>
      <c r="C130" s="272"/>
      <c r="D130" s="272" t="s">
        <v>525</v>
      </c>
      <c r="E130" s="272"/>
      <c r="F130" s="272" t="s">
        <v>526</v>
      </c>
      <c r="G130" s="272"/>
      <c r="H130" s="272" t="s">
        <v>527</v>
      </c>
      <c r="I130" s="272"/>
      <c r="J130" s="272" t="s">
        <v>528</v>
      </c>
      <c r="K130" s="272"/>
      <c r="L130" s="272" t="s">
        <v>529</v>
      </c>
      <c r="M130" s="272"/>
      <c r="N130" s="272" t="s">
        <v>530</v>
      </c>
      <c r="O130" s="272"/>
      <c r="P130" s="272" t="s">
        <v>531</v>
      </c>
      <c r="Q130" s="272"/>
    </row>
    <row r="131" spans="1:17" s="10" customFormat="1" ht="15" customHeight="1">
      <c r="A131" s="85" t="s">
        <v>252</v>
      </c>
      <c r="B131" s="86">
        <v>29</v>
      </c>
      <c r="C131" s="40">
        <f>B131/$H5</f>
        <v>8.4302325581395346E-2</v>
      </c>
      <c r="D131" s="86">
        <v>82</v>
      </c>
      <c r="E131" s="40">
        <f>D131/$H5</f>
        <v>0.23837209302325582</v>
      </c>
      <c r="F131" s="86">
        <v>109</v>
      </c>
      <c r="G131" s="40">
        <f>F131/$H5</f>
        <v>0.31686046511627908</v>
      </c>
      <c r="H131" s="86">
        <v>46</v>
      </c>
      <c r="I131" s="40">
        <f>H131/$H5</f>
        <v>0.13372093023255813</v>
      </c>
      <c r="J131" s="86">
        <v>35</v>
      </c>
      <c r="K131" s="40">
        <f>J131/$H5</f>
        <v>0.10174418604651163</v>
      </c>
      <c r="L131" s="86">
        <v>3</v>
      </c>
      <c r="M131" s="40">
        <f>L131/$H5</f>
        <v>8.7209302325581394E-3</v>
      </c>
      <c r="N131" s="86">
        <v>6</v>
      </c>
      <c r="O131" s="40">
        <f>N131/$H5</f>
        <v>1.7441860465116279E-2</v>
      </c>
      <c r="P131" s="38">
        <v>14</v>
      </c>
      <c r="Q131" s="68">
        <f>P131/$H5</f>
        <v>4.0697674418604654E-2</v>
      </c>
    </row>
    <row r="132" spans="1:17" s="10" customFormat="1" ht="15" customHeight="1">
      <c r="A132" s="89" t="s">
        <v>253</v>
      </c>
      <c r="B132" s="90">
        <v>51</v>
      </c>
      <c r="C132" s="46">
        <f>B132/$H6</f>
        <v>0.14868804664723032</v>
      </c>
      <c r="D132" s="90">
        <v>72</v>
      </c>
      <c r="E132" s="46">
        <f>D132/$H6</f>
        <v>0.2099125364431487</v>
      </c>
      <c r="F132" s="90">
        <v>131</v>
      </c>
      <c r="G132" s="46">
        <f>F132/$H6</f>
        <v>0.38192419825072887</v>
      </c>
      <c r="H132" s="90">
        <v>133</v>
      </c>
      <c r="I132" s="46">
        <f>H132/$H6</f>
        <v>0.38775510204081631</v>
      </c>
      <c r="J132" s="90">
        <v>75</v>
      </c>
      <c r="K132" s="46">
        <f>J132/$H6</f>
        <v>0.21865889212827988</v>
      </c>
      <c r="L132" s="90">
        <v>5</v>
      </c>
      <c r="M132" s="46">
        <f>L132/$H6</f>
        <v>1.4577259475218658E-2</v>
      </c>
      <c r="N132" s="90">
        <v>28</v>
      </c>
      <c r="O132" s="46">
        <f>N132/$H6</f>
        <v>8.1632653061224483E-2</v>
      </c>
      <c r="P132" s="44">
        <v>70</v>
      </c>
      <c r="Q132" s="72">
        <f>P132/$H6</f>
        <v>0.20408163265306123</v>
      </c>
    </row>
    <row r="133" spans="1:17" s="10" customFormat="1" ht="15" customHeight="1">
      <c r="A133" s="87" t="s">
        <v>205</v>
      </c>
      <c r="B133" s="88">
        <v>1</v>
      </c>
      <c r="C133" s="43">
        <f>B133/$H7</f>
        <v>0.125</v>
      </c>
      <c r="D133" s="88">
        <v>3</v>
      </c>
      <c r="E133" s="43">
        <f>D133/$H7</f>
        <v>0.375</v>
      </c>
      <c r="F133" s="88">
        <v>4</v>
      </c>
      <c r="G133" s="43">
        <f>F133/$H7</f>
        <v>0.5</v>
      </c>
      <c r="H133" s="88">
        <v>3</v>
      </c>
      <c r="I133" s="43">
        <f>H133/$H7</f>
        <v>0.375</v>
      </c>
      <c r="J133" s="88">
        <v>5</v>
      </c>
      <c r="K133" s="43">
        <f>J133/$H7</f>
        <v>0.625</v>
      </c>
      <c r="L133" s="88"/>
      <c r="M133" s="43">
        <f>L133/$H7</f>
        <v>0</v>
      </c>
      <c r="N133" s="88">
        <v>1</v>
      </c>
      <c r="O133" s="43">
        <f>N133/$H7</f>
        <v>0.125</v>
      </c>
      <c r="P133" s="41">
        <v>1</v>
      </c>
      <c r="Q133" s="70">
        <f>P133/$H7</f>
        <v>0.125</v>
      </c>
    </row>
    <row r="134" spans="1:17" s="10" customFormat="1" ht="15" customHeight="1">
      <c r="A134" s="14" t="s">
        <v>257</v>
      </c>
      <c r="B134" s="7">
        <f>SUM(B131:B133)</f>
        <v>81</v>
      </c>
      <c r="C134" s="20">
        <f>B134/$H8</f>
        <v>0.11654676258992806</v>
      </c>
      <c r="D134" s="7">
        <f>SUM(D131:D133)</f>
        <v>157</v>
      </c>
      <c r="E134" s="20">
        <f>D134/$H8</f>
        <v>0.22589928057553957</v>
      </c>
      <c r="F134" s="7">
        <f>SUM(F131:F133)</f>
        <v>244</v>
      </c>
      <c r="G134" s="20">
        <f>F134/$H8</f>
        <v>0.3510791366906475</v>
      </c>
      <c r="H134" s="7">
        <f>SUM(H131:H133)</f>
        <v>182</v>
      </c>
      <c r="I134" s="20">
        <f>H134/$H8</f>
        <v>0.26187050359712233</v>
      </c>
      <c r="J134" s="7">
        <f>SUM(J131:J133)</f>
        <v>115</v>
      </c>
      <c r="K134" s="20">
        <f>J134/$H8</f>
        <v>0.16546762589928057</v>
      </c>
      <c r="L134" s="7">
        <f>SUM(L131:L133)</f>
        <v>8</v>
      </c>
      <c r="M134" s="20">
        <f>L134/$H8</f>
        <v>1.1510791366906475E-2</v>
      </c>
      <c r="N134" s="7">
        <f>SUM(N131:N133)</f>
        <v>35</v>
      </c>
      <c r="O134" s="20">
        <f>N134/$H8</f>
        <v>5.0359712230215826E-2</v>
      </c>
      <c r="P134" s="14">
        <f>SUM(P131:P133)</f>
        <v>85</v>
      </c>
      <c r="Q134" s="66">
        <f>P134/$H8</f>
        <v>0.1223021582733813</v>
      </c>
    </row>
    <row r="135" spans="1:17" s="10" customFormat="1" ht="15" customHeight="1">
      <c r="O135" s="26"/>
    </row>
    <row r="136" spans="1:17" s="10" customFormat="1" ht="63" customHeight="1">
      <c r="A136" s="11" t="s">
        <v>248</v>
      </c>
      <c r="B136" s="283" t="s">
        <v>532</v>
      </c>
      <c r="C136" s="284"/>
      <c r="D136" s="283" t="s">
        <v>533</v>
      </c>
      <c r="E136" s="284"/>
      <c r="F136" s="272" t="s">
        <v>534</v>
      </c>
      <c r="G136" s="272"/>
      <c r="H136" s="272" t="s">
        <v>535</v>
      </c>
      <c r="I136" s="272"/>
      <c r="J136" s="272" t="s">
        <v>536</v>
      </c>
      <c r="K136" s="272"/>
      <c r="L136" s="272" t="s">
        <v>537</v>
      </c>
      <c r="M136" s="272"/>
      <c r="N136" s="272" t="s">
        <v>538</v>
      </c>
      <c r="O136" s="272"/>
    </row>
    <row r="137" spans="1:17" s="10" customFormat="1" ht="15" customHeight="1">
      <c r="A137" s="85" t="s">
        <v>252</v>
      </c>
      <c r="B137" s="86">
        <v>20</v>
      </c>
      <c r="C137" s="40">
        <f>B137/$H5</f>
        <v>5.8139534883720929E-2</v>
      </c>
      <c r="D137" s="86">
        <v>8</v>
      </c>
      <c r="E137" s="40">
        <f>D137/$H5</f>
        <v>2.3255813953488372E-2</v>
      </c>
      <c r="F137" s="86">
        <v>131</v>
      </c>
      <c r="G137" s="40">
        <f>F137/$H5</f>
        <v>0.3808139534883721</v>
      </c>
      <c r="H137" s="86">
        <v>64</v>
      </c>
      <c r="I137" s="40">
        <f>H137/$H5</f>
        <v>0.18604651162790697</v>
      </c>
      <c r="J137" s="86">
        <v>124</v>
      </c>
      <c r="K137" s="40">
        <f>J137/$H5</f>
        <v>0.36046511627906974</v>
      </c>
      <c r="L137" s="86">
        <v>5</v>
      </c>
      <c r="M137" s="40">
        <f>L137/$H5</f>
        <v>1.4534883720930232E-2</v>
      </c>
      <c r="N137" s="86">
        <v>5</v>
      </c>
      <c r="O137" s="40">
        <f>N137/$H5</f>
        <v>1.4534883720930232E-2</v>
      </c>
    </row>
    <row r="138" spans="1:17" s="10" customFormat="1" ht="15" customHeight="1">
      <c r="A138" s="89" t="s">
        <v>253</v>
      </c>
      <c r="B138" s="90">
        <v>83</v>
      </c>
      <c r="C138" s="46">
        <f>B138/$H6</f>
        <v>0.24198250728862974</v>
      </c>
      <c r="D138" s="90">
        <v>38</v>
      </c>
      <c r="E138" s="46">
        <f>D138/$H6</f>
        <v>0.11078717201166181</v>
      </c>
      <c r="F138" s="90">
        <v>221</v>
      </c>
      <c r="G138" s="46">
        <f>F138/$H6</f>
        <v>0.64431486880466471</v>
      </c>
      <c r="H138" s="90">
        <v>140</v>
      </c>
      <c r="I138" s="46">
        <f>H138/$H6</f>
        <v>0.40816326530612246</v>
      </c>
      <c r="J138" s="90">
        <v>171</v>
      </c>
      <c r="K138" s="46">
        <f>J138/$H6</f>
        <v>0.49854227405247814</v>
      </c>
      <c r="L138" s="90">
        <v>20</v>
      </c>
      <c r="M138" s="46">
        <f>L138/$H6</f>
        <v>5.8309037900874633E-2</v>
      </c>
      <c r="N138" s="90">
        <v>2</v>
      </c>
      <c r="O138" s="46">
        <f>N138/$H6</f>
        <v>5.8309037900874635E-3</v>
      </c>
    </row>
    <row r="139" spans="1:17" s="10" customFormat="1" ht="15" customHeight="1">
      <c r="A139" s="87" t="s">
        <v>205</v>
      </c>
      <c r="B139" s="88">
        <v>1</v>
      </c>
      <c r="C139" s="43">
        <f>B139/$H7</f>
        <v>0.125</v>
      </c>
      <c r="D139" s="88">
        <v>2</v>
      </c>
      <c r="E139" s="43">
        <f>D139/$H7</f>
        <v>0.25</v>
      </c>
      <c r="F139" s="88">
        <v>4</v>
      </c>
      <c r="G139" s="43">
        <f>F139/$H7</f>
        <v>0.5</v>
      </c>
      <c r="H139" s="88">
        <v>1</v>
      </c>
      <c r="I139" s="43">
        <f>H139/$H7</f>
        <v>0.125</v>
      </c>
      <c r="J139" s="88">
        <v>2</v>
      </c>
      <c r="K139" s="43">
        <f>J139/$H7</f>
        <v>0.25</v>
      </c>
      <c r="L139" s="88"/>
      <c r="M139" s="43">
        <f>L139/$H7</f>
        <v>0</v>
      </c>
      <c r="N139" s="88"/>
      <c r="O139" s="43">
        <f>N139/$H7</f>
        <v>0</v>
      </c>
    </row>
    <row r="140" spans="1:17" s="10" customFormat="1" ht="15" customHeight="1">
      <c r="A140" s="14" t="s">
        <v>257</v>
      </c>
      <c r="B140" s="7">
        <f>SUM(B137:B139)</f>
        <v>104</v>
      </c>
      <c r="C140" s="20">
        <f>B140/$H8</f>
        <v>0.14964028776978416</v>
      </c>
      <c r="D140" s="7">
        <f>SUM(D137:D139)</f>
        <v>48</v>
      </c>
      <c r="E140" s="20">
        <f>D140/$H8</f>
        <v>6.9064748201438847E-2</v>
      </c>
      <c r="F140" s="7">
        <f>SUM(F137:F139)</f>
        <v>356</v>
      </c>
      <c r="G140" s="20">
        <f>F140/$H8</f>
        <v>0.51223021582733808</v>
      </c>
      <c r="H140" s="7">
        <f>SUM(H137:H139)</f>
        <v>205</v>
      </c>
      <c r="I140" s="20">
        <f>H140/$H8</f>
        <v>0.29496402877697842</v>
      </c>
      <c r="J140" s="7">
        <f>SUM(J137:J139)</f>
        <v>297</v>
      </c>
      <c r="K140" s="20">
        <f>J140/$H8</f>
        <v>0.42733812949640287</v>
      </c>
      <c r="L140" s="7">
        <f>SUM(L137:L139)</f>
        <v>25</v>
      </c>
      <c r="M140" s="20">
        <f>L140/$H8</f>
        <v>3.5971223021582732E-2</v>
      </c>
      <c r="N140" s="7">
        <f>SUM(N137:N139)</f>
        <v>7</v>
      </c>
      <c r="O140" s="20">
        <f>N140/$H8</f>
        <v>1.0071942446043165E-2</v>
      </c>
    </row>
    <row r="141" spans="1:17" s="10" customFormat="1" ht="15" customHeight="1">
      <c r="E141" s="26"/>
      <c r="I141" s="26"/>
    </row>
    <row r="142" spans="1:17" s="10" customFormat="1" ht="54" customHeight="1">
      <c r="A142" s="11" t="s">
        <v>250</v>
      </c>
      <c r="B142" s="272" t="s">
        <v>524</v>
      </c>
      <c r="C142" s="272"/>
      <c r="D142" s="272" t="s">
        <v>525</v>
      </c>
      <c r="E142" s="272"/>
      <c r="F142" s="272" t="s">
        <v>526</v>
      </c>
      <c r="G142" s="272"/>
      <c r="H142" s="272" t="s">
        <v>527</v>
      </c>
      <c r="I142" s="272"/>
      <c r="J142" s="272" t="s">
        <v>528</v>
      </c>
      <c r="K142" s="272"/>
      <c r="L142" s="272" t="s">
        <v>529</v>
      </c>
      <c r="M142" s="272"/>
      <c r="N142" s="272" t="s">
        <v>530</v>
      </c>
      <c r="O142" s="272"/>
      <c r="P142" s="272" t="s">
        <v>531</v>
      </c>
      <c r="Q142" s="272"/>
    </row>
    <row r="143" spans="1:17" s="10" customFormat="1" ht="15" customHeight="1">
      <c r="A143" s="38" t="s">
        <v>236</v>
      </c>
      <c r="B143" s="86"/>
      <c r="C143" s="40">
        <f t="shared" ref="C143:C154" si="36">B143/$H11</f>
        <v>0</v>
      </c>
      <c r="D143" s="86"/>
      <c r="E143" s="40">
        <f t="shared" ref="E143:E154" si="37">D143/$H11</f>
        <v>0</v>
      </c>
      <c r="F143" s="86">
        <v>3</v>
      </c>
      <c r="G143" s="40">
        <f t="shared" ref="G143:G154" si="38">F143/$H11</f>
        <v>0.375</v>
      </c>
      <c r="H143" s="86">
        <v>2</v>
      </c>
      <c r="I143" s="40">
        <f t="shared" ref="I143:I154" si="39">H143/$H11</f>
        <v>0.25</v>
      </c>
      <c r="J143" s="86"/>
      <c r="K143" s="40">
        <f t="shared" ref="K143:K154" si="40">J143/$H11</f>
        <v>0</v>
      </c>
      <c r="L143" s="86">
        <v>1</v>
      </c>
      <c r="M143" s="40">
        <f t="shared" ref="M143:M154" si="41">L143/$H11</f>
        <v>0.125</v>
      </c>
      <c r="N143" s="86"/>
      <c r="O143" s="40">
        <f t="shared" ref="O143:O154" si="42">N143/$H11</f>
        <v>0</v>
      </c>
      <c r="P143" s="38">
        <v>1</v>
      </c>
      <c r="Q143" s="68">
        <f t="shared" ref="Q143:Q154" si="43">P143/$H11</f>
        <v>0.125</v>
      </c>
    </row>
    <row r="144" spans="1:17" s="10" customFormat="1" ht="15" customHeight="1">
      <c r="A144" s="44" t="s">
        <v>539</v>
      </c>
      <c r="B144" s="90">
        <v>2</v>
      </c>
      <c r="C144" s="46">
        <f t="shared" si="36"/>
        <v>6.8965517241379309E-2</v>
      </c>
      <c r="D144" s="90">
        <v>5</v>
      </c>
      <c r="E144" s="46">
        <f t="shared" si="37"/>
        <v>0.17241379310344829</v>
      </c>
      <c r="F144" s="90">
        <v>11</v>
      </c>
      <c r="G144" s="46">
        <f t="shared" si="38"/>
        <v>0.37931034482758619</v>
      </c>
      <c r="H144" s="90">
        <v>9</v>
      </c>
      <c r="I144" s="46">
        <f t="shared" si="39"/>
        <v>0.31034482758620691</v>
      </c>
      <c r="J144" s="90">
        <v>3</v>
      </c>
      <c r="K144" s="46">
        <f t="shared" si="40"/>
        <v>0.10344827586206896</v>
      </c>
      <c r="L144" s="90">
        <v>1</v>
      </c>
      <c r="M144" s="46">
        <f t="shared" si="41"/>
        <v>3.4482758620689655E-2</v>
      </c>
      <c r="N144" s="90">
        <v>1</v>
      </c>
      <c r="O144" s="46">
        <f t="shared" si="42"/>
        <v>3.4482758620689655E-2</v>
      </c>
      <c r="P144" s="44">
        <v>3</v>
      </c>
      <c r="Q144" s="72">
        <f t="shared" si="43"/>
        <v>0.10344827586206896</v>
      </c>
    </row>
    <row r="145" spans="1:17" s="10" customFormat="1" ht="15" customHeight="1">
      <c r="A145" s="44" t="s">
        <v>220</v>
      </c>
      <c r="B145" s="90">
        <v>4</v>
      </c>
      <c r="C145" s="46">
        <f t="shared" si="36"/>
        <v>0.12903225806451613</v>
      </c>
      <c r="D145" s="90">
        <v>5</v>
      </c>
      <c r="E145" s="46">
        <f t="shared" si="37"/>
        <v>0.16129032258064516</v>
      </c>
      <c r="F145" s="90">
        <v>13</v>
      </c>
      <c r="G145" s="46">
        <f t="shared" si="38"/>
        <v>0.41935483870967744</v>
      </c>
      <c r="H145" s="90">
        <v>11</v>
      </c>
      <c r="I145" s="46">
        <f t="shared" si="39"/>
        <v>0.35483870967741937</v>
      </c>
      <c r="J145" s="90">
        <v>5</v>
      </c>
      <c r="K145" s="46">
        <f t="shared" si="40"/>
        <v>0.16129032258064516</v>
      </c>
      <c r="L145" s="90"/>
      <c r="M145" s="46">
        <f t="shared" si="41"/>
        <v>0</v>
      </c>
      <c r="N145" s="90">
        <v>2</v>
      </c>
      <c r="O145" s="46">
        <f t="shared" si="42"/>
        <v>6.4516129032258063E-2</v>
      </c>
      <c r="P145" s="44">
        <v>1</v>
      </c>
      <c r="Q145" s="72">
        <f t="shared" si="43"/>
        <v>3.2258064516129031E-2</v>
      </c>
    </row>
    <row r="146" spans="1:17" s="10" customFormat="1" ht="15" customHeight="1">
      <c r="A146" s="44" t="s">
        <v>222</v>
      </c>
      <c r="B146" s="90">
        <v>18</v>
      </c>
      <c r="C146" s="46">
        <f t="shared" si="36"/>
        <v>0.21686746987951808</v>
      </c>
      <c r="D146" s="90">
        <v>23</v>
      </c>
      <c r="E146" s="46">
        <f t="shared" si="37"/>
        <v>0.27710843373493976</v>
      </c>
      <c r="F146" s="90">
        <v>35</v>
      </c>
      <c r="G146" s="46">
        <f t="shared" si="38"/>
        <v>0.42168674698795183</v>
      </c>
      <c r="H146" s="90">
        <v>29</v>
      </c>
      <c r="I146" s="46">
        <f t="shared" si="39"/>
        <v>0.3493975903614458</v>
      </c>
      <c r="J146" s="90">
        <v>20</v>
      </c>
      <c r="K146" s="46">
        <f t="shared" si="40"/>
        <v>0.24096385542168675</v>
      </c>
      <c r="L146" s="90">
        <v>1</v>
      </c>
      <c r="M146" s="46">
        <f t="shared" si="41"/>
        <v>1.2048192771084338E-2</v>
      </c>
      <c r="N146" s="90">
        <v>5</v>
      </c>
      <c r="O146" s="46">
        <f t="shared" si="42"/>
        <v>6.0240963855421686E-2</v>
      </c>
      <c r="P146" s="44">
        <v>15</v>
      </c>
      <c r="Q146" s="72">
        <f t="shared" si="43"/>
        <v>0.18072289156626506</v>
      </c>
    </row>
    <row r="147" spans="1:17" s="10" customFormat="1" ht="15" customHeight="1">
      <c r="A147" s="44" t="s">
        <v>224</v>
      </c>
      <c r="B147" s="90">
        <v>9</v>
      </c>
      <c r="C147" s="46">
        <f t="shared" si="36"/>
        <v>0.140625</v>
      </c>
      <c r="D147" s="90">
        <v>16</v>
      </c>
      <c r="E147" s="46">
        <f t="shared" si="37"/>
        <v>0.25</v>
      </c>
      <c r="F147" s="90">
        <v>17</v>
      </c>
      <c r="G147" s="46">
        <f t="shared" si="38"/>
        <v>0.265625</v>
      </c>
      <c r="H147" s="90">
        <v>15</v>
      </c>
      <c r="I147" s="46">
        <f t="shared" si="39"/>
        <v>0.234375</v>
      </c>
      <c r="J147" s="90">
        <v>19</v>
      </c>
      <c r="K147" s="46">
        <f t="shared" si="40"/>
        <v>0.296875</v>
      </c>
      <c r="L147" s="90"/>
      <c r="M147" s="46">
        <f t="shared" si="41"/>
        <v>0</v>
      </c>
      <c r="N147" s="90">
        <v>5</v>
      </c>
      <c r="O147" s="46">
        <f t="shared" si="42"/>
        <v>7.8125E-2</v>
      </c>
      <c r="P147" s="44">
        <v>16</v>
      </c>
      <c r="Q147" s="72">
        <f t="shared" si="43"/>
        <v>0.25</v>
      </c>
    </row>
    <row r="148" spans="1:17" s="10" customFormat="1" ht="15" customHeight="1">
      <c r="A148" s="44" t="s">
        <v>226</v>
      </c>
      <c r="B148" s="90">
        <v>11</v>
      </c>
      <c r="C148" s="46">
        <f t="shared" si="36"/>
        <v>7.857142857142857E-2</v>
      </c>
      <c r="D148" s="90">
        <v>31</v>
      </c>
      <c r="E148" s="46">
        <f t="shared" si="37"/>
        <v>0.22142857142857142</v>
      </c>
      <c r="F148" s="90">
        <v>53</v>
      </c>
      <c r="G148" s="46">
        <f t="shared" si="38"/>
        <v>0.37857142857142856</v>
      </c>
      <c r="H148" s="90">
        <v>42</v>
      </c>
      <c r="I148" s="46">
        <f t="shared" si="39"/>
        <v>0.3</v>
      </c>
      <c r="J148" s="90">
        <v>22</v>
      </c>
      <c r="K148" s="46">
        <f t="shared" si="40"/>
        <v>0.15714285714285714</v>
      </c>
      <c r="L148" s="90"/>
      <c r="M148" s="46">
        <f t="shared" si="41"/>
        <v>0</v>
      </c>
      <c r="N148" s="90">
        <v>5</v>
      </c>
      <c r="O148" s="46">
        <f t="shared" si="42"/>
        <v>3.5714285714285712E-2</v>
      </c>
      <c r="P148" s="44">
        <v>16</v>
      </c>
      <c r="Q148" s="72">
        <f t="shared" si="43"/>
        <v>0.11428571428571428</v>
      </c>
    </row>
    <row r="149" spans="1:17" s="10" customFormat="1" ht="15" customHeight="1">
      <c r="A149" s="44" t="s">
        <v>228</v>
      </c>
      <c r="B149" s="90">
        <v>12</v>
      </c>
      <c r="C149" s="46">
        <f t="shared" si="36"/>
        <v>0.08</v>
      </c>
      <c r="D149" s="90">
        <v>31</v>
      </c>
      <c r="E149" s="46">
        <f t="shared" si="37"/>
        <v>0.20666666666666667</v>
      </c>
      <c r="F149" s="90">
        <v>41</v>
      </c>
      <c r="G149" s="46">
        <f t="shared" si="38"/>
        <v>0.27333333333333332</v>
      </c>
      <c r="H149" s="90">
        <v>29</v>
      </c>
      <c r="I149" s="46">
        <f t="shared" si="39"/>
        <v>0.19333333333333333</v>
      </c>
      <c r="J149" s="90">
        <v>21</v>
      </c>
      <c r="K149" s="46">
        <f t="shared" si="40"/>
        <v>0.14000000000000001</v>
      </c>
      <c r="L149" s="90">
        <v>3</v>
      </c>
      <c r="M149" s="46">
        <f t="shared" si="41"/>
        <v>0.02</v>
      </c>
      <c r="N149" s="90">
        <v>7</v>
      </c>
      <c r="O149" s="46">
        <f t="shared" si="42"/>
        <v>4.6666666666666669E-2</v>
      </c>
      <c r="P149" s="44">
        <v>13</v>
      </c>
      <c r="Q149" s="72">
        <f t="shared" si="43"/>
        <v>8.666666666666667E-2</v>
      </c>
    </row>
    <row r="150" spans="1:17" s="10" customFormat="1" ht="15" customHeight="1">
      <c r="A150" s="44" t="s">
        <v>230</v>
      </c>
      <c r="B150" s="90">
        <v>13</v>
      </c>
      <c r="C150" s="46">
        <f t="shared" si="36"/>
        <v>0.13</v>
      </c>
      <c r="D150" s="90">
        <v>26</v>
      </c>
      <c r="E150" s="46">
        <f t="shared" si="37"/>
        <v>0.26</v>
      </c>
      <c r="F150" s="90">
        <v>46</v>
      </c>
      <c r="G150" s="46">
        <f t="shared" si="38"/>
        <v>0.46</v>
      </c>
      <c r="H150" s="90">
        <v>29</v>
      </c>
      <c r="I150" s="46">
        <f t="shared" si="39"/>
        <v>0.28999999999999998</v>
      </c>
      <c r="J150" s="90">
        <v>13</v>
      </c>
      <c r="K150" s="46">
        <f t="shared" si="40"/>
        <v>0.13</v>
      </c>
      <c r="L150" s="90">
        <v>1</v>
      </c>
      <c r="M150" s="46">
        <f t="shared" si="41"/>
        <v>0.01</v>
      </c>
      <c r="N150" s="90">
        <v>4</v>
      </c>
      <c r="O150" s="46">
        <f t="shared" si="42"/>
        <v>0.04</v>
      </c>
      <c r="P150" s="44">
        <v>15</v>
      </c>
      <c r="Q150" s="72">
        <f t="shared" si="43"/>
        <v>0.15</v>
      </c>
    </row>
    <row r="151" spans="1:17" s="10" customFormat="1" ht="15" customHeight="1">
      <c r="A151" s="44" t="s">
        <v>232</v>
      </c>
      <c r="B151" s="90">
        <v>5</v>
      </c>
      <c r="C151" s="46">
        <f t="shared" si="36"/>
        <v>0.13157894736842105</v>
      </c>
      <c r="D151" s="90">
        <v>9</v>
      </c>
      <c r="E151" s="46">
        <f t="shared" si="37"/>
        <v>0.23684210526315788</v>
      </c>
      <c r="F151" s="90">
        <v>8</v>
      </c>
      <c r="G151" s="46">
        <f t="shared" si="38"/>
        <v>0.21052631578947367</v>
      </c>
      <c r="H151" s="90">
        <v>5</v>
      </c>
      <c r="I151" s="46">
        <f t="shared" si="39"/>
        <v>0.13157894736842105</v>
      </c>
      <c r="J151" s="90">
        <v>4</v>
      </c>
      <c r="K151" s="46">
        <f t="shared" si="40"/>
        <v>0.10526315789473684</v>
      </c>
      <c r="L151" s="90">
        <v>1</v>
      </c>
      <c r="M151" s="46">
        <f t="shared" si="41"/>
        <v>2.6315789473684209E-2</v>
      </c>
      <c r="N151" s="90">
        <v>1</v>
      </c>
      <c r="O151" s="46">
        <f t="shared" si="42"/>
        <v>2.6315789473684209E-2</v>
      </c>
      <c r="P151" s="44">
        <v>2</v>
      </c>
      <c r="Q151" s="72">
        <f t="shared" si="43"/>
        <v>5.2631578947368418E-2</v>
      </c>
    </row>
    <row r="152" spans="1:17" s="10" customFormat="1" ht="15" customHeight="1">
      <c r="A152" s="44" t="s">
        <v>234</v>
      </c>
      <c r="B152" s="90">
        <v>3</v>
      </c>
      <c r="C152" s="46">
        <f t="shared" si="36"/>
        <v>0.1</v>
      </c>
      <c r="D152" s="90">
        <v>4</v>
      </c>
      <c r="E152" s="46">
        <f t="shared" si="37"/>
        <v>0.13333333333333333</v>
      </c>
      <c r="F152" s="90">
        <v>8</v>
      </c>
      <c r="G152" s="46">
        <f t="shared" si="38"/>
        <v>0.26666666666666666</v>
      </c>
      <c r="H152" s="90">
        <v>7</v>
      </c>
      <c r="I152" s="46">
        <f t="shared" si="39"/>
        <v>0.23333333333333334</v>
      </c>
      <c r="J152" s="90">
        <v>6</v>
      </c>
      <c r="K152" s="46">
        <f t="shared" si="40"/>
        <v>0.2</v>
      </c>
      <c r="L152" s="90"/>
      <c r="M152" s="46">
        <f t="shared" si="41"/>
        <v>0</v>
      </c>
      <c r="N152" s="90">
        <v>3</v>
      </c>
      <c r="O152" s="46">
        <f t="shared" si="42"/>
        <v>0.1</v>
      </c>
      <c r="P152" s="44">
        <v>3</v>
      </c>
      <c r="Q152" s="72">
        <f t="shared" si="43"/>
        <v>0.1</v>
      </c>
    </row>
    <row r="153" spans="1:17" s="10" customFormat="1" ht="15" customHeight="1">
      <c r="A153" s="87" t="s">
        <v>213</v>
      </c>
      <c r="B153" s="88">
        <v>4</v>
      </c>
      <c r="C153" s="43">
        <f t="shared" si="36"/>
        <v>0.18181818181818182</v>
      </c>
      <c r="D153" s="88">
        <v>7</v>
      </c>
      <c r="E153" s="43">
        <f t="shared" si="37"/>
        <v>0.31818181818181818</v>
      </c>
      <c r="F153" s="88">
        <v>9</v>
      </c>
      <c r="G153" s="43">
        <f t="shared" si="38"/>
        <v>0.40909090909090912</v>
      </c>
      <c r="H153" s="88">
        <v>4</v>
      </c>
      <c r="I153" s="43">
        <f t="shared" si="39"/>
        <v>0.18181818181818182</v>
      </c>
      <c r="J153" s="88">
        <v>2</v>
      </c>
      <c r="K153" s="43">
        <f t="shared" si="40"/>
        <v>9.0909090909090912E-2</v>
      </c>
      <c r="L153" s="88"/>
      <c r="M153" s="43">
        <f t="shared" si="41"/>
        <v>0</v>
      </c>
      <c r="N153" s="88">
        <v>2</v>
      </c>
      <c r="O153" s="43">
        <f t="shared" si="42"/>
        <v>9.0909090909090912E-2</v>
      </c>
      <c r="P153" s="41"/>
      <c r="Q153" s="70">
        <f t="shared" si="43"/>
        <v>0</v>
      </c>
    </row>
    <row r="154" spans="1:17" s="10" customFormat="1" ht="15" customHeight="1">
      <c r="A154" s="14" t="s">
        <v>257</v>
      </c>
      <c r="B154" s="7">
        <f>SUM(B143:B153)</f>
        <v>81</v>
      </c>
      <c r="C154" s="20">
        <f t="shared" si="36"/>
        <v>0.11654676258992806</v>
      </c>
      <c r="D154" s="7">
        <f>SUM(D143:D153)</f>
        <v>157</v>
      </c>
      <c r="E154" s="20">
        <f t="shared" si="37"/>
        <v>0.22589928057553957</v>
      </c>
      <c r="F154" s="7">
        <f>SUM(F143:F153)</f>
        <v>244</v>
      </c>
      <c r="G154" s="20">
        <f t="shared" si="38"/>
        <v>0.3510791366906475</v>
      </c>
      <c r="H154" s="7">
        <f>SUM(H143:H153)</f>
        <v>182</v>
      </c>
      <c r="I154" s="20">
        <f t="shared" si="39"/>
        <v>0.26187050359712233</v>
      </c>
      <c r="J154" s="7">
        <f>SUM(J143:J153)</f>
        <v>115</v>
      </c>
      <c r="K154" s="20">
        <f t="shared" si="40"/>
        <v>0.16546762589928057</v>
      </c>
      <c r="L154" s="7">
        <f>SUM(L143:L153)</f>
        <v>8</v>
      </c>
      <c r="M154" s="20">
        <f t="shared" si="41"/>
        <v>1.1510791366906475E-2</v>
      </c>
      <c r="N154" s="7">
        <f>SUM(N143:N153)</f>
        <v>35</v>
      </c>
      <c r="O154" s="20">
        <f t="shared" si="42"/>
        <v>5.0359712230215826E-2</v>
      </c>
      <c r="P154" s="14">
        <f>SUM(P143:P153)</f>
        <v>85</v>
      </c>
      <c r="Q154" s="66">
        <f t="shared" si="43"/>
        <v>0.1223021582733813</v>
      </c>
    </row>
    <row r="155" spans="1:17" s="10" customFormat="1" ht="15" customHeight="1"/>
    <row r="156" spans="1:17" s="10" customFormat="1" ht="63" customHeight="1">
      <c r="A156" s="11" t="s">
        <v>250</v>
      </c>
      <c r="B156" s="283" t="s">
        <v>532</v>
      </c>
      <c r="C156" s="284"/>
      <c r="D156" s="283" t="s">
        <v>533</v>
      </c>
      <c r="E156" s="284"/>
      <c r="F156" s="272" t="s">
        <v>534</v>
      </c>
      <c r="G156" s="272"/>
      <c r="H156" s="272" t="s">
        <v>535</v>
      </c>
      <c r="I156" s="272"/>
      <c r="J156" s="272" t="s">
        <v>536</v>
      </c>
      <c r="K156" s="272"/>
      <c r="L156" s="272" t="s">
        <v>537</v>
      </c>
      <c r="M156" s="272"/>
      <c r="N156" s="272" t="s">
        <v>538</v>
      </c>
      <c r="O156" s="272"/>
    </row>
    <row r="157" spans="1:17" s="10" customFormat="1" ht="15" customHeight="1">
      <c r="A157" s="38" t="s">
        <v>236</v>
      </c>
      <c r="B157" s="86">
        <v>1</v>
      </c>
      <c r="C157" s="40">
        <f t="shared" ref="C157:C168" si="44">B157/$H11</f>
        <v>0.125</v>
      </c>
      <c r="D157" s="86">
        <v>1</v>
      </c>
      <c r="E157" s="40">
        <f t="shared" ref="E157:E168" si="45">D157/$H11</f>
        <v>0.125</v>
      </c>
      <c r="F157" s="86">
        <v>6</v>
      </c>
      <c r="G157" s="40">
        <f t="shared" ref="G157:G168" si="46">F157/$H11</f>
        <v>0.75</v>
      </c>
      <c r="H157" s="86">
        <v>3</v>
      </c>
      <c r="I157" s="40">
        <f t="shared" ref="I157:I168" si="47">H157/$H11</f>
        <v>0.375</v>
      </c>
      <c r="J157" s="86">
        <v>5</v>
      </c>
      <c r="K157" s="40">
        <f t="shared" ref="K157:K168" si="48">J157/$H11</f>
        <v>0.625</v>
      </c>
      <c r="L157" s="86"/>
      <c r="M157" s="40">
        <f t="shared" ref="M157:M168" si="49">L157/$H11</f>
        <v>0</v>
      </c>
      <c r="N157" s="86"/>
      <c r="O157" s="40">
        <f t="shared" ref="O157:O168" si="50">N157/$H11</f>
        <v>0</v>
      </c>
    </row>
    <row r="158" spans="1:17" s="10" customFormat="1" ht="15" customHeight="1">
      <c r="A158" s="44" t="s">
        <v>540</v>
      </c>
      <c r="B158" s="90">
        <v>8</v>
      </c>
      <c r="C158" s="46">
        <f t="shared" si="44"/>
        <v>0.27586206896551724</v>
      </c>
      <c r="D158" s="90">
        <v>1</v>
      </c>
      <c r="E158" s="46">
        <f t="shared" si="45"/>
        <v>3.4482758620689655E-2</v>
      </c>
      <c r="F158" s="90">
        <v>13</v>
      </c>
      <c r="G158" s="46">
        <f t="shared" si="46"/>
        <v>0.44827586206896552</v>
      </c>
      <c r="H158" s="90">
        <v>8</v>
      </c>
      <c r="I158" s="46">
        <f t="shared" si="47"/>
        <v>0.27586206896551724</v>
      </c>
      <c r="J158" s="90">
        <v>11</v>
      </c>
      <c r="K158" s="46">
        <f t="shared" si="48"/>
        <v>0.37931034482758619</v>
      </c>
      <c r="L158" s="90"/>
      <c r="M158" s="46">
        <f t="shared" si="49"/>
        <v>0</v>
      </c>
      <c r="N158" s="90">
        <v>1</v>
      </c>
      <c r="O158" s="46">
        <f t="shared" si="50"/>
        <v>3.4482758620689655E-2</v>
      </c>
    </row>
    <row r="159" spans="1:17" s="10" customFormat="1" ht="15" customHeight="1">
      <c r="A159" s="44" t="s">
        <v>220</v>
      </c>
      <c r="B159" s="90">
        <v>2</v>
      </c>
      <c r="C159" s="46">
        <f t="shared" si="44"/>
        <v>6.4516129032258063E-2</v>
      </c>
      <c r="D159" s="90"/>
      <c r="E159" s="46">
        <f t="shared" si="45"/>
        <v>0</v>
      </c>
      <c r="F159" s="90">
        <v>23</v>
      </c>
      <c r="G159" s="46">
        <f t="shared" si="46"/>
        <v>0.74193548387096775</v>
      </c>
      <c r="H159" s="90">
        <v>11</v>
      </c>
      <c r="I159" s="46">
        <f t="shared" si="47"/>
        <v>0.35483870967741937</v>
      </c>
      <c r="J159" s="90">
        <v>18</v>
      </c>
      <c r="K159" s="46">
        <f t="shared" si="48"/>
        <v>0.58064516129032262</v>
      </c>
      <c r="L159" s="90"/>
      <c r="M159" s="46">
        <f t="shared" si="49"/>
        <v>0</v>
      </c>
      <c r="N159" s="90"/>
      <c r="O159" s="46">
        <f t="shared" si="50"/>
        <v>0</v>
      </c>
    </row>
    <row r="160" spans="1:17" s="10" customFormat="1" ht="15" customHeight="1">
      <c r="A160" s="44" t="s">
        <v>222</v>
      </c>
      <c r="B160" s="90">
        <v>16</v>
      </c>
      <c r="C160" s="46">
        <f t="shared" si="44"/>
        <v>0.19277108433734941</v>
      </c>
      <c r="D160" s="90">
        <v>7</v>
      </c>
      <c r="E160" s="46">
        <f t="shared" si="45"/>
        <v>8.4337349397590355E-2</v>
      </c>
      <c r="F160" s="90">
        <v>66</v>
      </c>
      <c r="G160" s="46">
        <f t="shared" si="46"/>
        <v>0.79518072289156627</v>
      </c>
      <c r="H160" s="90">
        <v>34</v>
      </c>
      <c r="I160" s="46">
        <f t="shared" si="47"/>
        <v>0.40963855421686746</v>
      </c>
      <c r="J160" s="90">
        <v>38</v>
      </c>
      <c r="K160" s="46">
        <f t="shared" si="48"/>
        <v>0.45783132530120479</v>
      </c>
      <c r="L160" s="90">
        <v>2</v>
      </c>
      <c r="M160" s="46">
        <f t="shared" si="49"/>
        <v>2.4096385542168676E-2</v>
      </c>
      <c r="N160" s="90">
        <v>1</v>
      </c>
      <c r="O160" s="46">
        <f t="shared" si="50"/>
        <v>1.2048192771084338E-2</v>
      </c>
    </row>
    <row r="161" spans="1:15" s="10" customFormat="1" ht="15" customHeight="1">
      <c r="A161" s="44" t="s">
        <v>224</v>
      </c>
      <c r="B161" s="90">
        <v>18</v>
      </c>
      <c r="C161" s="46">
        <f t="shared" si="44"/>
        <v>0.28125</v>
      </c>
      <c r="D161" s="90">
        <v>9</v>
      </c>
      <c r="E161" s="46">
        <f t="shared" si="45"/>
        <v>0.140625</v>
      </c>
      <c r="F161" s="90">
        <v>31</v>
      </c>
      <c r="G161" s="46">
        <f t="shared" si="46"/>
        <v>0.484375</v>
      </c>
      <c r="H161" s="90">
        <v>20</v>
      </c>
      <c r="I161" s="46">
        <f t="shared" si="47"/>
        <v>0.3125</v>
      </c>
      <c r="J161" s="90">
        <v>20</v>
      </c>
      <c r="K161" s="61">
        <f t="shared" si="48"/>
        <v>0.3125</v>
      </c>
      <c r="L161" s="90">
        <v>12</v>
      </c>
      <c r="M161" s="46">
        <f t="shared" si="49"/>
        <v>0.1875</v>
      </c>
      <c r="N161" s="90"/>
      <c r="O161" s="46">
        <f t="shared" si="50"/>
        <v>0</v>
      </c>
    </row>
    <row r="162" spans="1:15" s="10" customFormat="1" ht="15" customHeight="1">
      <c r="A162" s="44" t="s">
        <v>226</v>
      </c>
      <c r="B162" s="90">
        <v>17</v>
      </c>
      <c r="C162" s="46">
        <f t="shared" si="44"/>
        <v>0.12142857142857143</v>
      </c>
      <c r="D162" s="90">
        <v>9</v>
      </c>
      <c r="E162" s="46">
        <f t="shared" si="45"/>
        <v>6.4285714285714279E-2</v>
      </c>
      <c r="F162" s="90">
        <v>70</v>
      </c>
      <c r="G162" s="46">
        <f t="shared" si="46"/>
        <v>0.5</v>
      </c>
      <c r="H162" s="90">
        <v>45</v>
      </c>
      <c r="I162" s="46">
        <f t="shared" si="47"/>
        <v>0.32142857142857145</v>
      </c>
      <c r="J162" s="90">
        <v>64</v>
      </c>
      <c r="K162" s="46">
        <f t="shared" si="48"/>
        <v>0.45714285714285713</v>
      </c>
      <c r="L162" s="90">
        <v>5</v>
      </c>
      <c r="M162" s="46">
        <f t="shared" si="49"/>
        <v>3.5714285714285712E-2</v>
      </c>
      <c r="N162" s="90">
        <v>1</v>
      </c>
      <c r="O162" s="46">
        <f t="shared" si="50"/>
        <v>7.1428571428571426E-3</v>
      </c>
    </row>
    <row r="163" spans="1:15" s="10" customFormat="1" ht="15" customHeight="1">
      <c r="A163" s="44" t="s">
        <v>541</v>
      </c>
      <c r="B163" s="90">
        <v>13</v>
      </c>
      <c r="C163" s="46">
        <f t="shared" si="44"/>
        <v>8.666666666666667E-2</v>
      </c>
      <c r="D163" s="90">
        <v>12</v>
      </c>
      <c r="E163" s="46">
        <f t="shared" si="45"/>
        <v>0.08</v>
      </c>
      <c r="F163" s="90">
        <v>62</v>
      </c>
      <c r="G163" s="46">
        <f t="shared" si="46"/>
        <v>0.41333333333333333</v>
      </c>
      <c r="H163" s="90">
        <v>20</v>
      </c>
      <c r="I163" s="46">
        <f t="shared" si="47"/>
        <v>0.13333333333333333</v>
      </c>
      <c r="J163" s="90">
        <v>57</v>
      </c>
      <c r="K163" s="46">
        <f t="shared" si="48"/>
        <v>0.38</v>
      </c>
      <c r="L163" s="90">
        <v>2</v>
      </c>
      <c r="M163" s="46">
        <f t="shared" si="49"/>
        <v>1.3333333333333334E-2</v>
      </c>
      <c r="N163" s="90">
        <v>2</v>
      </c>
      <c r="O163" s="46">
        <f t="shared" si="50"/>
        <v>1.3333333333333334E-2</v>
      </c>
    </row>
    <row r="164" spans="1:15" s="10" customFormat="1" ht="15" customHeight="1">
      <c r="A164" s="44" t="s">
        <v>230</v>
      </c>
      <c r="B164" s="90">
        <v>19</v>
      </c>
      <c r="C164" s="46">
        <f t="shared" si="44"/>
        <v>0.19</v>
      </c>
      <c r="D164" s="90">
        <v>6</v>
      </c>
      <c r="E164" s="46">
        <f t="shared" si="45"/>
        <v>0.06</v>
      </c>
      <c r="F164" s="90">
        <v>45</v>
      </c>
      <c r="G164" s="46">
        <f t="shared" si="46"/>
        <v>0.45</v>
      </c>
      <c r="H164" s="90">
        <v>46</v>
      </c>
      <c r="I164" s="46">
        <f t="shared" si="47"/>
        <v>0.46</v>
      </c>
      <c r="J164" s="90">
        <v>42</v>
      </c>
      <c r="K164" s="46">
        <f t="shared" si="48"/>
        <v>0.42</v>
      </c>
      <c r="L164" s="90">
        <v>3</v>
      </c>
      <c r="M164" s="46">
        <f t="shared" si="49"/>
        <v>0.03</v>
      </c>
      <c r="N164" s="90">
        <v>1</v>
      </c>
      <c r="O164" s="46">
        <f t="shared" si="50"/>
        <v>0.01</v>
      </c>
    </row>
    <row r="165" spans="1:15" s="10" customFormat="1" ht="15" customHeight="1">
      <c r="A165" s="44" t="s">
        <v>244</v>
      </c>
      <c r="B165" s="90">
        <v>2</v>
      </c>
      <c r="C165" s="46">
        <f t="shared" si="44"/>
        <v>5.2631578947368418E-2</v>
      </c>
      <c r="D165" s="90"/>
      <c r="E165" s="46">
        <f t="shared" si="45"/>
        <v>0</v>
      </c>
      <c r="F165" s="90">
        <v>9</v>
      </c>
      <c r="G165" s="46">
        <f t="shared" si="46"/>
        <v>0.23684210526315788</v>
      </c>
      <c r="H165" s="90">
        <v>6</v>
      </c>
      <c r="I165" s="46">
        <f t="shared" si="47"/>
        <v>0.15789473684210525</v>
      </c>
      <c r="J165" s="90">
        <v>16</v>
      </c>
      <c r="K165" s="61">
        <f t="shared" si="48"/>
        <v>0.42105263157894735</v>
      </c>
      <c r="L165" s="90">
        <v>1</v>
      </c>
      <c r="M165" s="46">
        <f t="shared" si="49"/>
        <v>2.6315789473684209E-2</v>
      </c>
      <c r="N165" s="90">
        <v>1</v>
      </c>
      <c r="O165" s="46">
        <f t="shared" si="50"/>
        <v>2.6315789473684209E-2</v>
      </c>
    </row>
    <row r="166" spans="1:15" s="10" customFormat="1" ht="15" customHeight="1">
      <c r="A166" s="44" t="s">
        <v>234</v>
      </c>
      <c r="B166" s="90">
        <v>6</v>
      </c>
      <c r="C166" s="46">
        <f t="shared" si="44"/>
        <v>0.2</v>
      </c>
      <c r="D166" s="90">
        <v>1</v>
      </c>
      <c r="E166" s="46">
        <f t="shared" si="45"/>
        <v>3.3333333333333333E-2</v>
      </c>
      <c r="F166" s="90">
        <v>15</v>
      </c>
      <c r="G166" s="46">
        <f t="shared" si="46"/>
        <v>0.5</v>
      </c>
      <c r="H166" s="90">
        <v>7</v>
      </c>
      <c r="I166" s="46">
        <f t="shared" si="47"/>
        <v>0.23333333333333334</v>
      </c>
      <c r="J166" s="90">
        <v>15</v>
      </c>
      <c r="K166" s="46">
        <f t="shared" si="48"/>
        <v>0.5</v>
      </c>
      <c r="L166" s="90"/>
      <c r="M166" s="46">
        <f t="shared" si="49"/>
        <v>0</v>
      </c>
      <c r="N166" s="90"/>
      <c r="O166" s="46">
        <f t="shared" si="50"/>
        <v>0</v>
      </c>
    </row>
    <row r="167" spans="1:15" s="10" customFormat="1" ht="15" customHeight="1">
      <c r="A167" s="87" t="s">
        <v>205</v>
      </c>
      <c r="B167" s="88">
        <v>2</v>
      </c>
      <c r="C167" s="43">
        <f t="shared" si="44"/>
        <v>9.0909090909090912E-2</v>
      </c>
      <c r="D167" s="88">
        <v>2</v>
      </c>
      <c r="E167" s="43">
        <f t="shared" si="45"/>
        <v>9.0909090909090912E-2</v>
      </c>
      <c r="F167" s="88">
        <v>16</v>
      </c>
      <c r="G167" s="43">
        <f t="shared" si="46"/>
        <v>0.72727272727272729</v>
      </c>
      <c r="H167" s="88">
        <v>5</v>
      </c>
      <c r="I167" s="43">
        <f t="shared" si="47"/>
        <v>0.22727272727272727</v>
      </c>
      <c r="J167" s="88">
        <v>11</v>
      </c>
      <c r="K167" s="43">
        <f t="shared" si="48"/>
        <v>0.5</v>
      </c>
      <c r="L167" s="88"/>
      <c r="M167" s="43">
        <f t="shared" si="49"/>
        <v>0</v>
      </c>
      <c r="N167" s="88"/>
      <c r="O167" s="43">
        <f t="shared" si="50"/>
        <v>0</v>
      </c>
    </row>
    <row r="168" spans="1:15" s="10" customFormat="1" ht="15" customHeight="1">
      <c r="A168" s="14" t="s">
        <v>257</v>
      </c>
      <c r="B168" s="7">
        <f>SUM(B157:B167)</f>
        <v>104</v>
      </c>
      <c r="C168" s="20">
        <f t="shared" si="44"/>
        <v>0.14964028776978416</v>
      </c>
      <c r="D168" s="7">
        <f>SUM(D157:D167)</f>
        <v>48</v>
      </c>
      <c r="E168" s="20">
        <f t="shared" si="45"/>
        <v>6.9064748201438847E-2</v>
      </c>
      <c r="F168" s="7">
        <f>SUM(F157:F167)</f>
        <v>356</v>
      </c>
      <c r="G168" s="20">
        <f t="shared" si="46"/>
        <v>0.51223021582733808</v>
      </c>
      <c r="H168" s="7">
        <f>SUM(H157:H167)</f>
        <v>205</v>
      </c>
      <c r="I168" s="20">
        <f t="shared" si="47"/>
        <v>0.29496402877697842</v>
      </c>
      <c r="J168" s="7">
        <f>SUM(J157:J167)</f>
        <v>297</v>
      </c>
      <c r="K168" s="20">
        <f t="shared" si="48"/>
        <v>0.42733812949640287</v>
      </c>
      <c r="L168" s="7">
        <f>SUM(L157:L167)</f>
        <v>25</v>
      </c>
      <c r="M168" s="20">
        <f t="shared" si="49"/>
        <v>3.5971223021582732E-2</v>
      </c>
      <c r="N168" s="7">
        <f>SUM(N157:N167)</f>
        <v>7</v>
      </c>
      <c r="O168" s="20">
        <f t="shared" si="50"/>
        <v>1.0071942446043165E-2</v>
      </c>
    </row>
  </sheetData>
  <mergeCells count="95">
    <mergeCell ref="A1:Q1"/>
    <mergeCell ref="P130:Q130"/>
    <mergeCell ref="P142:Q142"/>
    <mergeCell ref="J109:K109"/>
    <mergeCell ref="L109:M109"/>
    <mergeCell ref="B115:C115"/>
    <mergeCell ref="D115:E115"/>
    <mergeCell ref="F115:G115"/>
    <mergeCell ref="H115:I115"/>
    <mergeCell ref="J115:K115"/>
    <mergeCell ref="L115:M115"/>
    <mergeCell ref="B109:C109"/>
    <mergeCell ref="D109:E109"/>
    <mergeCell ref="F109:G109"/>
    <mergeCell ref="H109:I109"/>
    <mergeCell ref="J88:K88"/>
    <mergeCell ref="B94:C94"/>
    <mergeCell ref="D94:E94"/>
    <mergeCell ref="F94:G94"/>
    <mergeCell ref="H94:I94"/>
    <mergeCell ref="J94:K94"/>
    <mergeCell ref="B88:C88"/>
    <mergeCell ref="D88:E88"/>
    <mergeCell ref="F88:G88"/>
    <mergeCell ref="H88:I88"/>
    <mergeCell ref="B67:C67"/>
    <mergeCell ref="D67:E67"/>
    <mergeCell ref="F67:G67"/>
    <mergeCell ref="B73:C73"/>
    <mergeCell ref="L52:M52"/>
    <mergeCell ref="D73:E73"/>
    <mergeCell ref="F73:G73"/>
    <mergeCell ref="P46:Q46"/>
    <mergeCell ref="N52:O52"/>
    <mergeCell ref="P52:Q52"/>
    <mergeCell ref="B52:C52"/>
    <mergeCell ref="D52:E52"/>
    <mergeCell ref="F52:G52"/>
    <mergeCell ref="H52:I52"/>
    <mergeCell ref="H46:I46"/>
    <mergeCell ref="J46:K46"/>
    <mergeCell ref="L46:M46"/>
    <mergeCell ref="J52:K52"/>
    <mergeCell ref="N46:O46"/>
    <mergeCell ref="D25:E25"/>
    <mergeCell ref="B46:C46"/>
    <mergeCell ref="D46:E46"/>
    <mergeCell ref="F46:G46"/>
    <mergeCell ref="J25:K25"/>
    <mergeCell ref="L25:M25"/>
    <mergeCell ref="B31:C31"/>
    <mergeCell ref="D31:E31"/>
    <mergeCell ref="H130:I130"/>
    <mergeCell ref="L130:M130"/>
    <mergeCell ref="B130:C130"/>
    <mergeCell ref="D130:E130"/>
    <mergeCell ref="F130:G130"/>
    <mergeCell ref="F31:G31"/>
    <mergeCell ref="H31:I31"/>
    <mergeCell ref="J31:K31"/>
    <mergeCell ref="L31:M31"/>
    <mergeCell ref="B25:C25"/>
    <mergeCell ref="B4:C4"/>
    <mergeCell ref="D4:E4"/>
    <mergeCell ref="F4:G4"/>
    <mergeCell ref="H4:I4"/>
    <mergeCell ref="F25:G25"/>
    <mergeCell ref="H25:I25"/>
    <mergeCell ref="B10:C10"/>
    <mergeCell ref="D10:E10"/>
    <mergeCell ref="F10:G10"/>
    <mergeCell ref="H10:I10"/>
    <mergeCell ref="N130:O130"/>
    <mergeCell ref="N142:O142"/>
    <mergeCell ref="B136:C136"/>
    <mergeCell ref="D136:E136"/>
    <mergeCell ref="F136:G136"/>
    <mergeCell ref="H136:I136"/>
    <mergeCell ref="J136:K136"/>
    <mergeCell ref="L136:M136"/>
    <mergeCell ref="N136:O136"/>
    <mergeCell ref="J130:K130"/>
    <mergeCell ref="B142:C142"/>
    <mergeCell ref="D142:E142"/>
    <mergeCell ref="F142:G142"/>
    <mergeCell ref="H142:I142"/>
    <mergeCell ref="J142:K142"/>
    <mergeCell ref="L142:M142"/>
    <mergeCell ref="J156:K156"/>
    <mergeCell ref="L156:M156"/>
    <mergeCell ref="N156:O156"/>
    <mergeCell ref="B156:C156"/>
    <mergeCell ref="D156:E156"/>
    <mergeCell ref="F156:G156"/>
    <mergeCell ref="H156:I156"/>
  </mergeCells>
  <phoneticPr fontId="2"/>
  <printOptions horizontalCentered="1"/>
  <pageMargins left="0.55118110236220474" right="0.51181102362204722" top="0.74803149606299213" bottom="0.70866141732283472" header="0.31496062992125984" footer="0.55118110236220474"/>
  <pageSetup paperSize="9" scale="96" fitToHeight="6" orientation="portrait" r:id="rId1"/>
  <headerFooter alignWithMargins="0"/>
  <rowBreaks count="3" manualBreakCount="3">
    <brk id="44" max="16383" man="1"/>
    <brk id="86" max="16383" man="1"/>
    <brk id="128" max="16383" man="1"/>
  </rowBreaks>
  <ignoredErrors>
    <ignoredError sqref="C8 H6:H7 G6:G7 E8 G8 H8 H5 G5 H22 D8 E5:E7 F8 C22:F23 G22:G23 C29:K29 G11:H21 N168 C50:O50 K64:P64 H92 H106 J113 L127 P134 P154 K162:K168 H154:H156 K154:K160 N134:N136 F168 F154:F156 D168 J154:J156 J168 L26:L29 C11:C21 E11:E21 C32:C43 D43 E32:E43 F43 G32:G43 H43 I32:I43 K32:L43 C64:I64 C89:C92 D92 E89:E92 F92 G89:G92 I89:J92 C95:C106 D106 E95:E106 F106 G95:G106 I95:J106 B113 C110:C113 D113 E110:E113 F113 G110:G113 J43 I110:I113 K110:L113 C116:C127 D127 E116:E127 F127 G116:G127 H127 I116:I127 J127 K116:K127 B140 B134:B136 C134:C140 D140 D134:D136 E134:E140 F140 F134:F136 G134:G140 H140 H134:H136 I134:I140 J140 J134:J136 K134:K140 L140 L134:L136 M134:M140 O134:O140 B168 B154:B156 C154:C168 E154:E168 D154:D156 G154:G168 I154:I168 L168 L154:L156 M154:M168 O154:O168 N154:N156 H113 B68:G8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F236"/>
  <sheetViews>
    <sheetView showGridLines="0" view="pageBreakPreview" zoomScaleNormal="100" zoomScaleSheetLayoutView="100" workbookViewId="0">
      <selection activeCell="E10" sqref="E10"/>
    </sheetView>
  </sheetViews>
  <sheetFormatPr defaultRowHeight="13.5"/>
  <cols>
    <col min="1" max="1" width="4" style="77" customWidth="1"/>
    <col min="2" max="2" width="10.25" style="78" customWidth="1"/>
    <col min="3" max="3" width="4.875" style="77" customWidth="1"/>
    <col min="4" max="4" width="9.75" style="77" customWidth="1"/>
    <col min="5" max="5" width="82.375" style="220" customWidth="1"/>
    <col min="6" max="6" width="1.375" style="215" customWidth="1"/>
    <col min="7" max="16384" width="9" style="215"/>
  </cols>
  <sheetData>
    <row r="1" spans="1:5" s="212" customFormat="1" ht="16.5" customHeight="1">
      <c r="A1" s="9" t="s">
        <v>251</v>
      </c>
      <c r="B1" s="6"/>
      <c r="C1" s="76"/>
      <c r="D1" s="76"/>
      <c r="E1" s="218"/>
    </row>
    <row r="2" spans="1:5" s="2" customFormat="1" ht="9.75" customHeight="1">
      <c r="A2" s="4"/>
      <c r="B2" s="3"/>
      <c r="C2" s="4"/>
      <c r="D2" s="4"/>
      <c r="E2" s="5"/>
    </row>
    <row r="3" spans="1:5" s="213" customFormat="1" ht="30" customHeight="1">
      <c r="A3" s="79" t="s">
        <v>266</v>
      </c>
      <c r="B3" s="216" t="s">
        <v>267</v>
      </c>
      <c r="C3" s="216" t="s">
        <v>254</v>
      </c>
      <c r="D3" s="216" t="s">
        <v>265</v>
      </c>
      <c r="E3" s="219" t="s">
        <v>275</v>
      </c>
    </row>
    <row r="4" spans="1:5" s="95" customFormat="1" ht="24.95" customHeight="1">
      <c r="A4" s="99">
        <v>1</v>
      </c>
      <c r="B4" s="217" t="s">
        <v>1114</v>
      </c>
      <c r="C4" s="217" t="s">
        <v>255</v>
      </c>
      <c r="D4" s="217" t="s">
        <v>760</v>
      </c>
      <c r="E4" s="221" t="s">
        <v>574</v>
      </c>
    </row>
    <row r="5" spans="1:5" s="95" customFormat="1" ht="24.95" customHeight="1">
      <c r="A5" s="96">
        <v>2</v>
      </c>
      <c r="B5" s="222" t="s">
        <v>1114</v>
      </c>
      <c r="C5" s="222" t="s">
        <v>255</v>
      </c>
      <c r="D5" s="222" t="s">
        <v>760</v>
      </c>
      <c r="E5" s="223" t="s">
        <v>575</v>
      </c>
    </row>
    <row r="6" spans="1:5" s="95" customFormat="1" ht="24.95" customHeight="1">
      <c r="A6" s="96">
        <v>3</v>
      </c>
      <c r="B6" s="222" t="s">
        <v>1114</v>
      </c>
      <c r="C6" s="222" t="s">
        <v>256</v>
      </c>
      <c r="D6" s="222" t="s">
        <v>760</v>
      </c>
      <c r="E6" s="223" t="s">
        <v>576</v>
      </c>
    </row>
    <row r="7" spans="1:5" s="95" customFormat="1" ht="24.95" customHeight="1">
      <c r="A7" s="96">
        <v>4</v>
      </c>
      <c r="B7" s="222" t="s">
        <v>1114</v>
      </c>
      <c r="C7" s="222" t="s">
        <v>256</v>
      </c>
      <c r="D7" s="222" t="s">
        <v>760</v>
      </c>
      <c r="E7" s="223" t="s">
        <v>577</v>
      </c>
    </row>
    <row r="8" spans="1:5" s="95" customFormat="1" ht="24.95" customHeight="1">
      <c r="A8" s="96">
        <v>5</v>
      </c>
      <c r="B8" s="222" t="s">
        <v>1112</v>
      </c>
      <c r="C8" s="222" t="s">
        <v>255</v>
      </c>
      <c r="D8" s="222" t="s">
        <v>578</v>
      </c>
      <c r="E8" s="224" t="s">
        <v>579</v>
      </c>
    </row>
    <row r="9" spans="1:5" s="95" customFormat="1" ht="24.95" customHeight="1">
      <c r="A9" s="96">
        <v>6</v>
      </c>
      <c r="B9" s="222" t="s">
        <v>1112</v>
      </c>
      <c r="C9" s="222" t="s">
        <v>255</v>
      </c>
      <c r="D9" s="222" t="s">
        <v>578</v>
      </c>
      <c r="E9" s="224" t="s">
        <v>580</v>
      </c>
    </row>
    <row r="10" spans="1:5" s="95" customFormat="1" ht="24.95" customHeight="1">
      <c r="A10" s="96">
        <v>7</v>
      </c>
      <c r="B10" s="222" t="s">
        <v>1112</v>
      </c>
      <c r="C10" s="222" t="s">
        <v>255</v>
      </c>
      <c r="D10" s="222" t="s">
        <v>578</v>
      </c>
      <c r="E10" s="224" t="s">
        <v>581</v>
      </c>
    </row>
    <row r="11" spans="1:5" s="95" customFormat="1" ht="24.95" customHeight="1">
      <c r="A11" s="96">
        <v>8</v>
      </c>
      <c r="B11" s="222" t="s">
        <v>1112</v>
      </c>
      <c r="C11" s="222" t="s">
        <v>255</v>
      </c>
      <c r="D11" s="222" t="s">
        <v>578</v>
      </c>
      <c r="E11" s="224" t="s">
        <v>582</v>
      </c>
    </row>
    <row r="12" spans="1:5" s="95" customFormat="1" ht="24.95" customHeight="1">
      <c r="A12" s="96">
        <v>9</v>
      </c>
      <c r="B12" s="222" t="s">
        <v>1112</v>
      </c>
      <c r="C12" s="222" t="s">
        <v>255</v>
      </c>
      <c r="D12" s="222" t="s">
        <v>578</v>
      </c>
      <c r="E12" s="223" t="s">
        <v>585</v>
      </c>
    </row>
    <row r="13" spans="1:5" s="95" customFormat="1" ht="24.95" customHeight="1">
      <c r="A13" s="96">
        <v>10</v>
      </c>
      <c r="B13" s="222" t="s">
        <v>1112</v>
      </c>
      <c r="C13" s="222" t="s">
        <v>255</v>
      </c>
      <c r="D13" s="222" t="s">
        <v>578</v>
      </c>
      <c r="E13" s="223" t="s">
        <v>587</v>
      </c>
    </row>
    <row r="14" spans="1:5" s="95" customFormat="1" ht="24.95" customHeight="1">
      <c r="A14" s="96">
        <v>11</v>
      </c>
      <c r="B14" s="222" t="s">
        <v>1112</v>
      </c>
      <c r="C14" s="222" t="s">
        <v>255</v>
      </c>
      <c r="D14" s="222" t="s">
        <v>760</v>
      </c>
      <c r="E14" s="224" t="s">
        <v>580</v>
      </c>
    </row>
    <row r="15" spans="1:5" s="95" customFormat="1" ht="24.95" customHeight="1">
      <c r="A15" s="96">
        <v>12</v>
      </c>
      <c r="B15" s="222" t="s">
        <v>1112</v>
      </c>
      <c r="C15" s="222" t="s">
        <v>255</v>
      </c>
      <c r="D15" s="222" t="s">
        <v>760</v>
      </c>
      <c r="E15" s="223" t="s">
        <v>588</v>
      </c>
    </row>
    <row r="16" spans="1:5" s="95" customFormat="1" ht="24.95" customHeight="1">
      <c r="A16" s="96">
        <v>13</v>
      </c>
      <c r="B16" s="222" t="s">
        <v>1112</v>
      </c>
      <c r="C16" s="222" t="s">
        <v>256</v>
      </c>
      <c r="D16" s="222" t="s">
        <v>760</v>
      </c>
      <c r="E16" s="224" t="s">
        <v>583</v>
      </c>
    </row>
    <row r="17" spans="1:5" s="95" customFormat="1" ht="24.95" customHeight="1">
      <c r="A17" s="96">
        <v>14</v>
      </c>
      <c r="B17" s="222" t="s">
        <v>1112</v>
      </c>
      <c r="C17" s="222" t="s">
        <v>256</v>
      </c>
      <c r="D17" s="222" t="s">
        <v>760</v>
      </c>
      <c r="E17" s="224" t="s">
        <v>584</v>
      </c>
    </row>
    <row r="18" spans="1:5" s="95" customFormat="1" ht="24.95" customHeight="1">
      <c r="A18" s="96">
        <v>15</v>
      </c>
      <c r="B18" s="222" t="s">
        <v>1112</v>
      </c>
      <c r="C18" s="222" t="s">
        <v>256</v>
      </c>
      <c r="D18" s="222" t="s">
        <v>760</v>
      </c>
      <c r="E18" s="223" t="s">
        <v>586</v>
      </c>
    </row>
    <row r="19" spans="1:5" s="95" customFormat="1" ht="24.95" customHeight="1">
      <c r="A19" s="96">
        <v>16</v>
      </c>
      <c r="B19" s="222" t="s">
        <v>1112</v>
      </c>
      <c r="C19" s="222" t="s">
        <v>256</v>
      </c>
      <c r="D19" s="222" t="s">
        <v>760</v>
      </c>
      <c r="E19" s="223" t="s">
        <v>589</v>
      </c>
    </row>
    <row r="20" spans="1:5" s="95" customFormat="1" ht="24.95" customHeight="1">
      <c r="A20" s="96">
        <v>17</v>
      </c>
      <c r="B20" s="222" t="s">
        <v>1112</v>
      </c>
      <c r="C20" s="222" t="s">
        <v>256</v>
      </c>
      <c r="D20" s="222" t="s">
        <v>760</v>
      </c>
      <c r="E20" s="223" t="s">
        <v>589</v>
      </c>
    </row>
    <row r="21" spans="1:5" s="95" customFormat="1" ht="24.95" customHeight="1">
      <c r="A21" s="96">
        <v>18</v>
      </c>
      <c r="B21" s="222" t="s">
        <v>1141</v>
      </c>
      <c r="C21" s="222" t="s">
        <v>255</v>
      </c>
      <c r="D21" s="222" t="s">
        <v>578</v>
      </c>
      <c r="E21" s="223" t="s">
        <v>592</v>
      </c>
    </row>
    <row r="22" spans="1:5" s="95" customFormat="1" ht="24.95" customHeight="1">
      <c r="A22" s="96">
        <v>19</v>
      </c>
      <c r="B22" s="222" t="s">
        <v>1141</v>
      </c>
      <c r="C22" s="222" t="s">
        <v>255</v>
      </c>
      <c r="D22" s="222" t="s">
        <v>760</v>
      </c>
      <c r="E22" s="223" t="s">
        <v>591</v>
      </c>
    </row>
    <row r="23" spans="1:5" s="95" customFormat="1" ht="24.95" customHeight="1">
      <c r="A23" s="96">
        <v>20</v>
      </c>
      <c r="B23" s="222" t="s">
        <v>1141</v>
      </c>
      <c r="C23" s="222" t="s">
        <v>256</v>
      </c>
      <c r="D23" s="222" t="s">
        <v>760</v>
      </c>
      <c r="E23" s="223" t="s">
        <v>1236</v>
      </c>
    </row>
    <row r="24" spans="1:5" s="95" customFormat="1" ht="24.95" customHeight="1">
      <c r="A24" s="96">
        <v>21</v>
      </c>
      <c r="B24" s="225" t="s">
        <v>1141</v>
      </c>
      <c r="C24" s="222" t="s">
        <v>256</v>
      </c>
      <c r="D24" s="222" t="s">
        <v>760</v>
      </c>
      <c r="E24" s="224" t="s">
        <v>593</v>
      </c>
    </row>
    <row r="25" spans="1:5" s="95" customFormat="1" ht="36.75" customHeight="1">
      <c r="A25" s="96">
        <v>22</v>
      </c>
      <c r="B25" s="222" t="s">
        <v>1141</v>
      </c>
      <c r="C25" s="222" t="s">
        <v>205</v>
      </c>
      <c r="D25" s="222" t="s">
        <v>205</v>
      </c>
      <c r="E25" s="223" t="s">
        <v>590</v>
      </c>
    </row>
    <row r="26" spans="1:5" s="95" customFormat="1" ht="24.95" customHeight="1">
      <c r="A26" s="96">
        <v>23</v>
      </c>
      <c r="B26" s="222" t="s">
        <v>1158</v>
      </c>
      <c r="C26" s="222" t="s">
        <v>255</v>
      </c>
      <c r="D26" s="222" t="s">
        <v>578</v>
      </c>
      <c r="E26" s="223" t="s">
        <v>600</v>
      </c>
    </row>
    <row r="27" spans="1:5" s="95" customFormat="1" ht="24.95" customHeight="1">
      <c r="A27" s="96">
        <v>24</v>
      </c>
      <c r="B27" s="222" t="s">
        <v>1158</v>
      </c>
      <c r="C27" s="222" t="s">
        <v>256</v>
      </c>
      <c r="D27" s="222" t="s">
        <v>578</v>
      </c>
      <c r="E27" s="223" t="s">
        <v>601</v>
      </c>
    </row>
    <row r="28" spans="1:5" s="95" customFormat="1" ht="24.95" customHeight="1">
      <c r="A28" s="96">
        <v>25</v>
      </c>
      <c r="B28" s="222" t="s">
        <v>1158</v>
      </c>
      <c r="C28" s="222" t="s">
        <v>256</v>
      </c>
      <c r="D28" s="222" t="s">
        <v>578</v>
      </c>
      <c r="E28" s="223" t="s">
        <v>602</v>
      </c>
    </row>
    <row r="29" spans="1:5" s="95" customFormat="1" ht="24.95" customHeight="1">
      <c r="A29" s="96">
        <v>26</v>
      </c>
      <c r="B29" s="222" t="s">
        <v>1158</v>
      </c>
      <c r="C29" s="222" t="s">
        <v>256</v>
      </c>
      <c r="D29" s="222" t="s">
        <v>578</v>
      </c>
      <c r="E29" s="223" t="s">
        <v>618</v>
      </c>
    </row>
    <row r="30" spans="1:5" s="95" customFormat="1" ht="24.95" customHeight="1">
      <c r="A30" s="96">
        <v>27</v>
      </c>
      <c r="B30" s="222" t="s">
        <v>1158</v>
      </c>
      <c r="C30" s="222" t="s">
        <v>255</v>
      </c>
      <c r="D30" s="222" t="s">
        <v>760</v>
      </c>
      <c r="E30" s="223" t="s">
        <v>594</v>
      </c>
    </row>
    <row r="31" spans="1:5" s="95" customFormat="1" ht="24.95" customHeight="1">
      <c r="A31" s="96">
        <v>28</v>
      </c>
      <c r="B31" s="222" t="s">
        <v>1158</v>
      </c>
      <c r="C31" s="222" t="s">
        <v>255</v>
      </c>
      <c r="D31" s="222" t="s">
        <v>760</v>
      </c>
      <c r="E31" s="223" t="s">
        <v>596</v>
      </c>
    </row>
    <row r="32" spans="1:5" s="95" customFormat="1" ht="24.95" customHeight="1">
      <c r="A32" s="96">
        <v>29</v>
      </c>
      <c r="B32" s="222" t="s">
        <v>1158</v>
      </c>
      <c r="C32" s="222" t="s">
        <v>255</v>
      </c>
      <c r="D32" s="222" t="s">
        <v>760</v>
      </c>
      <c r="E32" s="223" t="s">
        <v>597</v>
      </c>
    </row>
    <row r="33" spans="1:5" s="95" customFormat="1" ht="24.95" customHeight="1">
      <c r="A33" s="96">
        <v>30</v>
      </c>
      <c r="B33" s="222" t="s">
        <v>1158</v>
      </c>
      <c r="C33" s="222" t="s">
        <v>255</v>
      </c>
      <c r="D33" s="222" t="s">
        <v>760</v>
      </c>
      <c r="E33" s="223" t="s">
        <v>598</v>
      </c>
    </row>
    <row r="34" spans="1:5" s="95" customFormat="1" ht="24.95" customHeight="1">
      <c r="A34" s="96">
        <v>31</v>
      </c>
      <c r="B34" s="222" t="s">
        <v>1158</v>
      </c>
      <c r="C34" s="222" t="s">
        <v>255</v>
      </c>
      <c r="D34" s="222" t="s">
        <v>760</v>
      </c>
      <c r="E34" s="223" t="s">
        <v>599</v>
      </c>
    </row>
    <row r="35" spans="1:5" s="95" customFormat="1" ht="24.95" customHeight="1">
      <c r="A35" s="96">
        <v>32</v>
      </c>
      <c r="B35" s="222" t="s">
        <v>1158</v>
      </c>
      <c r="C35" s="222" t="s">
        <v>255</v>
      </c>
      <c r="D35" s="222" t="s">
        <v>760</v>
      </c>
      <c r="E35" s="223" t="s">
        <v>605</v>
      </c>
    </row>
    <row r="36" spans="1:5" s="95" customFormat="1" ht="24.95" customHeight="1">
      <c r="A36" s="96">
        <v>33</v>
      </c>
      <c r="B36" s="222" t="s">
        <v>1158</v>
      </c>
      <c r="C36" s="222" t="s">
        <v>255</v>
      </c>
      <c r="D36" s="222" t="s">
        <v>760</v>
      </c>
      <c r="E36" s="223" t="s">
        <v>1237</v>
      </c>
    </row>
    <row r="37" spans="1:5" s="95" customFormat="1" ht="24.95" customHeight="1">
      <c r="A37" s="96">
        <v>34</v>
      </c>
      <c r="B37" s="222" t="s">
        <v>1158</v>
      </c>
      <c r="C37" s="222" t="s">
        <v>255</v>
      </c>
      <c r="D37" s="222" t="s">
        <v>760</v>
      </c>
      <c r="E37" s="223" t="s">
        <v>607</v>
      </c>
    </row>
    <row r="38" spans="1:5" s="95" customFormat="1" ht="24.95" customHeight="1">
      <c r="A38" s="96">
        <v>35</v>
      </c>
      <c r="B38" s="222" t="s">
        <v>1158</v>
      </c>
      <c r="C38" s="222" t="s">
        <v>255</v>
      </c>
      <c r="D38" s="222" t="s">
        <v>760</v>
      </c>
      <c r="E38" s="223" t="s">
        <v>611</v>
      </c>
    </row>
    <row r="39" spans="1:5" s="95" customFormat="1" ht="24.95" customHeight="1">
      <c r="A39" s="96">
        <v>36</v>
      </c>
      <c r="B39" s="222" t="s">
        <v>1158</v>
      </c>
      <c r="C39" s="222" t="s">
        <v>255</v>
      </c>
      <c r="D39" s="222" t="s">
        <v>760</v>
      </c>
      <c r="E39" s="223" t="s">
        <v>613</v>
      </c>
    </row>
    <row r="40" spans="1:5" s="95" customFormat="1" ht="24.95" customHeight="1">
      <c r="A40" s="96">
        <v>37</v>
      </c>
      <c r="B40" s="222" t="s">
        <v>1158</v>
      </c>
      <c r="C40" s="222" t="s">
        <v>255</v>
      </c>
      <c r="D40" s="222" t="s">
        <v>760</v>
      </c>
      <c r="E40" s="223" t="s">
        <v>615</v>
      </c>
    </row>
    <row r="41" spans="1:5" s="95" customFormat="1" ht="24.95" customHeight="1">
      <c r="A41" s="96">
        <v>38</v>
      </c>
      <c r="B41" s="222" t="s">
        <v>1158</v>
      </c>
      <c r="C41" s="222" t="s">
        <v>255</v>
      </c>
      <c r="D41" s="222" t="s">
        <v>760</v>
      </c>
      <c r="E41" s="223" t="s">
        <v>616</v>
      </c>
    </row>
    <row r="42" spans="1:5" s="95" customFormat="1" ht="24.95" customHeight="1">
      <c r="A42" s="96">
        <v>39</v>
      </c>
      <c r="B42" s="222" t="s">
        <v>1158</v>
      </c>
      <c r="C42" s="222" t="s">
        <v>255</v>
      </c>
      <c r="D42" s="222" t="s">
        <v>760</v>
      </c>
      <c r="E42" s="223" t="s">
        <v>619</v>
      </c>
    </row>
    <row r="43" spans="1:5" s="95" customFormat="1" ht="24.95" customHeight="1">
      <c r="A43" s="96">
        <v>40</v>
      </c>
      <c r="B43" s="222" t="s">
        <v>1158</v>
      </c>
      <c r="C43" s="222" t="s">
        <v>256</v>
      </c>
      <c r="D43" s="222" t="s">
        <v>760</v>
      </c>
      <c r="E43" s="223" t="s">
        <v>595</v>
      </c>
    </row>
    <row r="44" spans="1:5" s="95" customFormat="1" ht="24.95" customHeight="1">
      <c r="A44" s="96">
        <v>41</v>
      </c>
      <c r="B44" s="222" t="s">
        <v>1158</v>
      </c>
      <c r="C44" s="222" t="s">
        <v>256</v>
      </c>
      <c r="D44" s="222" t="s">
        <v>760</v>
      </c>
      <c r="E44" s="223" t="s">
        <v>603</v>
      </c>
    </row>
    <row r="45" spans="1:5" s="95" customFormat="1" ht="24.95" customHeight="1">
      <c r="A45" s="96">
        <v>42</v>
      </c>
      <c r="B45" s="222" t="s">
        <v>1158</v>
      </c>
      <c r="C45" s="222" t="s">
        <v>256</v>
      </c>
      <c r="D45" s="222" t="s">
        <v>760</v>
      </c>
      <c r="E45" s="223" t="s">
        <v>604</v>
      </c>
    </row>
    <row r="46" spans="1:5" s="95" customFormat="1" ht="24.95" customHeight="1">
      <c r="A46" s="96">
        <v>43</v>
      </c>
      <c r="B46" s="222" t="s">
        <v>1158</v>
      </c>
      <c r="C46" s="222" t="s">
        <v>256</v>
      </c>
      <c r="D46" s="222" t="s">
        <v>760</v>
      </c>
      <c r="E46" s="223" t="s">
        <v>606</v>
      </c>
    </row>
    <row r="47" spans="1:5" s="95" customFormat="1" ht="24.95" customHeight="1">
      <c r="A47" s="96">
        <v>44</v>
      </c>
      <c r="B47" s="222" t="s">
        <v>1158</v>
      </c>
      <c r="C47" s="222" t="s">
        <v>256</v>
      </c>
      <c r="D47" s="222" t="s">
        <v>760</v>
      </c>
      <c r="E47" s="223" t="s">
        <v>608</v>
      </c>
    </row>
    <row r="48" spans="1:5" s="95" customFormat="1" ht="24.95" customHeight="1">
      <c r="A48" s="96">
        <v>45</v>
      </c>
      <c r="B48" s="222" t="s">
        <v>1158</v>
      </c>
      <c r="C48" s="222" t="s">
        <v>256</v>
      </c>
      <c r="D48" s="222" t="s">
        <v>760</v>
      </c>
      <c r="E48" s="223" t="s">
        <v>609</v>
      </c>
    </row>
    <row r="49" spans="1:5" s="95" customFormat="1" ht="24.95" customHeight="1">
      <c r="A49" s="96">
        <v>46</v>
      </c>
      <c r="B49" s="222" t="s">
        <v>1158</v>
      </c>
      <c r="C49" s="222" t="s">
        <v>256</v>
      </c>
      <c r="D49" s="222" t="s">
        <v>760</v>
      </c>
      <c r="E49" s="223" t="s">
        <v>610</v>
      </c>
    </row>
    <row r="50" spans="1:5" s="95" customFormat="1" ht="24.95" customHeight="1">
      <c r="A50" s="96">
        <v>47</v>
      </c>
      <c r="B50" s="222" t="s">
        <v>1158</v>
      </c>
      <c r="C50" s="222" t="s">
        <v>256</v>
      </c>
      <c r="D50" s="222" t="s">
        <v>760</v>
      </c>
      <c r="E50" s="223" t="s">
        <v>612</v>
      </c>
    </row>
    <row r="51" spans="1:5" s="95" customFormat="1" ht="35.25" customHeight="1">
      <c r="A51" s="96">
        <v>48</v>
      </c>
      <c r="B51" s="222" t="s">
        <v>1158</v>
      </c>
      <c r="C51" s="222" t="s">
        <v>256</v>
      </c>
      <c r="D51" s="222" t="s">
        <v>760</v>
      </c>
      <c r="E51" s="223" t="s">
        <v>614</v>
      </c>
    </row>
    <row r="52" spans="1:5" s="95" customFormat="1" ht="24.95" customHeight="1">
      <c r="A52" s="96">
        <v>49</v>
      </c>
      <c r="B52" s="222" t="s">
        <v>1158</v>
      </c>
      <c r="C52" s="222" t="s">
        <v>256</v>
      </c>
      <c r="D52" s="222" t="s">
        <v>760</v>
      </c>
      <c r="E52" s="223" t="s">
        <v>617</v>
      </c>
    </row>
    <row r="53" spans="1:5" s="95" customFormat="1" ht="51" customHeight="1">
      <c r="A53" s="96">
        <v>50</v>
      </c>
      <c r="B53" s="222" t="s">
        <v>1158</v>
      </c>
      <c r="C53" s="222" t="s">
        <v>256</v>
      </c>
      <c r="D53" s="222" t="s">
        <v>760</v>
      </c>
      <c r="E53" s="223" t="s">
        <v>1238</v>
      </c>
    </row>
    <row r="54" spans="1:5" s="95" customFormat="1" ht="24.95" customHeight="1">
      <c r="A54" s="96">
        <v>51</v>
      </c>
      <c r="B54" s="222" t="s">
        <v>1171</v>
      </c>
      <c r="C54" s="222" t="s">
        <v>255</v>
      </c>
      <c r="D54" s="222" t="s">
        <v>578</v>
      </c>
      <c r="E54" s="223" t="s">
        <v>637</v>
      </c>
    </row>
    <row r="55" spans="1:5" s="95" customFormat="1" ht="24.95" customHeight="1">
      <c r="A55" s="96">
        <v>52</v>
      </c>
      <c r="B55" s="222" t="s">
        <v>1171</v>
      </c>
      <c r="C55" s="222" t="s">
        <v>255</v>
      </c>
      <c r="D55" s="222" t="s">
        <v>578</v>
      </c>
      <c r="E55" s="223" t="s">
        <v>641</v>
      </c>
    </row>
    <row r="56" spans="1:5" s="95" customFormat="1" ht="24.95" customHeight="1">
      <c r="A56" s="96">
        <v>53</v>
      </c>
      <c r="B56" s="222" t="s">
        <v>1171</v>
      </c>
      <c r="C56" s="222" t="s">
        <v>256</v>
      </c>
      <c r="D56" s="222" t="s">
        <v>578</v>
      </c>
      <c r="E56" s="223" t="s">
        <v>638</v>
      </c>
    </row>
    <row r="57" spans="1:5" s="95" customFormat="1" ht="24.95" customHeight="1">
      <c r="A57" s="96">
        <v>54</v>
      </c>
      <c r="B57" s="222" t="s">
        <v>1171</v>
      </c>
      <c r="C57" s="222" t="s">
        <v>256</v>
      </c>
      <c r="D57" s="222" t="s">
        <v>578</v>
      </c>
      <c r="E57" s="223" t="s">
        <v>639</v>
      </c>
    </row>
    <row r="58" spans="1:5" s="95" customFormat="1" ht="24.95" customHeight="1">
      <c r="A58" s="96">
        <v>55</v>
      </c>
      <c r="B58" s="222" t="s">
        <v>1171</v>
      </c>
      <c r="C58" s="222" t="s">
        <v>256</v>
      </c>
      <c r="D58" s="222" t="s">
        <v>578</v>
      </c>
      <c r="E58" s="223" t="s">
        <v>640</v>
      </c>
    </row>
    <row r="59" spans="1:5" s="95" customFormat="1" ht="24.95" customHeight="1">
      <c r="A59" s="96">
        <v>56</v>
      </c>
      <c r="B59" s="222" t="s">
        <v>1171</v>
      </c>
      <c r="C59" s="222" t="s">
        <v>255</v>
      </c>
      <c r="D59" s="222" t="s">
        <v>760</v>
      </c>
      <c r="E59" s="223" t="s">
        <v>620</v>
      </c>
    </row>
    <row r="60" spans="1:5" s="95" customFormat="1" ht="24.95" customHeight="1">
      <c r="A60" s="96">
        <v>57</v>
      </c>
      <c r="B60" s="222" t="s">
        <v>1171</v>
      </c>
      <c r="C60" s="222" t="s">
        <v>255</v>
      </c>
      <c r="D60" s="222" t="s">
        <v>760</v>
      </c>
      <c r="E60" s="223" t="s">
        <v>624</v>
      </c>
    </row>
    <row r="61" spans="1:5" s="95" customFormat="1" ht="24.95" customHeight="1">
      <c r="A61" s="96">
        <v>58</v>
      </c>
      <c r="B61" s="222" t="s">
        <v>1171</v>
      </c>
      <c r="C61" s="222" t="s">
        <v>255</v>
      </c>
      <c r="D61" s="222" t="s">
        <v>760</v>
      </c>
      <c r="E61" s="223" t="s">
        <v>627</v>
      </c>
    </row>
    <row r="62" spans="1:5" s="95" customFormat="1" ht="24.95" customHeight="1">
      <c r="A62" s="96">
        <v>59</v>
      </c>
      <c r="B62" s="222" t="s">
        <v>1171</v>
      </c>
      <c r="C62" s="222" t="s">
        <v>255</v>
      </c>
      <c r="D62" s="222" t="s">
        <v>760</v>
      </c>
      <c r="E62" s="223" t="s">
        <v>628</v>
      </c>
    </row>
    <row r="63" spans="1:5" s="95" customFormat="1" ht="24.95" customHeight="1">
      <c r="A63" s="96">
        <v>60</v>
      </c>
      <c r="B63" s="222" t="s">
        <v>1171</v>
      </c>
      <c r="C63" s="222" t="s">
        <v>255</v>
      </c>
      <c r="D63" s="222" t="s">
        <v>760</v>
      </c>
      <c r="E63" s="223" t="s">
        <v>629</v>
      </c>
    </row>
    <row r="64" spans="1:5" s="95" customFormat="1" ht="24.95" customHeight="1">
      <c r="A64" s="96">
        <v>61</v>
      </c>
      <c r="B64" s="222" t="s">
        <v>1171</v>
      </c>
      <c r="C64" s="222" t="s">
        <v>255</v>
      </c>
      <c r="D64" s="222" t="s">
        <v>760</v>
      </c>
      <c r="E64" s="223" t="s">
        <v>630</v>
      </c>
    </row>
    <row r="65" spans="1:5" s="95" customFormat="1" ht="24.95" customHeight="1">
      <c r="A65" s="96">
        <v>62</v>
      </c>
      <c r="B65" s="222" t="s">
        <v>1171</v>
      </c>
      <c r="C65" s="222" t="s">
        <v>255</v>
      </c>
      <c r="D65" s="222" t="s">
        <v>760</v>
      </c>
      <c r="E65" s="223" t="s">
        <v>632</v>
      </c>
    </row>
    <row r="66" spans="1:5" s="95" customFormat="1" ht="24.95" customHeight="1">
      <c r="A66" s="96">
        <v>63</v>
      </c>
      <c r="B66" s="222" t="s">
        <v>1171</v>
      </c>
      <c r="C66" s="222" t="s">
        <v>255</v>
      </c>
      <c r="D66" s="222" t="s">
        <v>760</v>
      </c>
      <c r="E66" s="223" t="s">
        <v>634</v>
      </c>
    </row>
    <row r="67" spans="1:5" s="95" customFormat="1" ht="24.95" customHeight="1">
      <c r="A67" s="96">
        <v>64</v>
      </c>
      <c r="B67" s="222" t="s">
        <v>1171</v>
      </c>
      <c r="C67" s="222" t="s">
        <v>255</v>
      </c>
      <c r="D67" s="222" t="s">
        <v>760</v>
      </c>
      <c r="E67" s="223" t="s">
        <v>635</v>
      </c>
    </row>
    <row r="68" spans="1:5" s="95" customFormat="1" ht="24.95" customHeight="1">
      <c r="A68" s="96">
        <v>65</v>
      </c>
      <c r="B68" s="222" t="s">
        <v>1171</v>
      </c>
      <c r="C68" s="222" t="s">
        <v>255</v>
      </c>
      <c r="D68" s="222" t="s">
        <v>760</v>
      </c>
      <c r="E68" s="223" t="s">
        <v>636</v>
      </c>
    </row>
    <row r="69" spans="1:5" s="95" customFormat="1" ht="24.95" customHeight="1">
      <c r="A69" s="96">
        <v>66</v>
      </c>
      <c r="B69" s="222" t="s">
        <v>1171</v>
      </c>
      <c r="C69" s="222" t="s">
        <v>256</v>
      </c>
      <c r="D69" s="222" t="s">
        <v>760</v>
      </c>
      <c r="E69" s="223" t="s">
        <v>621</v>
      </c>
    </row>
    <row r="70" spans="1:5" s="95" customFormat="1" ht="24.95" customHeight="1">
      <c r="A70" s="96">
        <v>67</v>
      </c>
      <c r="B70" s="222" t="s">
        <v>1171</v>
      </c>
      <c r="C70" s="222" t="s">
        <v>256</v>
      </c>
      <c r="D70" s="222" t="s">
        <v>760</v>
      </c>
      <c r="E70" s="223" t="s">
        <v>622</v>
      </c>
    </row>
    <row r="71" spans="1:5" s="95" customFormat="1" ht="33.75" customHeight="1">
      <c r="A71" s="96">
        <v>68</v>
      </c>
      <c r="B71" s="222" t="s">
        <v>1171</v>
      </c>
      <c r="C71" s="222" t="s">
        <v>256</v>
      </c>
      <c r="D71" s="222" t="s">
        <v>760</v>
      </c>
      <c r="E71" s="223" t="s">
        <v>623</v>
      </c>
    </row>
    <row r="72" spans="1:5" s="95" customFormat="1" ht="34.5" customHeight="1">
      <c r="A72" s="96">
        <v>69</v>
      </c>
      <c r="B72" s="222" t="s">
        <v>1171</v>
      </c>
      <c r="C72" s="222" t="s">
        <v>256</v>
      </c>
      <c r="D72" s="222" t="s">
        <v>760</v>
      </c>
      <c r="E72" s="223" t="s">
        <v>625</v>
      </c>
    </row>
    <row r="73" spans="1:5" s="95" customFormat="1" ht="24.95" customHeight="1">
      <c r="A73" s="96">
        <v>70</v>
      </c>
      <c r="B73" s="222" t="s">
        <v>1171</v>
      </c>
      <c r="C73" s="222" t="s">
        <v>256</v>
      </c>
      <c r="D73" s="222" t="s">
        <v>760</v>
      </c>
      <c r="E73" s="223" t="s">
        <v>1239</v>
      </c>
    </row>
    <row r="74" spans="1:5" s="95" customFormat="1" ht="24.95" customHeight="1">
      <c r="A74" s="96">
        <v>71</v>
      </c>
      <c r="B74" s="222" t="s">
        <v>1171</v>
      </c>
      <c r="C74" s="222" t="s">
        <v>256</v>
      </c>
      <c r="D74" s="222" t="s">
        <v>760</v>
      </c>
      <c r="E74" s="223" t="s">
        <v>626</v>
      </c>
    </row>
    <row r="75" spans="1:5" s="95" customFormat="1" ht="24.95" customHeight="1">
      <c r="A75" s="96">
        <v>72</v>
      </c>
      <c r="B75" s="222" t="s">
        <v>1171</v>
      </c>
      <c r="C75" s="222" t="s">
        <v>256</v>
      </c>
      <c r="D75" s="222" t="s">
        <v>760</v>
      </c>
      <c r="E75" s="223" t="s">
        <v>631</v>
      </c>
    </row>
    <row r="76" spans="1:5" s="95" customFormat="1" ht="24.95" customHeight="1">
      <c r="A76" s="96">
        <v>73</v>
      </c>
      <c r="B76" s="222" t="s">
        <v>1171</v>
      </c>
      <c r="C76" s="222" t="s">
        <v>256</v>
      </c>
      <c r="D76" s="222" t="s">
        <v>760</v>
      </c>
      <c r="E76" s="223" t="s">
        <v>633</v>
      </c>
    </row>
    <row r="77" spans="1:5" s="95" customFormat="1" ht="51.75" customHeight="1">
      <c r="A77" s="96">
        <v>74</v>
      </c>
      <c r="B77" s="222" t="s">
        <v>1171</v>
      </c>
      <c r="C77" s="222" t="s">
        <v>256</v>
      </c>
      <c r="D77" s="222" t="s">
        <v>760</v>
      </c>
      <c r="E77" s="223" t="s">
        <v>1234</v>
      </c>
    </row>
    <row r="78" spans="1:5" s="95" customFormat="1" ht="24.95" customHeight="1">
      <c r="A78" s="96">
        <v>75</v>
      </c>
      <c r="B78" s="222" t="s">
        <v>1188</v>
      </c>
      <c r="C78" s="222" t="s">
        <v>255</v>
      </c>
      <c r="D78" s="222" t="s">
        <v>578</v>
      </c>
      <c r="E78" s="223" t="s">
        <v>645</v>
      </c>
    </row>
    <row r="79" spans="1:5" s="95" customFormat="1" ht="24.95" customHeight="1">
      <c r="A79" s="96">
        <v>76</v>
      </c>
      <c r="B79" s="222" t="s">
        <v>1188</v>
      </c>
      <c r="C79" s="222" t="s">
        <v>255</v>
      </c>
      <c r="D79" s="222" t="s">
        <v>578</v>
      </c>
      <c r="E79" s="223" t="s">
        <v>646</v>
      </c>
    </row>
    <row r="80" spans="1:5" s="95" customFormat="1" ht="24.95" customHeight="1">
      <c r="A80" s="96">
        <v>77</v>
      </c>
      <c r="B80" s="222" t="s">
        <v>1188</v>
      </c>
      <c r="C80" s="222" t="s">
        <v>255</v>
      </c>
      <c r="D80" s="222" t="s">
        <v>578</v>
      </c>
      <c r="E80" s="223" t="s">
        <v>647</v>
      </c>
    </row>
    <row r="81" spans="1:5" s="95" customFormat="1" ht="24.95" customHeight="1">
      <c r="A81" s="96">
        <v>78</v>
      </c>
      <c r="B81" s="222" t="s">
        <v>1188</v>
      </c>
      <c r="C81" s="222" t="s">
        <v>255</v>
      </c>
      <c r="D81" s="222" t="s">
        <v>578</v>
      </c>
      <c r="E81" s="223" t="s">
        <v>664</v>
      </c>
    </row>
    <row r="82" spans="1:5" s="95" customFormat="1" ht="38.25" customHeight="1">
      <c r="A82" s="96">
        <v>79</v>
      </c>
      <c r="B82" s="222" t="s">
        <v>1188</v>
      </c>
      <c r="C82" s="222" t="s">
        <v>255</v>
      </c>
      <c r="D82" s="222" t="s">
        <v>578</v>
      </c>
      <c r="E82" s="223" t="s">
        <v>1240</v>
      </c>
    </row>
    <row r="83" spans="1:5" s="95" customFormat="1" ht="24.95" customHeight="1">
      <c r="A83" s="96">
        <v>80</v>
      </c>
      <c r="B83" s="222" t="s">
        <v>1188</v>
      </c>
      <c r="C83" s="222" t="s">
        <v>255</v>
      </c>
      <c r="D83" s="222" t="s">
        <v>578</v>
      </c>
      <c r="E83" s="223" t="s">
        <v>1241</v>
      </c>
    </row>
    <row r="84" spans="1:5" s="95" customFormat="1" ht="24.95" customHeight="1">
      <c r="A84" s="96">
        <v>81</v>
      </c>
      <c r="B84" s="222" t="s">
        <v>1188</v>
      </c>
      <c r="C84" s="222" t="s">
        <v>255</v>
      </c>
      <c r="D84" s="222" t="s">
        <v>578</v>
      </c>
      <c r="E84" s="223" t="s">
        <v>6</v>
      </c>
    </row>
    <row r="85" spans="1:5" s="95" customFormat="1" ht="24.95" customHeight="1">
      <c r="A85" s="96">
        <v>82</v>
      </c>
      <c r="B85" s="222" t="s">
        <v>1188</v>
      </c>
      <c r="C85" s="222" t="s">
        <v>255</v>
      </c>
      <c r="D85" s="222" t="s">
        <v>578</v>
      </c>
      <c r="E85" s="223" t="s">
        <v>7</v>
      </c>
    </row>
    <row r="86" spans="1:5" s="95" customFormat="1" ht="24.95" customHeight="1">
      <c r="A86" s="96">
        <v>83</v>
      </c>
      <c r="B86" s="222" t="s">
        <v>1188</v>
      </c>
      <c r="C86" s="222" t="s">
        <v>255</v>
      </c>
      <c r="D86" s="222" t="s">
        <v>578</v>
      </c>
      <c r="E86" s="223" t="s">
        <v>10</v>
      </c>
    </row>
    <row r="87" spans="1:5" s="95" customFormat="1" ht="24.95" customHeight="1">
      <c r="A87" s="96">
        <v>84</v>
      </c>
      <c r="B87" s="222" t="s">
        <v>1188</v>
      </c>
      <c r="C87" s="222" t="s">
        <v>256</v>
      </c>
      <c r="D87" s="222" t="s">
        <v>578</v>
      </c>
      <c r="E87" s="223" t="s">
        <v>1242</v>
      </c>
    </row>
    <row r="88" spans="1:5" s="95" customFormat="1" ht="24.95" customHeight="1">
      <c r="A88" s="96">
        <v>85</v>
      </c>
      <c r="B88" s="222" t="s">
        <v>1188</v>
      </c>
      <c r="C88" s="222" t="s">
        <v>256</v>
      </c>
      <c r="D88" s="222" t="s">
        <v>578</v>
      </c>
      <c r="E88" s="223" t="s">
        <v>662</v>
      </c>
    </row>
    <row r="89" spans="1:5" s="95" customFormat="1" ht="24.95" customHeight="1">
      <c r="A89" s="96">
        <v>86</v>
      </c>
      <c r="B89" s="222" t="s">
        <v>1188</v>
      </c>
      <c r="C89" s="222" t="s">
        <v>256</v>
      </c>
      <c r="D89" s="222" t="s">
        <v>578</v>
      </c>
      <c r="E89" s="223" t="s">
        <v>665</v>
      </c>
    </row>
    <row r="90" spans="1:5" s="95" customFormat="1" ht="24.95" customHeight="1">
      <c r="A90" s="96">
        <v>87</v>
      </c>
      <c r="B90" s="222" t="s">
        <v>1188</v>
      </c>
      <c r="C90" s="222" t="s">
        <v>256</v>
      </c>
      <c r="D90" s="222" t="s">
        <v>578</v>
      </c>
      <c r="E90" s="223" t="s">
        <v>0</v>
      </c>
    </row>
    <row r="91" spans="1:5" s="95" customFormat="1" ht="24.95" customHeight="1">
      <c r="A91" s="96">
        <v>88</v>
      </c>
      <c r="B91" s="222" t="s">
        <v>1188</v>
      </c>
      <c r="C91" s="222" t="s">
        <v>256</v>
      </c>
      <c r="D91" s="222" t="s">
        <v>578</v>
      </c>
      <c r="E91" s="223" t="s">
        <v>1</v>
      </c>
    </row>
    <row r="92" spans="1:5" s="95" customFormat="1" ht="24.95" customHeight="1">
      <c r="A92" s="96">
        <v>89</v>
      </c>
      <c r="B92" s="222" t="s">
        <v>1188</v>
      </c>
      <c r="C92" s="222" t="s">
        <v>256</v>
      </c>
      <c r="D92" s="222" t="s">
        <v>578</v>
      </c>
      <c r="E92" s="223" t="s">
        <v>2</v>
      </c>
    </row>
    <row r="93" spans="1:5" s="95" customFormat="1" ht="24.95" customHeight="1">
      <c r="A93" s="96">
        <v>90</v>
      </c>
      <c r="B93" s="222" t="s">
        <v>1188</v>
      </c>
      <c r="C93" s="222" t="s">
        <v>256</v>
      </c>
      <c r="D93" s="222" t="s">
        <v>578</v>
      </c>
      <c r="E93" s="223" t="s">
        <v>3</v>
      </c>
    </row>
    <row r="94" spans="1:5" s="95" customFormat="1" ht="37.5" customHeight="1">
      <c r="A94" s="96">
        <v>91</v>
      </c>
      <c r="B94" s="222" t="s">
        <v>1188</v>
      </c>
      <c r="C94" s="222" t="s">
        <v>256</v>
      </c>
      <c r="D94" s="222" t="s">
        <v>578</v>
      </c>
      <c r="E94" s="223" t="s">
        <v>4</v>
      </c>
    </row>
    <row r="95" spans="1:5" s="95" customFormat="1" ht="24.95" customHeight="1">
      <c r="A95" s="96">
        <v>92</v>
      </c>
      <c r="B95" s="222" t="s">
        <v>1188</v>
      </c>
      <c r="C95" s="222" t="s">
        <v>256</v>
      </c>
      <c r="D95" s="222" t="s">
        <v>578</v>
      </c>
      <c r="E95" s="223" t="s">
        <v>5</v>
      </c>
    </row>
    <row r="96" spans="1:5" s="95" customFormat="1" ht="24.95" customHeight="1">
      <c r="A96" s="96">
        <v>93</v>
      </c>
      <c r="B96" s="222" t="s">
        <v>1188</v>
      </c>
      <c r="C96" s="222" t="s">
        <v>256</v>
      </c>
      <c r="D96" s="222" t="s">
        <v>578</v>
      </c>
      <c r="E96" s="223" t="s">
        <v>8</v>
      </c>
    </row>
    <row r="97" spans="1:5" s="95" customFormat="1" ht="24.95" customHeight="1">
      <c r="A97" s="96">
        <v>94</v>
      </c>
      <c r="B97" s="222" t="s">
        <v>1188</v>
      </c>
      <c r="C97" s="222" t="s">
        <v>256</v>
      </c>
      <c r="D97" s="222" t="s">
        <v>578</v>
      </c>
      <c r="E97" s="223" t="s">
        <v>9</v>
      </c>
    </row>
    <row r="98" spans="1:5" s="95" customFormat="1" ht="24.95" customHeight="1">
      <c r="A98" s="96">
        <v>95</v>
      </c>
      <c r="B98" s="222" t="s">
        <v>1188</v>
      </c>
      <c r="C98" s="222" t="s">
        <v>256</v>
      </c>
      <c r="D98" s="222" t="s">
        <v>578</v>
      </c>
      <c r="E98" s="223" t="s">
        <v>11</v>
      </c>
    </row>
    <row r="99" spans="1:5" s="95" customFormat="1" ht="24.95" customHeight="1">
      <c r="A99" s="96">
        <v>96</v>
      </c>
      <c r="B99" s="222" t="s">
        <v>1188</v>
      </c>
      <c r="C99" s="222" t="s">
        <v>256</v>
      </c>
      <c r="D99" s="222" t="s">
        <v>578</v>
      </c>
      <c r="E99" s="223" t="s">
        <v>16</v>
      </c>
    </row>
    <row r="100" spans="1:5" s="95" customFormat="1" ht="24.95" customHeight="1">
      <c r="A100" s="96">
        <v>97</v>
      </c>
      <c r="B100" s="225" t="s">
        <v>1188</v>
      </c>
      <c r="C100" s="222" t="s">
        <v>256</v>
      </c>
      <c r="D100" s="222" t="s">
        <v>578</v>
      </c>
      <c r="E100" s="224" t="s">
        <v>17</v>
      </c>
    </row>
    <row r="101" spans="1:5" s="95" customFormat="1" ht="38.25" customHeight="1">
      <c r="A101" s="96">
        <v>98</v>
      </c>
      <c r="B101" s="222" t="s">
        <v>1188</v>
      </c>
      <c r="C101" s="222" t="s">
        <v>255</v>
      </c>
      <c r="D101" s="222" t="s">
        <v>760</v>
      </c>
      <c r="E101" s="223" t="s">
        <v>644</v>
      </c>
    </row>
    <row r="102" spans="1:5" s="95" customFormat="1" ht="24.95" customHeight="1">
      <c r="A102" s="96">
        <v>99</v>
      </c>
      <c r="B102" s="222" t="s">
        <v>1188</v>
      </c>
      <c r="C102" s="222" t="s">
        <v>255</v>
      </c>
      <c r="D102" s="222" t="s">
        <v>760</v>
      </c>
      <c r="E102" s="223" t="s">
        <v>648</v>
      </c>
    </row>
    <row r="103" spans="1:5" s="95" customFormat="1" ht="24.95" customHeight="1">
      <c r="A103" s="96">
        <v>100</v>
      </c>
      <c r="B103" s="222" t="s">
        <v>1188</v>
      </c>
      <c r="C103" s="222" t="s">
        <v>255</v>
      </c>
      <c r="D103" s="222" t="s">
        <v>760</v>
      </c>
      <c r="E103" s="223" t="s">
        <v>652</v>
      </c>
    </row>
    <row r="104" spans="1:5" s="95" customFormat="1" ht="36.75" customHeight="1">
      <c r="A104" s="96">
        <v>101</v>
      </c>
      <c r="B104" s="222" t="s">
        <v>1188</v>
      </c>
      <c r="C104" s="222" t="s">
        <v>255</v>
      </c>
      <c r="D104" s="222" t="s">
        <v>760</v>
      </c>
      <c r="E104" s="223" t="s">
        <v>661</v>
      </c>
    </row>
    <row r="105" spans="1:5" s="95" customFormat="1" ht="37.5" customHeight="1">
      <c r="A105" s="96">
        <v>102</v>
      </c>
      <c r="B105" s="222" t="s">
        <v>1188</v>
      </c>
      <c r="C105" s="222" t="s">
        <v>255</v>
      </c>
      <c r="D105" s="222" t="s">
        <v>760</v>
      </c>
      <c r="E105" s="223" t="s">
        <v>12</v>
      </c>
    </row>
    <row r="106" spans="1:5" s="95" customFormat="1" ht="24.95" customHeight="1">
      <c r="A106" s="96">
        <v>103</v>
      </c>
      <c r="B106" s="222" t="s">
        <v>1188</v>
      </c>
      <c r="C106" s="222" t="s">
        <v>255</v>
      </c>
      <c r="D106" s="222" t="s">
        <v>760</v>
      </c>
      <c r="E106" s="223" t="s">
        <v>13</v>
      </c>
    </row>
    <row r="107" spans="1:5" s="95" customFormat="1" ht="24.95" customHeight="1">
      <c r="A107" s="96">
        <v>104</v>
      </c>
      <c r="B107" s="222" t="s">
        <v>1188</v>
      </c>
      <c r="C107" s="222" t="s">
        <v>256</v>
      </c>
      <c r="D107" s="222" t="s">
        <v>760</v>
      </c>
      <c r="E107" s="223" t="s">
        <v>642</v>
      </c>
    </row>
    <row r="108" spans="1:5" s="95" customFormat="1" ht="24.95" customHeight="1">
      <c r="A108" s="96">
        <v>105</v>
      </c>
      <c r="B108" s="222" t="s">
        <v>1188</v>
      </c>
      <c r="C108" s="222" t="s">
        <v>256</v>
      </c>
      <c r="D108" s="222" t="s">
        <v>760</v>
      </c>
      <c r="E108" s="223" t="s">
        <v>643</v>
      </c>
    </row>
    <row r="109" spans="1:5" s="95" customFormat="1" ht="24.95" customHeight="1">
      <c r="A109" s="96">
        <v>106</v>
      </c>
      <c r="B109" s="222" t="s">
        <v>1188</v>
      </c>
      <c r="C109" s="222" t="s">
        <v>256</v>
      </c>
      <c r="D109" s="222" t="s">
        <v>760</v>
      </c>
      <c r="E109" s="223" t="s">
        <v>647</v>
      </c>
    </row>
    <row r="110" spans="1:5" s="95" customFormat="1" ht="36" customHeight="1">
      <c r="A110" s="96">
        <v>107</v>
      </c>
      <c r="B110" s="222" t="s">
        <v>1188</v>
      </c>
      <c r="C110" s="222" t="s">
        <v>256</v>
      </c>
      <c r="D110" s="222" t="s">
        <v>760</v>
      </c>
      <c r="E110" s="223" t="s">
        <v>649</v>
      </c>
    </row>
    <row r="111" spans="1:5" s="95" customFormat="1" ht="24.95" customHeight="1">
      <c r="A111" s="96">
        <v>108</v>
      </c>
      <c r="B111" s="222" t="s">
        <v>1188</v>
      </c>
      <c r="C111" s="222" t="s">
        <v>256</v>
      </c>
      <c r="D111" s="222" t="s">
        <v>760</v>
      </c>
      <c r="E111" s="223" t="s">
        <v>650</v>
      </c>
    </row>
    <row r="112" spans="1:5" s="95" customFormat="1" ht="24.95" customHeight="1">
      <c r="A112" s="96">
        <v>109</v>
      </c>
      <c r="B112" s="222" t="s">
        <v>1188</v>
      </c>
      <c r="C112" s="222" t="s">
        <v>256</v>
      </c>
      <c r="D112" s="222" t="s">
        <v>760</v>
      </c>
      <c r="E112" s="223" t="s">
        <v>651</v>
      </c>
    </row>
    <row r="113" spans="1:5" s="95" customFormat="1" ht="24.95" customHeight="1">
      <c r="A113" s="96">
        <v>110</v>
      </c>
      <c r="B113" s="222" t="s">
        <v>1188</v>
      </c>
      <c r="C113" s="222" t="s">
        <v>256</v>
      </c>
      <c r="D113" s="222" t="s">
        <v>760</v>
      </c>
      <c r="E113" s="223" t="s">
        <v>652</v>
      </c>
    </row>
    <row r="114" spans="1:5" s="95" customFormat="1" ht="24.95" customHeight="1">
      <c r="A114" s="96">
        <v>111</v>
      </c>
      <c r="B114" s="222" t="s">
        <v>1188</v>
      </c>
      <c r="C114" s="222" t="s">
        <v>256</v>
      </c>
      <c r="D114" s="222" t="s">
        <v>760</v>
      </c>
      <c r="E114" s="223" t="s">
        <v>653</v>
      </c>
    </row>
    <row r="115" spans="1:5" s="95" customFormat="1" ht="24.95" customHeight="1">
      <c r="A115" s="96">
        <v>112</v>
      </c>
      <c r="B115" s="222" t="s">
        <v>1188</v>
      </c>
      <c r="C115" s="222" t="s">
        <v>256</v>
      </c>
      <c r="D115" s="222" t="s">
        <v>760</v>
      </c>
      <c r="E115" s="223" t="s">
        <v>654</v>
      </c>
    </row>
    <row r="116" spans="1:5" s="95" customFormat="1" ht="24.95" customHeight="1">
      <c r="A116" s="96">
        <v>113</v>
      </c>
      <c r="B116" s="222" t="s">
        <v>1188</v>
      </c>
      <c r="C116" s="222" t="s">
        <v>256</v>
      </c>
      <c r="D116" s="222" t="s">
        <v>760</v>
      </c>
      <c r="E116" s="223" t="s">
        <v>1243</v>
      </c>
    </row>
    <row r="117" spans="1:5" s="95" customFormat="1" ht="24.95" customHeight="1">
      <c r="A117" s="96">
        <v>114</v>
      </c>
      <c r="B117" s="222" t="s">
        <v>1188</v>
      </c>
      <c r="C117" s="222" t="s">
        <v>256</v>
      </c>
      <c r="D117" s="222" t="s">
        <v>760</v>
      </c>
      <c r="E117" s="223" t="s">
        <v>655</v>
      </c>
    </row>
    <row r="118" spans="1:5" s="95" customFormat="1" ht="24.95" customHeight="1">
      <c r="A118" s="96">
        <v>115</v>
      </c>
      <c r="B118" s="222" t="s">
        <v>1188</v>
      </c>
      <c r="C118" s="222" t="s">
        <v>256</v>
      </c>
      <c r="D118" s="222" t="s">
        <v>760</v>
      </c>
      <c r="E118" s="223" t="s">
        <v>656</v>
      </c>
    </row>
    <row r="119" spans="1:5" s="95" customFormat="1" ht="24.95" customHeight="1">
      <c r="A119" s="96">
        <v>116</v>
      </c>
      <c r="B119" s="222" t="s">
        <v>1188</v>
      </c>
      <c r="C119" s="222" t="s">
        <v>256</v>
      </c>
      <c r="D119" s="222" t="s">
        <v>760</v>
      </c>
      <c r="E119" s="223" t="s">
        <v>657</v>
      </c>
    </row>
    <row r="120" spans="1:5" s="95" customFormat="1" ht="36.75" customHeight="1">
      <c r="A120" s="96">
        <v>117</v>
      </c>
      <c r="B120" s="222" t="s">
        <v>1188</v>
      </c>
      <c r="C120" s="222" t="s">
        <v>256</v>
      </c>
      <c r="D120" s="222" t="s">
        <v>760</v>
      </c>
      <c r="E120" s="223" t="s">
        <v>658</v>
      </c>
    </row>
    <row r="121" spans="1:5" s="95" customFormat="1" ht="39" customHeight="1">
      <c r="A121" s="96">
        <v>118</v>
      </c>
      <c r="B121" s="222" t="s">
        <v>1188</v>
      </c>
      <c r="C121" s="222" t="s">
        <v>256</v>
      </c>
      <c r="D121" s="222" t="s">
        <v>760</v>
      </c>
      <c r="E121" s="223" t="s">
        <v>659</v>
      </c>
    </row>
    <row r="122" spans="1:5" s="95" customFormat="1" ht="36.75" customHeight="1">
      <c r="A122" s="96">
        <v>119</v>
      </c>
      <c r="B122" s="222" t="s">
        <v>1188</v>
      </c>
      <c r="C122" s="222" t="s">
        <v>256</v>
      </c>
      <c r="D122" s="222" t="s">
        <v>760</v>
      </c>
      <c r="E122" s="223" t="s">
        <v>660</v>
      </c>
    </row>
    <row r="123" spans="1:5" s="95" customFormat="1" ht="24.95" customHeight="1">
      <c r="A123" s="96">
        <v>120</v>
      </c>
      <c r="B123" s="222" t="s">
        <v>1188</v>
      </c>
      <c r="C123" s="222" t="s">
        <v>256</v>
      </c>
      <c r="D123" s="222" t="s">
        <v>760</v>
      </c>
      <c r="E123" s="223" t="s">
        <v>663</v>
      </c>
    </row>
    <row r="124" spans="1:5" s="95" customFormat="1" ht="24.95" customHeight="1">
      <c r="A124" s="96">
        <v>121</v>
      </c>
      <c r="B124" s="222" t="s">
        <v>1188</v>
      </c>
      <c r="C124" s="222" t="s">
        <v>256</v>
      </c>
      <c r="D124" s="222" t="s">
        <v>760</v>
      </c>
      <c r="E124" s="223" t="s">
        <v>1244</v>
      </c>
    </row>
    <row r="125" spans="1:5" s="95" customFormat="1" ht="24.95" customHeight="1">
      <c r="A125" s="96">
        <v>122</v>
      </c>
      <c r="B125" s="222" t="s">
        <v>1188</v>
      </c>
      <c r="C125" s="222" t="s">
        <v>256</v>
      </c>
      <c r="D125" s="222" t="s">
        <v>760</v>
      </c>
      <c r="E125" s="223" t="s">
        <v>14</v>
      </c>
    </row>
    <row r="126" spans="1:5" s="95" customFormat="1" ht="51.75" customHeight="1">
      <c r="A126" s="96">
        <v>123</v>
      </c>
      <c r="B126" s="222" t="s">
        <v>1188</v>
      </c>
      <c r="C126" s="222" t="s">
        <v>256</v>
      </c>
      <c r="D126" s="222" t="s">
        <v>760</v>
      </c>
      <c r="E126" s="223" t="s">
        <v>15</v>
      </c>
    </row>
    <row r="127" spans="1:5" s="95" customFormat="1" ht="24.95" customHeight="1">
      <c r="A127" s="96">
        <v>124</v>
      </c>
      <c r="B127" s="222" t="s">
        <v>1215</v>
      </c>
      <c r="C127" s="222" t="s">
        <v>255</v>
      </c>
      <c r="D127" s="222" t="s">
        <v>578</v>
      </c>
      <c r="E127" s="223" t="s">
        <v>23</v>
      </c>
    </row>
    <row r="128" spans="1:5" s="95" customFormat="1" ht="48" customHeight="1">
      <c r="A128" s="96">
        <v>125</v>
      </c>
      <c r="B128" s="222" t="s">
        <v>1215</v>
      </c>
      <c r="C128" s="222" t="s">
        <v>255</v>
      </c>
      <c r="D128" s="222" t="s">
        <v>578</v>
      </c>
      <c r="E128" s="223" t="s">
        <v>25</v>
      </c>
    </row>
    <row r="129" spans="1:5" s="95" customFormat="1" ht="24.95" customHeight="1">
      <c r="A129" s="96">
        <v>126</v>
      </c>
      <c r="B129" s="222" t="s">
        <v>1215</v>
      </c>
      <c r="C129" s="222" t="s">
        <v>255</v>
      </c>
      <c r="D129" s="222" t="s">
        <v>578</v>
      </c>
      <c r="E129" s="223" t="s">
        <v>26</v>
      </c>
    </row>
    <row r="130" spans="1:5" s="95" customFormat="1" ht="24.95" customHeight="1">
      <c r="A130" s="96">
        <v>127</v>
      </c>
      <c r="B130" s="222" t="s">
        <v>1215</v>
      </c>
      <c r="C130" s="222" t="s">
        <v>255</v>
      </c>
      <c r="D130" s="222" t="s">
        <v>578</v>
      </c>
      <c r="E130" s="223" t="s">
        <v>31</v>
      </c>
    </row>
    <row r="131" spans="1:5" s="95" customFormat="1" ht="24.95" customHeight="1">
      <c r="A131" s="96">
        <v>128</v>
      </c>
      <c r="B131" s="222" t="s">
        <v>1215</v>
      </c>
      <c r="C131" s="222" t="s">
        <v>255</v>
      </c>
      <c r="D131" s="222" t="s">
        <v>578</v>
      </c>
      <c r="E131" s="223" t="s">
        <v>32</v>
      </c>
    </row>
    <row r="132" spans="1:5" s="95" customFormat="1" ht="24.95" customHeight="1">
      <c r="A132" s="96">
        <v>129</v>
      </c>
      <c r="B132" s="222" t="s">
        <v>1215</v>
      </c>
      <c r="C132" s="222" t="s">
        <v>255</v>
      </c>
      <c r="D132" s="222" t="s">
        <v>578</v>
      </c>
      <c r="E132" s="223" t="s">
        <v>33</v>
      </c>
    </row>
    <row r="133" spans="1:5" s="95" customFormat="1" ht="24.95" customHeight="1">
      <c r="A133" s="96">
        <v>130</v>
      </c>
      <c r="B133" s="222" t="s">
        <v>1215</v>
      </c>
      <c r="C133" s="222" t="s">
        <v>255</v>
      </c>
      <c r="D133" s="222" t="s">
        <v>578</v>
      </c>
      <c r="E133" s="223" t="s">
        <v>35</v>
      </c>
    </row>
    <row r="134" spans="1:5" s="95" customFormat="1" ht="24.95" customHeight="1">
      <c r="A134" s="96">
        <v>131</v>
      </c>
      <c r="B134" s="222" t="s">
        <v>1215</v>
      </c>
      <c r="C134" s="222" t="s">
        <v>255</v>
      </c>
      <c r="D134" s="222" t="s">
        <v>578</v>
      </c>
      <c r="E134" s="223" t="s">
        <v>37</v>
      </c>
    </row>
    <row r="135" spans="1:5" s="95" customFormat="1" ht="24.95" customHeight="1">
      <c r="A135" s="96">
        <v>132</v>
      </c>
      <c r="B135" s="222" t="s">
        <v>1215</v>
      </c>
      <c r="C135" s="222" t="s">
        <v>255</v>
      </c>
      <c r="D135" s="222" t="s">
        <v>578</v>
      </c>
      <c r="E135" s="223" t="s">
        <v>38</v>
      </c>
    </row>
    <row r="136" spans="1:5" s="95" customFormat="1" ht="24.95" customHeight="1">
      <c r="A136" s="96">
        <v>133</v>
      </c>
      <c r="B136" s="222" t="s">
        <v>1215</v>
      </c>
      <c r="C136" s="222" t="s">
        <v>255</v>
      </c>
      <c r="D136" s="222" t="s">
        <v>578</v>
      </c>
      <c r="E136" s="223" t="s">
        <v>46</v>
      </c>
    </row>
    <row r="137" spans="1:5" s="95" customFormat="1" ht="24.95" customHeight="1">
      <c r="A137" s="96">
        <v>134</v>
      </c>
      <c r="B137" s="222" t="s">
        <v>1215</v>
      </c>
      <c r="C137" s="222" t="s">
        <v>255</v>
      </c>
      <c r="D137" s="222" t="s">
        <v>578</v>
      </c>
      <c r="E137" s="223" t="s">
        <v>47</v>
      </c>
    </row>
    <row r="138" spans="1:5" s="95" customFormat="1" ht="24.95" customHeight="1">
      <c r="A138" s="96">
        <v>135</v>
      </c>
      <c r="B138" s="222" t="s">
        <v>1215</v>
      </c>
      <c r="C138" s="222" t="s">
        <v>255</v>
      </c>
      <c r="D138" s="222" t="s">
        <v>578</v>
      </c>
      <c r="E138" s="223" t="s">
        <v>49</v>
      </c>
    </row>
    <row r="139" spans="1:5" s="95" customFormat="1" ht="24.95" customHeight="1">
      <c r="A139" s="96">
        <v>136</v>
      </c>
      <c r="B139" s="222" t="s">
        <v>1215</v>
      </c>
      <c r="C139" s="222" t="s">
        <v>255</v>
      </c>
      <c r="D139" s="222" t="s">
        <v>578</v>
      </c>
      <c r="E139" s="223" t="s">
        <v>59</v>
      </c>
    </row>
    <row r="140" spans="1:5" s="95" customFormat="1" ht="24.95" customHeight="1">
      <c r="A140" s="96">
        <v>137</v>
      </c>
      <c r="B140" s="222" t="s">
        <v>1215</v>
      </c>
      <c r="C140" s="222" t="s">
        <v>255</v>
      </c>
      <c r="D140" s="222" t="s">
        <v>578</v>
      </c>
      <c r="E140" s="223" t="s">
        <v>60</v>
      </c>
    </row>
    <row r="141" spans="1:5" s="95" customFormat="1" ht="24.95" customHeight="1">
      <c r="A141" s="96">
        <v>138</v>
      </c>
      <c r="B141" s="222" t="s">
        <v>1215</v>
      </c>
      <c r="C141" s="222" t="s">
        <v>255</v>
      </c>
      <c r="D141" s="222" t="s">
        <v>578</v>
      </c>
      <c r="E141" s="223" t="s">
        <v>64</v>
      </c>
    </row>
    <row r="142" spans="1:5" s="95" customFormat="1" ht="24.95" customHeight="1">
      <c r="A142" s="96">
        <v>139</v>
      </c>
      <c r="B142" s="222" t="s">
        <v>1215</v>
      </c>
      <c r="C142" s="222" t="s">
        <v>255</v>
      </c>
      <c r="D142" s="222" t="s">
        <v>578</v>
      </c>
      <c r="E142" s="223" t="s">
        <v>67</v>
      </c>
    </row>
    <row r="143" spans="1:5" s="95" customFormat="1" ht="24.95" customHeight="1">
      <c r="A143" s="96">
        <v>140</v>
      </c>
      <c r="B143" s="222" t="s">
        <v>1215</v>
      </c>
      <c r="C143" s="222" t="s">
        <v>255</v>
      </c>
      <c r="D143" s="222" t="s">
        <v>578</v>
      </c>
      <c r="E143" s="223" t="s">
        <v>68</v>
      </c>
    </row>
    <row r="144" spans="1:5" s="95" customFormat="1" ht="24.95" customHeight="1">
      <c r="A144" s="96">
        <v>141</v>
      </c>
      <c r="B144" s="222" t="s">
        <v>1215</v>
      </c>
      <c r="C144" s="222" t="s">
        <v>255</v>
      </c>
      <c r="D144" s="222" t="s">
        <v>578</v>
      </c>
      <c r="E144" s="223" t="s">
        <v>1245</v>
      </c>
    </row>
    <row r="145" spans="1:5" s="95" customFormat="1" ht="24.95" customHeight="1">
      <c r="A145" s="96">
        <v>142</v>
      </c>
      <c r="B145" s="222" t="s">
        <v>1215</v>
      </c>
      <c r="C145" s="222" t="s">
        <v>255</v>
      </c>
      <c r="D145" s="222" t="s">
        <v>578</v>
      </c>
      <c r="E145" s="223" t="s">
        <v>71</v>
      </c>
    </row>
    <row r="146" spans="1:5" s="95" customFormat="1" ht="24.95" customHeight="1">
      <c r="A146" s="96">
        <v>143</v>
      </c>
      <c r="B146" s="222" t="s">
        <v>1215</v>
      </c>
      <c r="C146" s="222" t="s">
        <v>256</v>
      </c>
      <c r="D146" s="222" t="s">
        <v>578</v>
      </c>
      <c r="E146" s="223" t="s">
        <v>20</v>
      </c>
    </row>
    <row r="147" spans="1:5" s="95" customFormat="1" ht="24.95" customHeight="1">
      <c r="A147" s="96">
        <v>144</v>
      </c>
      <c r="B147" s="222" t="s">
        <v>1215</v>
      </c>
      <c r="C147" s="222" t="s">
        <v>256</v>
      </c>
      <c r="D147" s="222" t="s">
        <v>578</v>
      </c>
      <c r="E147" s="223" t="s">
        <v>21</v>
      </c>
    </row>
    <row r="148" spans="1:5" s="95" customFormat="1" ht="40.5" customHeight="1">
      <c r="A148" s="96">
        <v>145</v>
      </c>
      <c r="B148" s="222" t="s">
        <v>1215</v>
      </c>
      <c r="C148" s="222" t="s">
        <v>256</v>
      </c>
      <c r="D148" s="222" t="s">
        <v>578</v>
      </c>
      <c r="E148" s="223" t="s">
        <v>22</v>
      </c>
    </row>
    <row r="149" spans="1:5" s="95" customFormat="1" ht="24.95" customHeight="1">
      <c r="A149" s="96">
        <v>146</v>
      </c>
      <c r="B149" s="222" t="s">
        <v>1215</v>
      </c>
      <c r="C149" s="222" t="s">
        <v>256</v>
      </c>
      <c r="D149" s="222" t="s">
        <v>578</v>
      </c>
      <c r="E149" s="223" t="s">
        <v>24</v>
      </c>
    </row>
    <row r="150" spans="1:5" s="95" customFormat="1" ht="24.95" customHeight="1">
      <c r="A150" s="96">
        <v>147</v>
      </c>
      <c r="B150" s="222" t="s">
        <v>1215</v>
      </c>
      <c r="C150" s="222" t="s">
        <v>256</v>
      </c>
      <c r="D150" s="222" t="s">
        <v>578</v>
      </c>
      <c r="E150" s="223" t="s">
        <v>27</v>
      </c>
    </row>
    <row r="151" spans="1:5" s="95" customFormat="1" ht="24.95" customHeight="1">
      <c r="A151" s="96">
        <v>148</v>
      </c>
      <c r="B151" s="222" t="s">
        <v>1215</v>
      </c>
      <c r="C151" s="222" t="s">
        <v>256</v>
      </c>
      <c r="D151" s="222" t="s">
        <v>578</v>
      </c>
      <c r="E151" s="223" t="s">
        <v>28</v>
      </c>
    </row>
    <row r="152" spans="1:5" s="95" customFormat="1" ht="24.95" customHeight="1">
      <c r="A152" s="96">
        <v>149</v>
      </c>
      <c r="B152" s="222" t="s">
        <v>1215</v>
      </c>
      <c r="C152" s="222" t="s">
        <v>256</v>
      </c>
      <c r="D152" s="222" t="s">
        <v>578</v>
      </c>
      <c r="E152" s="223" t="s">
        <v>29</v>
      </c>
    </row>
    <row r="153" spans="1:5" s="95" customFormat="1" ht="24.95" customHeight="1">
      <c r="A153" s="96">
        <v>150</v>
      </c>
      <c r="B153" s="222" t="s">
        <v>1215</v>
      </c>
      <c r="C153" s="222" t="s">
        <v>256</v>
      </c>
      <c r="D153" s="222" t="s">
        <v>578</v>
      </c>
      <c r="E153" s="223" t="s">
        <v>30</v>
      </c>
    </row>
    <row r="154" spans="1:5" s="95" customFormat="1" ht="24.95" customHeight="1">
      <c r="A154" s="96">
        <v>151</v>
      </c>
      <c r="B154" s="222" t="s">
        <v>1215</v>
      </c>
      <c r="C154" s="222" t="s">
        <v>256</v>
      </c>
      <c r="D154" s="222" t="s">
        <v>578</v>
      </c>
      <c r="E154" s="223" t="s">
        <v>34</v>
      </c>
    </row>
    <row r="155" spans="1:5" s="95" customFormat="1" ht="24.95" customHeight="1">
      <c r="A155" s="96">
        <v>152</v>
      </c>
      <c r="B155" s="222" t="s">
        <v>1215</v>
      </c>
      <c r="C155" s="222" t="s">
        <v>256</v>
      </c>
      <c r="D155" s="222" t="s">
        <v>578</v>
      </c>
      <c r="E155" s="223" t="s">
        <v>36</v>
      </c>
    </row>
    <row r="156" spans="1:5" s="95" customFormat="1" ht="24.95" customHeight="1">
      <c r="A156" s="96">
        <v>153</v>
      </c>
      <c r="B156" s="222" t="s">
        <v>1215</v>
      </c>
      <c r="C156" s="222" t="s">
        <v>256</v>
      </c>
      <c r="D156" s="222" t="s">
        <v>578</v>
      </c>
      <c r="E156" s="223" t="s">
        <v>44</v>
      </c>
    </row>
    <row r="157" spans="1:5" s="95" customFormat="1" ht="24.95" customHeight="1">
      <c r="A157" s="96">
        <v>154</v>
      </c>
      <c r="B157" s="222" t="s">
        <v>1215</v>
      </c>
      <c r="C157" s="222" t="s">
        <v>256</v>
      </c>
      <c r="D157" s="222" t="s">
        <v>578</v>
      </c>
      <c r="E157" s="223" t="s">
        <v>45</v>
      </c>
    </row>
    <row r="158" spans="1:5" s="95" customFormat="1" ht="24.95" customHeight="1">
      <c r="A158" s="96">
        <v>155</v>
      </c>
      <c r="B158" s="222" t="s">
        <v>1215</v>
      </c>
      <c r="C158" s="222" t="s">
        <v>256</v>
      </c>
      <c r="D158" s="222" t="s">
        <v>578</v>
      </c>
      <c r="E158" s="223" t="s">
        <v>48</v>
      </c>
    </row>
    <row r="159" spans="1:5" s="95" customFormat="1" ht="24.95" customHeight="1">
      <c r="A159" s="96">
        <v>156</v>
      </c>
      <c r="B159" s="222" t="s">
        <v>1215</v>
      </c>
      <c r="C159" s="222" t="s">
        <v>256</v>
      </c>
      <c r="D159" s="222" t="s">
        <v>578</v>
      </c>
      <c r="E159" s="223" t="s">
        <v>50</v>
      </c>
    </row>
    <row r="160" spans="1:5" s="95" customFormat="1" ht="24.95" customHeight="1">
      <c r="A160" s="96">
        <v>157</v>
      </c>
      <c r="B160" s="222" t="s">
        <v>1215</v>
      </c>
      <c r="C160" s="222" t="s">
        <v>256</v>
      </c>
      <c r="D160" s="222" t="s">
        <v>578</v>
      </c>
      <c r="E160" s="223" t="s">
        <v>51</v>
      </c>
    </row>
    <row r="161" spans="1:5" s="95" customFormat="1" ht="24.95" customHeight="1">
      <c r="A161" s="96">
        <v>158</v>
      </c>
      <c r="B161" s="222" t="s">
        <v>1215</v>
      </c>
      <c r="C161" s="222" t="s">
        <v>256</v>
      </c>
      <c r="D161" s="222" t="s">
        <v>578</v>
      </c>
      <c r="E161" s="223" t="s">
        <v>52</v>
      </c>
    </row>
    <row r="162" spans="1:5" s="95" customFormat="1" ht="24.95" customHeight="1">
      <c r="A162" s="96">
        <v>159</v>
      </c>
      <c r="B162" s="222" t="s">
        <v>1215</v>
      </c>
      <c r="C162" s="222" t="s">
        <v>256</v>
      </c>
      <c r="D162" s="222" t="s">
        <v>578</v>
      </c>
      <c r="E162" s="223" t="s">
        <v>53</v>
      </c>
    </row>
    <row r="163" spans="1:5" s="95" customFormat="1" ht="24.95" customHeight="1">
      <c r="A163" s="96">
        <v>160</v>
      </c>
      <c r="B163" s="222" t="s">
        <v>1215</v>
      </c>
      <c r="C163" s="222" t="s">
        <v>256</v>
      </c>
      <c r="D163" s="222" t="s">
        <v>578</v>
      </c>
      <c r="E163" s="223" t="s">
        <v>54</v>
      </c>
    </row>
    <row r="164" spans="1:5" s="95" customFormat="1" ht="24.95" customHeight="1">
      <c r="A164" s="96">
        <v>161</v>
      </c>
      <c r="B164" s="222" t="s">
        <v>1215</v>
      </c>
      <c r="C164" s="222" t="s">
        <v>256</v>
      </c>
      <c r="D164" s="222" t="s">
        <v>578</v>
      </c>
      <c r="E164" s="223" t="s">
        <v>55</v>
      </c>
    </row>
    <row r="165" spans="1:5" s="95" customFormat="1" ht="24.95" customHeight="1">
      <c r="A165" s="96">
        <v>162</v>
      </c>
      <c r="B165" s="222" t="s">
        <v>1215</v>
      </c>
      <c r="C165" s="222" t="s">
        <v>256</v>
      </c>
      <c r="D165" s="222" t="s">
        <v>578</v>
      </c>
      <c r="E165" s="223" t="s">
        <v>56</v>
      </c>
    </row>
    <row r="166" spans="1:5" s="95" customFormat="1" ht="24.95" customHeight="1">
      <c r="A166" s="96">
        <v>163</v>
      </c>
      <c r="B166" s="222" t="s">
        <v>1215</v>
      </c>
      <c r="C166" s="222" t="s">
        <v>256</v>
      </c>
      <c r="D166" s="222" t="s">
        <v>578</v>
      </c>
      <c r="E166" s="223" t="s">
        <v>57</v>
      </c>
    </row>
    <row r="167" spans="1:5" s="95" customFormat="1" ht="24.95" customHeight="1">
      <c r="A167" s="96">
        <v>164</v>
      </c>
      <c r="B167" s="222" t="s">
        <v>1215</v>
      </c>
      <c r="C167" s="222" t="s">
        <v>256</v>
      </c>
      <c r="D167" s="222" t="s">
        <v>578</v>
      </c>
      <c r="E167" s="223" t="s">
        <v>58</v>
      </c>
    </row>
    <row r="168" spans="1:5" s="95" customFormat="1" ht="24.95" customHeight="1">
      <c r="A168" s="96">
        <v>165</v>
      </c>
      <c r="B168" s="222" t="s">
        <v>1215</v>
      </c>
      <c r="C168" s="222" t="s">
        <v>256</v>
      </c>
      <c r="D168" s="222" t="s">
        <v>578</v>
      </c>
      <c r="E168" s="223" t="s">
        <v>62</v>
      </c>
    </row>
    <row r="169" spans="1:5" s="95" customFormat="1" ht="24.95" customHeight="1">
      <c r="A169" s="96">
        <v>166</v>
      </c>
      <c r="B169" s="222" t="s">
        <v>1215</v>
      </c>
      <c r="C169" s="222" t="s">
        <v>256</v>
      </c>
      <c r="D169" s="222" t="s">
        <v>578</v>
      </c>
      <c r="E169" s="223" t="s">
        <v>63</v>
      </c>
    </row>
    <row r="170" spans="1:5" s="95" customFormat="1" ht="24.95" customHeight="1">
      <c r="A170" s="96">
        <v>167</v>
      </c>
      <c r="B170" s="222" t="s">
        <v>1215</v>
      </c>
      <c r="C170" s="222" t="s">
        <v>256</v>
      </c>
      <c r="D170" s="222" t="s">
        <v>578</v>
      </c>
      <c r="E170" s="223" t="s">
        <v>65</v>
      </c>
    </row>
    <row r="171" spans="1:5" s="95" customFormat="1" ht="24.95" customHeight="1">
      <c r="A171" s="96">
        <v>168</v>
      </c>
      <c r="B171" s="222" t="s">
        <v>1215</v>
      </c>
      <c r="C171" s="222" t="s">
        <v>256</v>
      </c>
      <c r="D171" s="222" t="s">
        <v>578</v>
      </c>
      <c r="E171" s="223" t="s">
        <v>66</v>
      </c>
    </row>
    <row r="172" spans="1:5" s="95" customFormat="1" ht="24.95" customHeight="1">
      <c r="A172" s="96">
        <v>169</v>
      </c>
      <c r="B172" s="222" t="s">
        <v>1215</v>
      </c>
      <c r="C172" s="222" t="s">
        <v>256</v>
      </c>
      <c r="D172" s="222" t="s">
        <v>578</v>
      </c>
      <c r="E172" s="223" t="s">
        <v>69</v>
      </c>
    </row>
    <row r="173" spans="1:5" s="95" customFormat="1" ht="24.95" customHeight="1">
      <c r="A173" s="96">
        <v>170</v>
      </c>
      <c r="B173" s="222" t="s">
        <v>1215</v>
      </c>
      <c r="C173" s="222" t="s">
        <v>256</v>
      </c>
      <c r="D173" s="222" t="s">
        <v>578</v>
      </c>
      <c r="E173" s="223" t="s">
        <v>70</v>
      </c>
    </row>
    <row r="174" spans="1:5" s="95" customFormat="1" ht="24.95" customHeight="1">
      <c r="A174" s="96">
        <v>171</v>
      </c>
      <c r="B174" s="222" t="s">
        <v>1215</v>
      </c>
      <c r="C174" s="222" t="s">
        <v>255</v>
      </c>
      <c r="D174" s="222" t="s">
        <v>760</v>
      </c>
      <c r="E174" s="223" t="s">
        <v>40</v>
      </c>
    </row>
    <row r="175" spans="1:5" s="95" customFormat="1" ht="24.95" customHeight="1">
      <c r="A175" s="96">
        <v>172</v>
      </c>
      <c r="B175" s="225" t="s">
        <v>1215</v>
      </c>
      <c r="C175" s="222" t="s">
        <v>255</v>
      </c>
      <c r="D175" s="222" t="s">
        <v>760</v>
      </c>
      <c r="E175" s="224" t="s">
        <v>72</v>
      </c>
    </row>
    <row r="176" spans="1:5" s="95" customFormat="1" ht="56.25" customHeight="1">
      <c r="A176" s="96">
        <v>173</v>
      </c>
      <c r="B176" s="222" t="s">
        <v>1215</v>
      </c>
      <c r="C176" s="222" t="s">
        <v>256</v>
      </c>
      <c r="D176" s="222" t="s">
        <v>760</v>
      </c>
      <c r="E176" s="223" t="s">
        <v>18</v>
      </c>
    </row>
    <row r="177" spans="1:5" s="95" customFormat="1" ht="24.95" customHeight="1">
      <c r="A177" s="96">
        <v>174</v>
      </c>
      <c r="B177" s="222" t="s">
        <v>1215</v>
      </c>
      <c r="C177" s="222" t="s">
        <v>256</v>
      </c>
      <c r="D177" s="222" t="s">
        <v>760</v>
      </c>
      <c r="E177" s="223" t="s">
        <v>19</v>
      </c>
    </row>
    <row r="178" spans="1:5" s="95" customFormat="1" ht="44.25" customHeight="1">
      <c r="A178" s="96">
        <v>175</v>
      </c>
      <c r="B178" s="222" t="s">
        <v>1215</v>
      </c>
      <c r="C178" s="222" t="s">
        <v>256</v>
      </c>
      <c r="D178" s="222" t="s">
        <v>760</v>
      </c>
      <c r="E178" s="223" t="s">
        <v>39</v>
      </c>
    </row>
    <row r="179" spans="1:5" s="95" customFormat="1" ht="23.25" customHeight="1">
      <c r="A179" s="96">
        <v>176</v>
      </c>
      <c r="B179" s="222" t="s">
        <v>1215</v>
      </c>
      <c r="C179" s="222" t="s">
        <v>256</v>
      </c>
      <c r="D179" s="222" t="s">
        <v>760</v>
      </c>
      <c r="E179" s="223" t="s">
        <v>41</v>
      </c>
    </row>
    <row r="180" spans="1:5" s="95" customFormat="1" ht="24.95" customHeight="1">
      <c r="A180" s="96">
        <v>177</v>
      </c>
      <c r="B180" s="222" t="s">
        <v>1215</v>
      </c>
      <c r="C180" s="222" t="s">
        <v>256</v>
      </c>
      <c r="D180" s="222" t="s">
        <v>760</v>
      </c>
      <c r="E180" s="223" t="s">
        <v>42</v>
      </c>
    </row>
    <row r="181" spans="1:5" s="95" customFormat="1" ht="24.95" customHeight="1">
      <c r="A181" s="96">
        <v>178</v>
      </c>
      <c r="B181" s="222" t="s">
        <v>1215</v>
      </c>
      <c r="C181" s="222" t="s">
        <v>256</v>
      </c>
      <c r="D181" s="222" t="s">
        <v>760</v>
      </c>
      <c r="E181" s="223" t="s">
        <v>43</v>
      </c>
    </row>
    <row r="182" spans="1:5" s="95" customFormat="1" ht="24.95" customHeight="1">
      <c r="A182" s="96">
        <v>179</v>
      </c>
      <c r="B182" s="222" t="s">
        <v>1215</v>
      </c>
      <c r="C182" s="222" t="s">
        <v>256</v>
      </c>
      <c r="D182" s="222" t="s">
        <v>760</v>
      </c>
      <c r="E182" s="223" t="s">
        <v>61</v>
      </c>
    </row>
    <row r="183" spans="1:5" s="95" customFormat="1" ht="24.95" customHeight="1">
      <c r="A183" s="96">
        <v>180</v>
      </c>
      <c r="B183" s="222" t="s">
        <v>140</v>
      </c>
      <c r="C183" s="222" t="s">
        <v>255</v>
      </c>
      <c r="D183" s="222" t="s">
        <v>578</v>
      </c>
      <c r="E183" s="223" t="s">
        <v>74</v>
      </c>
    </row>
    <row r="184" spans="1:5" s="95" customFormat="1" ht="24.95" customHeight="1">
      <c r="A184" s="96">
        <v>181</v>
      </c>
      <c r="B184" s="222" t="s">
        <v>140</v>
      </c>
      <c r="C184" s="222" t="s">
        <v>255</v>
      </c>
      <c r="D184" s="222" t="s">
        <v>578</v>
      </c>
      <c r="E184" s="223" t="s">
        <v>96</v>
      </c>
    </row>
    <row r="185" spans="1:5" s="95" customFormat="1" ht="24.95" customHeight="1">
      <c r="A185" s="96">
        <v>182</v>
      </c>
      <c r="B185" s="222" t="s">
        <v>140</v>
      </c>
      <c r="C185" s="222" t="s">
        <v>255</v>
      </c>
      <c r="D185" s="222" t="s">
        <v>578</v>
      </c>
      <c r="E185" s="223" t="s">
        <v>98</v>
      </c>
    </row>
    <row r="186" spans="1:5" s="95" customFormat="1" ht="24.95" customHeight="1">
      <c r="A186" s="96">
        <v>183</v>
      </c>
      <c r="B186" s="222" t="s">
        <v>140</v>
      </c>
      <c r="C186" s="222" t="s">
        <v>255</v>
      </c>
      <c r="D186" s="222" t="s">
        <v>578</v>
      </c>
      <c r="E186" s="223" t="s">
        <v>99</v>
      </c>
    </row>
    <row r="187" spans="1:5" s="95" customFormat="1" ht="24.95" customHeight="1">
      <c r="A187" s="96">
        <v>184</v>
      </c>
      <c r="B187" s="222" t="s">
        <v>140</v>
      </c>
      <c r="C187" s="222" t="s">
        <v>256</v>
      </c>
      <c r="D187" s="222" t="s">
        <v>578</v>
      </c>
      <c r="E187" s="223" t="s">
        <v>82</v>
      </c>
    </row>
    <row r="188" spans="1:5" s="95" customFormat="1" ht="24.95" customHeight="1">
      <c r="A188" s="96">
        <v>185</v>
      </c>
      <c r="B188" s="222" t="s">
        <v>140</v>
      </c>
      <c r="C188" s="222" t="s">
        <v>256</v>
      </c>
      <c r="D188" s="222" t="s">
        <v>578</v>
      </c>
      <c r="E188" s="223" t="s">
        <v>83</v>
      </c>
    </row>
    <row r="189" spans="1:5" s="95" customFormat="1" ht="24.95" customHeight="1">
      <c r="A189" s="96">
        <v>186</v>
      </c>
      <c r="B189" s="222" t="s">
        <v>140</v>
      </c>
      <c r="C189" s="222" t="s">
        <v>256</v>
      </c>
      <c r="D189" s="222" t="s">
        <v>578</v>
      </c>
      <c r="E189" s="223" t="s">
        <v>84</v>
      </c>
    </row>
    <row r="190" spans="1:5" s="95" customFormat="1" ht="24.95" customHeight="1">
      <c r="A190" s="96">
        <v>187</v>
      </c>
      <c r="B190" s="222" t="s">
        <v>140</v>
      </c>
      <c r="C190" s="222" t="s">
        <v>256</v>
      </c>
      <c r="D190" s="222" t="s">
        <v>578</v>
      </c>
      <c r="E190" s="223" t="s">
        <v>85</v>
      </c>
    </row>
    <row r="191" spans="1:5" s="95" customFormat="1" ht="24.95" customHeight="1">
      <c r="A191" s="96">
        <v>188</v>
      </c>
      <c r="B191" s="222" t="s">
        <v>140</v>
      </c>
      <c r="C191" s="222" t="s">
        <v>256</v>
      </c>
      <c r="D191" s="222" t="s">
        <v>578</v>
      </c>
      <c r="E191" s="223" t="s">
        <v>86</v>
      </c>
    </row>
    <row r="192" spans="1:5" s="95" customFormat="1" ht="24.95" customHeight="1">
      <c r="A192" s="96">
        <v>189</v>
      </c>
      <c r="B192" s="222" t="s">
        <v>140</v>
      </c>
      <c r="C192" s="222" t="s">
        <v>256</v>
      </c>
      <c r="D192" s="222" t="s">
        <v>578</v>
      </c>
      <c r="E192" s="223" t="s">
        <v>87</v>
      </c>
    </row>
    <row r="193" spans="1:5" s="95" customFormat="1" ht="24.95" customHeight="1">
      <c r="A193" s="96">
        <v>190</v>
      </c>
      <c r="B193" s="222" t="s">
        <v>140</v>
      </c>
      <c r="C193" s="222" t="s">
        <v>256</v>
      </c>
      <c r="D193" s="222" t="s">
        <v>578</v>
      </c>
      <c r="E193" s="223" t="s">
        <v>88</v>
      </c>
    </row>
    <row r="194" spans="1:5" s="95" customFormat="1" ht="24.95" customHeight="1">
      <c r="A194" s="96">
        <v>191</v>
      </c>
      <c r="B194" s="222" t="s">
        <v>140</v>
      </c>
      <c r="C194" s="222" t="s">
        <v>256</v>
      </c>
      <c r="D194" s="222" t="s">
        <v>578</v>
      </c>
      <c r="E194" s="223" t="s">
        <v>89</v>
      </c>
    </row>
    <row r="195" spans="1:5" s="95" customFormat="1" ht="24.95" customHeight="1">
      <c r="A195" s="96">
        <v>192</v>
      </c>
      <c r="B195" s="222" t="s">
        <v>140</v>
      </c>
      <c r="C195" s="222" t="s">
        <v>256</v>
      </c>
      <c r="D195" s="222" t="s">
        <v>578</v>
      </c>
      <c r="E195" s="223" t="s">
        <v>90</v>
      </c>
    </row>
    <row r="196" spans="1:5" s="95" customFormat="1" ht="24.95" customHeight="1">
      <c r="A196" s="96">
        <v>193</v>
      </c>
      <c r="B196" s="222" t="s">
        <v>140</v>
      </c>
      <c r="C196" s="222" t="s">
        <v>256</v>
      </c>
      <c r="D196" s="222" t="s">
        <v>578</v>
      </c>
      <c r="E196" s="223" t="s">
        <v>94</v>
      </c>
    </row>
    <row r="197" spans="1:5" s="95" customFormat="1" ht="24.95" customHeight="1">
      <c r="A197" s="96">
        <v>194</v>
      </c>
      <c r="B197" s="222" t="s">
        <v>140</v>
      </c>
      <c r="C197" s="222" t="s">
        <v>256</v>
      </c>
      <c r="D197" s="222" t="s">
        <v>578</v>
      </c>
      <c r="E197" s="223" t="s">
        <v>95</v>
      </c>
    </row>
    <row r="198" spans="1:5" s="95" customFormat="1" ht="24.95" customHeight="1">
      <c r="A198" s="96">
        <v>195</v>
      </c>
      <c r="B198" s="222" t="s">
        <v>140</v>
      </c>
      <c r="C198" s="222" t="s">
        <v>256</v>
      </c>
      <c r="D198" s="222" t="s">
        <v>578</v>
      </c>
      <c r="E198" s="223" t="s">
        <v>97</v>
      </c>
    </row>
    <row r="199" spans="1:5" s="95" customFormat="1" ht="24.95" customHeight="1">
      <c r="A199" s="96">
        <v>196</v>
      </c>
      <c r="B199" s="222" t="s">
        <v>140</v>
      </c>
      <c r="C199" s="222" t="s">
        <v>256</v>
      </c>
      <c r="D199" s="222" t="s">
        <v>578</v>
      </c>
      <c r="E199" s="223" t="s">
        <v>1246</v>
      </c>
    </row>
    <row r="200" spans="1:5" s="95" customFormat="1" ht="24.95" customHeight="1">
      <c r="A200" s="96">
        <v>197</v>
      </c>
      <c r="B200" s="222" t="s">
        <v>140</v>
      </c>
      <c r="C200" s="222" t="s">
        <v>255</v>
      </c>
      <c r="D200" s="222" t="s">
        <v>760</v>
      </c>
      <c r="E200" s="223" t="s">
        <v>73</v>
      </c>
    </row>
    <row r="201" spans="1:5" s="95" customFormat="1" ht="24.95" customHeight="1">
      <c r="A201" s="96">
        <v>198</v>
      </c>
      <c r="B201" s="222" t="s">
        <v>140</v>
      </c>
      <c r="C201" s="222" t="s">
        <v>255</v>
      </c>
      <c r="D201" s="222" t="s">
        <v>760</v>
      </c>
      <c r="E201" s="223" t="s">
        <v>75</v>
      </c>
    </row>
    <row r="202" spans="1:5" s="95" customFormat="1" ht="24.95" customHeight="1">
      <c r="A202" s="96">
        <v>199</v>
      </c>
      <c r="B202" s="222" t="s">
        <v>140</v>
      </c>
      <c r="C202" s="222" t="s">
        <v>255</v>
      </c>
      <c r="D202" s="222" t="s">
        <v>760</v>
      </c>
      <c r="E202" s="223" t="s">
        <v>78</v>
      </c>
    </row>
    <row r="203" spans="1:5" s="95" customFormat="1" ht="24.95" customHeight="1">
      <c r="A203" s="96">
        <v>200</v>
      </c>
      <c r="B203" s="222" t="s">
        <v>140</v>
      </c>
      <c r="C203" s="222" t="s">
        <v>255</v>
      </c>
      <c r="D203" s="222" t="s">
        <v>760</v>
      </c>
      <c r="E203" s="223" t="s">
        <v>79</v>
      </c>
    </row>
    <row r="204" spans="1:5" s="95" customFormat="1" ht="24.95" customHeight="1">
      <c r="A204" s="96">
        <v>201</v>
      </c>
      <c r="B204" s="222" t="s">
        <v>140</v>
      </c>
      <c r="C204" s="222" t="s">
        <v>255</v>
      </c>
      <c r="D204" s="222" t="s">
        <v>760</v>
      </c>
      <c r="E204" s="223" t="s">
        <v>1247</v>
      </c>
    </row>
    <row r="205" spans="1:5" s="95" customFormat="1" ht="24.95" customHeight="1">
      <c r="A205" s="96">
        <v>202</v>
      </c>
      <c r="B205" s="222" t="s">
        <v>140</v>
      </c>
      <c r="C205" s="222" t="s">
        <v>256</v>
      </c>
      <c r="D205" s="222" t="s">
        <v>760</v>
      </c>
      <c r="E205" s="223" t="s">
        <v>76</v>
      </c>
    </row>
    <row r="206" spans="1:5" s="95" customFormat="1" ht="24.95" customHeight="1">
      <c r="A206" s="96">
        <v>203</v>
      </c>
      <c r="B206" s="222" t="s">
        <v>140</v>
      </c>
      <c r="C206" s="222" t="s">
        <v>256</v>
      </c>
      <c r="D206" s="222" t="s">
        <v>760</v>
      </c>
      <c r="E206" s="223" t="s">
        <v>77</v>
      </c>
    </row>
    <row r="207" spans="1:5" s="95" customFormat="1" ht="45" customHeight="1">
      <c r="A207" s="96">
        <v>204</v>
      </c>
      <c r="B207" s="222" t="s">
        <v>140</v>
      </c>
      <c r="C207" s="222" t="s">
        <v>256</v>
      </c>
      <c r="D207" s="222" t="s">
        <v>760</v>
      </c>
      <c r="E207" s="223" t="s">
        <v>1248</v>
      </c>
    </row>
    <row r="208" spans="1:5" s="95" customFormat="1" ht="24.95" customHeight="1">
      <c r="A208" s="96">
        <v>205</v>
      </c>
      <c r="B208" s="222" t="s">
        <v>140</v>
      </c>
      <c r="C208" s="222" t="s">
        <v>256</v>
      </c>
      <c r="D208" s="222" t="s">
        <v>760</v>
      </c>
      <c r="E208" s="223" t="s">
        <v>80</v>
      </c>
    </row>
    <row r="209" spans="1:5" s="95" customFormat="1" ht="24.95" customHeight="1">
      <c r="A209" s="96">
        <v>206</v>
      </c>
      <c r="B209" s="222" t="s">
        <v>140</v>
      </c>
      <c r="C209" s="222" t="s">
        <v>256</v>
      </c>
      <c r="D209" s="222" t="s">
        <v>760</v>
      </c>
      <c r="E209" s="223" t="s">
        <v>81</v>
      </c>
    </row>
    <row r="210" spans="1:5" s="95" customFormat="1" ht="24.95" customHeight="1">
      <c r="A210" s="96">
        <v>207</v>
      </c>
      <c r="B210" s="222" t="s">
        <v>140</v>
      </c>
      <c r="C210" s="222" t="s">
        <v>256</v>
      </c>
      <c r="D210" s="222" t="s">
        <v>760</v>
      </c>
      <c r="E210" s="223" t="s">
        <v>91</v>
      </c>
    </row>
    <row r="211" spans="1:5" s="95" customFormat="1" ht="24.95" customHeight="1">
      <c r="A211" s="96">
        <v>208</v>
      </c>
      <c r="B211" s="222" t="s">
        <v>140</v>
      </c>
      <c r="C211" s="222" t="s">
        <v>256</v>
      </c>
      <c r="D211" s="222" t="s">
        <v>760</v>
      </c>
      <c r="E211" s="223" t="s">
        <v>1235</v>
      </c>
    </row>
    <row r="212" spans="1:5" s="95" customFormat="1" ht="24.95" customHeight="1">
      <c r="A212" s="96">
        <v>209</v>
      </c>
      <c r="B212" s="222" t="s">
        <v>140</v>
      </c>
      <c r="C212" s="222" t="s">
        <v>255</v>
      </c>
      <c r="D212" s="222" t="s">
        <v>92</v>
      </c>
      <c r="E212" s="223" t="s">
        <v>93</v>
      </c>
    </row>
    <row r="213" spans="1:5" s="95" customFormat="1" ht="36.75" customHeight="1">
      <c r="A213" s="96">
        <v>210</v>
      </c>
      <c r="B213" s="222" t="s">
        <v>682</v>
      </c>
      <c r="C213" s="222" t="s">
        <v>255</v>
      </c>
      <c r="D213" s="222" t="s">
        <v>578</v>
      </c>
      <c r="E213" s="223" t="s">
        <v>100</v>
      </c>
    </row>
    <row r="214" spans="1:5" s="95" customFormat="1" ht="24.95" customHeight="1">
      <c r="A214" s="96">
        <v>211</v>
      </c>
      <c r="B214" s="222" t="s">
        <v>682</v>
      </c>
      <c r="C214" s="222" t="s">
        <v>255</v>
      </c>
      <c r="D214" s="222" t="s">
        <v>578</v>
      </c>
      <c r="E214" s="223" t="s">
        <v>1249</v>
      </c>
    </row>
    <row r="215" spans="1:5" s="95" customFormat="1" ht="24.95" customHeight="1">
      <c r="A215" s="96">
        <v>212</v>
      </c>
      <c r="B215" s="222" t="s">
        <v>682</v>
      </c>
      <c r="C215" s="222" t="s">
        <v>255</v>
      </c>
      <c r="D215" s="222" t="s">
        <v>578</v>
      </c>
      <c r="E215" s="223" t="s">
        <v>101</v>
      </c>
    </row>
    <row r="216" spans="1:5" s="95" customFormat="1" ht="24.95" customHeight="1">
      <c r="A216" s="96">
        <v>213</v>
      </c>
      <c r="B216" s="222" t="s">
        <v>682</v>
      </c>
      <c r="C216" s="222" t="s">
        <v>256</v>
      </c>
      <c r="D216" s="222" t="s">
        <v>578</v>
      </c>
      <c r="E216" s="223" t="s">
        <v>102</v>
      </c>
    </row>
    <row r="217" spans="1:5" s="95" customFormat="1" ht="37.5" customHeight="1">
      <c r="A217" s="96">
        <v>214</v>
      </c>
      <c r="B217" s="222" t="s">
        <v>682</v>
      </c>
      <c r="C217" s="222" t="s">
        <v>256</v>
      </c>
      <c r="D217" s="222" t="s">
        <v>578</v>
      </c>
      <c r="E217" s="223" t="s">
        <v>103</v>
      </c>
    </row>
    <row r="218" spans="1:5" s="95" customFormat="1" ht="24.95" customHeight="1">
      <c r="A218" s="96">
        <v>215</v>
      </c>
      <c r="B218" s="222" t="s">
        <v>682</v>
      </c>
      <c r="C218" s="222" t="s">
        <v>256</v>
      </c>
      <c r="D218" s="222" t="s">
        <v>578</v>
      </c>
      <c r="E218" s="223" t="s">
        <v>104</v>
      </c>
    </row>
    <row r="219" spans="1:5" s="95" customFormat="1" ht="24.95" customHeight="1">
      <c r="A219" s="96">
        <v>216</v>
      </c>
      <c r="B219" s="222" t="s">
        <v>682</v>
      </c>
      <c r="C219" s="222" t="s">
        <v>256</v>
      </c>
      <c r="D219" s="222" t="s">
        <v>578</v>
      </c>
      <c r="E219" s="226" t="s">
        <v>105</v>
      </c>
    </row>
    <row r="220" spans="1:5" s="95" customFormat="1" ht="24.95" customHeight="1">
      <c r="A220" s="96">
        <v>217</v>
      </c>
      <c r="B220" s="222" t="s">
        <v>714</v>
      </c>
      <c r="C220" s="222" t="s">
        <v>255</v>
      </c>
      <c r="D220" s="222" t="s">
        <v>578</v>
      </c>
      <c r="E220" s="223" t="s">
        <v>109</v>
      </c>
    </row>
    <row r="221" spans="1:5" s="95" customFormat="1" ht="24.95" customHeight="1">
      <c r="A221" s="96">
        <v>218</v>
      </c>
      <c r="B221" s="222" t="s">
        <v>714</v>
      </c>
      <c r="C221" s="222" t="s">
        <v>256</v>
      </c>
      <c r="D221" s="222" t="s">
        <v>578</v>
      </c>
      <c r="E221" s="223" t="s">
        <v>110</v>
      </c>
    </row>
    <row r="222" spans="1:5" s="95" customFormat="1" ht="24.95" customHeight="1">
      <c r="A222" s="96">
        <v>219</v>
      </c>
      <c r="B222" s="222" t="s">
        <v>714</v>
      </c>
      <c r="C222" s="222" t="s">
        <v>256</v>
      </c>
      <c r="D222" s="222" t="s">
        <v>578</v>
      </c>
      <c r="E222" s="223" t="s">
        <v>111</v>
      </c>
    </row>
    <row r="223" spans="1:5" s="95" customFormat="1" ht="24.95" customHeight="1">
      <c r="A223" s="96">
        <v>220</v>
      </c>
      <c r="B223" s="222" t="s">
        <v>714</v>
      </c>
      <c r="C223" s="222" t="s">
        <v>256</v>
      </c>
      <c r="D223" s="222" t="s">
        <v>578</v>
      </c>
      <c r="E223" s="223" t="s">
        <v>112</v>
      </c>
    </row>
    <row r="224" spans="1:5" s="214" customFormat="1" ht="24.95" customHeight="1">
      <c r="A224" s="96">
        <v>221</v>
      </c>
      <c r="B224" s="222" t="s">
        <v>714</v>
      </c>
      <c r="C224" s="222" t="s">
        <v>255</v>
      </c>
      <c r="D224" s="222" t="s">
        <v>760</v>
      </c>
      <c r="E224" s="223" t="s">
        <v>106</v>
      </c>
    </row>
    <row r="225" spans="1:6" s="95" customFormat="1" ht="24.95" customHeight="1">
      <c r="A225" s="96">
        <v>222</v>
      </c>
      <c r="B225" s="222" t="s">
        <v>714</v>
      </c>
      <c r="C225" s="222" t="s">
        <v>255</v>
      </c>
      <c r="D225" s="222" t="s">
        <v>760</v>
      </c>
      <c r="E225" s="223" t="s">
        <v>107</v>
      </c>
    </row>
    <row r="226" spans="1:6" s="95" customFormat="1" ht="24.95" customHeight="1">
      <c r="A226" s="96">
        <v>223</v>
      </c>
      <c r="B226" s="222" t="s">
        <v>714</v>
      </c>
      <c r="C226" s="222" t="s">
        <v>256</v>
      </c>
      <c r="D226" s="222" t="s">
        <v>760</v>
      </c>
      <c r="E226" s="223" t="s">
        <v>113</v>
      </c>
    </row>
    <row r="227" spans="1:6" s="95" customFormat="1" ht="24.95" customHeight="1">
      <c r="A227" s="96">
        <v>224</v>
      </c>
      <c r="B227" s="222" t="s">
        <v>714</v>
      </c>
      <c r="C227" s="222" t="s">
        <v>256</v>
      </c>
      <c r="D227" s="222" t="s">
        <v>92</v>
      </c>
      <c r="E227" s="223" t="s">
        <v>108</v>
      </c>
    </row>
    <row r="228" spans="1:6" s="95" customFormat="1" ht="24.95" customHeight="1">
      <c r="A228" s="96">
        <v>225</v>
      </c>
      <c r="B228" s="222" t="s">
        <v>114</v>
      </c>
      <c r="C228" s="222" t="s">
        <v>256</v>
      </c>
      <c r="D228" s="222" t="s">
        <v>578</v>
      </c>
      <c r="E228" s="223" t="s">
        <v>115</v>
      </c>
    </row>
    <row r="229" spans="1:6" s="95" customFormat="1" ht="24.95" customHeight="1">
      <c r="A229" s="96">
        <v>226</v>
      </c>
      <c r="B229" s="222" t="s">
        <v>283</v>
      </c>
      <c r="C229" s="222" t="s">
        <v>256</v>
      </c>
      <c r="D229" s="222" t="s">
        <v>578</v>
      </c>
      <c r="E229" s="223" t="s">
        <v>116</v>
      </c>
    </row>
    <row r="230" spans="1:6" s="95" customFormat="1" ht="24.95" customHeight="1">
      <c r="A230" s="96">
        <v>227</v>
      </c>
      <c r="B230" s="222" t="s">
        <v>283</v>
      </c>
      <c r="C230" s="222" t="s">
        <v>256</v>
      </c>
      <c r="D230" s="222" t="s">
        <v>578</v>
      </c>
      <c r="E230" s="223" t="s">
        <v>121</v>
      </c>
    </row>
    <row r="231" spans="1:6" s="95" customFormat="1" ht="24.95" customHeight="1">
      <c r="A231" s="96">
        <v>228</v>
      </c>
      <c r="B231" s="222" t="s">
        <v>122</v>
      </c>
      <c r="C231" s="222" t="s">
        <v>256</v>
      </c>
      <c r="D231" s="222" t="s">
        <v>578</v>
      </c>
      <c r="E231" s="223" t="s">
        <v>123</v>
      </c>
    </row>
    <row r="232" spans="1:6" s="95" customFormat="1" ht="24.95" customHeight="1">
      <c r="A232" s="96">
        <v>229</v>
      </c>
      <c r="B232" s="222" t="s">
        <v>282</v>
      </c>
      <c r="C232" s="222" t="s">
        <v>256</v>
      </c>
      <c r="D232" s="222" t="s">
        <v>578</v>
      </c>
      <c r="E232" s="223" t="s">
        <v>124</v>
      </c>
    </row>
    <row r="233" spans="1:6" s="95" customFormat="1" ht="24.95" customHeight="1">
      <c r="A233" s="96">
        <v>230</v>
      </c>
      <c r="B233" s="222" t="s">
        <v>114</v>
      </c>
      <c r="C233" s="222" t="s">
        <v>255</v>
      </c>
      <c r="D233" s="222" t="s">
        <v>760</v>
      </c>
      <c r="E233" s="223" t="s">
        <v>117</v>
      </c>
    </row>
    <row r="234" spans="1:6" s="147" customFormat="1" ht="24.95" customHeight="1">
      <c r="A234" s="96">
        <v>231</v>
      </c>
      <c r="B234" s="222" t="s">
        <v>118</v>
      </c>
      <c r="C234" s="222" t="s">
        <v>255</v>
      </c>
      <c r="D234" s="222" t="s">
        <v>760</v>
      </c>
      <c r="E234" s="223" t="s">
        <v>119</v>
      </c>
      <c r="F234" s="160"/>
    </row>
    <row r="235" spans="1:6" s="147" customFormat="1" ht="24.95" customHeight="1">
      <c r="A235" s="96">
        <v>232</v>
      </c>
      <c r="B235" s="222" t="s">
        <v>1134</v>
      </c>
      <c r="C235" s="222" t="s">
        <v>256</v>
      </c>
      <c r="D235" s="222" t="s">
        <v>760</v>
      </c>
      <c r="E235" s="223" t="s">
        <v>120</v>
      </c>
      <c r="F235" s="160"/>
    </row>
    <row r="236" spans="1:6" s="147" customFormat="1" ht="24.95" customHeight="1">
      <c r="A236" s="100">
        <v>233</v>
      </c>
      <c r="B236" s="227" t="s">
        <v>125</v>
      </c>
      <c r="C236" s="227" t="s">
        <v>256</v>
      </c>
      <c r="D236" s="227" t="s">
        <v>760</v>
      </c>
      <c r="E236" s="228" t="s">
        <v>126</v>
      </c>
      <c r="F236" s="160"/>
    </row>
  </sheetData>
  <phoneticPr fontId="2"/>
  <printOptions horizontalCentered="1"/>
  <pageMargins left="0.51" right="0.42" top="0.84" bottom="0.7" header="0.51181102362204722" footer="0.51181102362204722"/>
  <pageSetup paperSize="9" scale="85" fitToHeight="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（15歳以上）集計結果25</vt:lpstr>
      <vt:lpstr>（15歳以上）問8-2郷土料理25</vt:lpstr>
      <vt:lpstr>（15歳以上）自由記載25</vt:lpstr>
      <vt:lpstr>（1～14歳）集計結果25</vt:lpstr>
      <vt:lpstr>自由記載（1～14歳）25</vt:lpstr>
      <vt:lpstr>'（15歳以上）自由記載25'!Print_Area</vt:lpstr>
      <vt:lpstr>'自由記載（1～14歳）25'!Print_Area</vt:lpstr>
      <vt:lpstr>'（15歳以上）自由記載25'!Print_Titles</vt:lpstr>
      <vt:lpstr>'（15歳以上）問8-2郷土料理25'!Print_Titles</vt:lpstr>
      <vt:lpstr>'自由記載（1～14歳）25'!Print_Titles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2014-08-19T03:16:41Z</cp:lastPrinted>
  <dcterms:created xsi:type="dcterms:W3CDTF">2010-01-06T06:22:51Z</dcterms:created>
  <dcterms:modified xsi:type="dcterms:W3CDTF">2014-08-19T04:39:08Z</dcterms:modified>
</cp:coreProperties>
</file>