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700-410健康政策班\R4\18 健康寿命\4_算定結果\"/>
    </mc:Choice>
  </mc:AlternateContent>
  <xr:revisionPtr revIDLastSave="0" documentId="13_ncr:1_{F6232C48-DAD5-4D2C-BA31-D1EF532394E2}" xr6:coauthVersionLast="36" xr6:coauthVersionMax="36" xr10:uidLastSave="{00000000-0000-0000-0000-000000000000}"/>
  <bookViews>
    <workbookView xWindow="240" yWindow="75" windowWidth="17235" windowHeight="6255" xr2:uid="{00000000-000D-0000-FFFF-FFFF00000000}"/>
  </bookViews>
  <sheets>
    <sheet name="総括表（男）" sheetId="1" r:id="rId1"/>
    <sheet name="総括表（女）" sheetId="2" r:id="rId2"/>
    <sheet name="一覧表" sheetId="3" r:id="rId3"/>
  </sheets>
  <definedNames>
    <definedName name="Data" localSheetId="1">#REF!</definedName>
    <definedName name="Data" localSheetId="0">#REF!</definedName>
    <definedName name="Data">#REF!</definedName>
    <definedName name="DataEnd" localSheetId="1">#REF!</definedName>
    <definedName name="DataEnd" localSheetId="0">#REF!</definedName>
    <definedName name="DataEnd">#REF!</definedName>
    <definedName name="Hyousoku" localSheetId="1">#REF!</definedName>
    <definedName name="Hyousoku" localSheetId="0">#REF!</definedName>
    <definedName name="Hyousoku">#REF!</definedName>
    <definedName name="HyousokuArea" localSheetId="1">#REF!</definedName>
    <definedName name="HyousokuArea" localSheetId="0">#REF!</definedName>
    <definedName name="HyousokuArea">#REF!</definedName>
    <definedName name="HyousokuEnd" localSheetId="1">#REF!</definedName>
    <definedName name="HyousokuEnd" localSheetId="0">#REF!</definedName>
    <definedName name="HyousokuEnd">#REF!</definedName>
    <definedName name="Hyoutou" localSheetId="1">#REF!</definedName>
    <definedName name="Hyoutou" localSheetId="0">#REF!</definedName>
    <definedName name="Hyoutou">#REF!</definedName>
    <definedName name="jyosei">#REF!</definedName>
    <definedName name="lady">#REF!</definedName>
    <definedName name="_xlnm.Print_Area" localSheetId="1">'総括表（女）'!$A$1:$H$59</definedName>
    <definedName name="_xlnm.Print_Area" localSheetId="0">'総括表（男）'!$A$1:$H$59</definedName>
    <definedName name="_xlnm.Print_Area">#REF!</definedName>
    <definedName name="_xlnm.Print_Titles">#N/A</definedName>
    <definedName name="Rangai0" localSheetId="1">#REF!</definedName>
    <definedName name="Rangai0" localSheetId="0">#REF!</definedName>
    <definedName name="Rangai0">#REF!</definedName>
    <definedName name="Title" localSheetId="1">#REF!</definedName>
    <definedName name="Title" localSheetId="0">#REF!</definedName>
    <definedName name="Title">#REF!</definedName>
    <definedName name="TitleEnglish" localSheetId="1">#REF!</definedName>
    <definedName name="TitleEnglish" localSheetId="0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F10" i="1" l="1"/>
  <c r="A208" i="3" l="1"/>
  <c r="A209" i="3" s="1"/>
  <c r="A210" i="3" s="1"/>
  <c r="A204" i="3"/>
  <c r="A205" i="3" s="1"/>
  <c r="A206" i="3" s="1"/>
  <c r="A200" i="3"/>
  <c r="A201" i="3" s="1"/>
  <c r="A202" i="3" s="1"/>
  <c r="A196" i="3"/>
  <c r="A197" i="3" s="1"/>
  <c r="A198" i="3" s="1"/>
  <c r="A192" i="3"/>
  <c r="A193" i="3" s="1"/>
  <c r="A194" i="3" s="1"/>
  <c r="A188" i="3"/>
  <c r="A189" i="3" s="1"/>
  <c r="A190" i="3" s="1"/>
  <c r="A184" i="3"/>
  <c r="A185" i="3" s="1"/>
  <c r="A186" i="3" s="1"/>
  <c r="A180" i="3"/>
  <c r="A181" i="3" s="1"/>
  <c r="A182" i="3" s="1"/>
  <c r="A176" i="3"/>
  <c r="A177" i="3" s="1"/>
  <c r="A178" i="3" s="1"/>
  <c r="A172" i="3"/>
  <c r="A173" i="3" s="1"/>
  <c r="A174" i="3" s="1"/>
  <c r="A168" i="3"/>
  <c r="A169" i="3" s="1"/>
  <c r="A170" i="3" s="1"/>
  <c r="A164" i="3"/>
  <c r="A165" i="3" s="1"/>
  <c r="A166" i="3" s="1"/>
  <c r="A160" i="3"/>
  <c r="A161" i="3" s="1"/>
  <c r="A162" i="3" s="1"/>
  <c r="A156" i="3"/>
  <c r="A157" i="3" s="1"/>
  <c r="A158" i="3" s="1"/>
  <c r="A152" i="3"/>
  <c r="A153" i="3" s="1"/>
  <c r="A154" i="3" s="1"/>
  <c r="A148" i="3"/>
  <c r="A149" i="3" s="1"/>
  <c r="A150" i="3" s="1"/>
  <c r="A144" i="3"/>
  <c r="A145" i="3" s="1"/>
  <c r="A146" i="3" s="1"/>
  <c r="A140" i="3"/>
  <c r="A141" i="3" s="1"/>
  <c r="A142" i="3" s="1"/>
  <c r="A136" i="3"/>
  <c r="A137" i="3" s="1"/>
  <c r="A138" i="3" s="1"/>
  <c r="A132" i="3"/>
  <c r="A133" i="3" s="1"/>
  <c r="A134" i="3" s="1"/>
  <c r="A128" i="3"/>
  <c r="A129" i="3" s="1"/>
  <c r="A130" i="3" s="1"/>
  <c r="A124" i="3"/>
  <c r="A125" i="3" s="1"/>
  <c r="A126" i="3" s="1"/>
  <c r="A120" i="3"/>
  <c r="A121" i="3" s="1"/>
  <c r="A122" i="3" s="1"/>
  <c r="A116" i="3"/>
  <c r="A117" i="3" s="1"/>
  <c r="A118" i="3" s="1"/>
  <c r="A112" i="3"/>
  <c r="A113" i="3" s="1"/>
  <c r="A114" i="3" s="1"/>
  <c r="A108" i="3"/>
  <c r="A109" i="3" s="1"/>
  <c r="A110" i="3" s="1"/>
  <c r="A104" i="3"/>
  <c r="A105" i="3" s="1"/>
  <c r="A106" i="3" s="1"/>
  <c r="A100" i="3"/>
  <c r="A101" i="3" s="1"/>
  <c r="A102" i="3" s="1"/>
  <c r="A96" i="3"/>
  <c r="A97" i="3" s="1"/>
  <c r="A98" i="3" s="1"/>
  <c r="A92" i="3"/>
  <c r="A93" i="3" s="1"/>
  <c r="A94" i="3" s="1"/>
  <c r="A88" i="3"/>
  <c r="A89" i="3" s="1"/>
  <c r="A90" i="3" s="1"/>
  <c r="A84" i="3"/>
  <c r="A85" i="3" s="1"/>
  <c r="A86" i="3" s="1"/>
  <c r="A80" i="3"/>
  <c r="A81" i="3" s="1"/>
  <c r="A82" i="3" s="1"/>
  <c r="A76" i="3"/>
  <c r="A77" i="3" s="1"/>
  <c r="A78" i="3" s="1"/>
  <c r="A72" i="3"/>
  <c r="A73" i="3" s="1"/>
  <c r="A74" i="3" s="1"/>
  <c r="A68" i="3"/>
  <c r="A69" i="3" s="1"/>
  <c r="A70" i="3" s="1"/>
  <c r="A64" i="3"/>
  <c r="A65" i="3" s="1"/>
  <c r="A66" i="3" s="1"/>
  <c r="A60" i="3"/>
  <c r="A61" i="3" s="1"/>
  <c r="A62" i="3" s="1"/>
  <c r="A56" i="3"/>
  <c r="A57" i="3" s="1"/>
  <c r="A58" i="3" s="1"/>
  <c r="A52" i="3"/>
  <c r="A53" i="3" s="1"/>
  <c r="A54" i="3" s="1"/>
  <c r="A48" i="3"/>
  <c r="A49" i="3" s="1"/>
  <c r="A50" i="3" s="1"/>
  <c r="A44" i="3"/>
  <c r="A45" i="3" s="1"/>
  <c r="A46" i="3" s="1"/>
  <c r="A40" i="3"/>
  <c r="A41" i="3" s="1"/>
  <c r="A42" i="3" s="1"/>
  <c r="A36" i="3"/>
  <c r="A37" i="3" s="1"/>
  <c r="A38" i="3" s="1"/>
  <c r="A32" i="3"/>
  <c r="A33" i="3" s="1"/>
  <c r="A34" i="3" s="1"/>
  <c r="A28" i="3"/>
  <c r="A29" i="3" s="1"/>
  <c r="A30" i="3" s="1"/>
  <c r="A24" i="3"/>
  <c r="A25" i="3" s="1"/>
  <c r="A26" i="3" s="1"/>
  <c r="A20" i="3"/>
  <c r="A21" i="3" s="1"/>
  <c r="A22" i="3" s="1"/>
  <c r="A16" i="3"/>
  <c r="A17" i="3" s="1"/>
  <c r="A18" i="3" s="1"/>
  <c r="A12" i="3"/>
  <c r="A13" i="3" s="1"/>
  <c r="A14" i="3" s="1"/>
  <c r="A8" i="3"/>
  <c r="A9" i="3" s="1"/>
  <c r="A10" i="3" s="1"/>
  <c r="A4" i="3"/>
  <c r="A5" i="3" l="1"/>
  <c r="A6" i="3" s="1"/>
  <c r="F9" i="2"/>
  <c r="H59" i="2"/>
  <c r="D59" i="2"/>
  <c r="F58" i="2"/>
  <c r="H57" i="2"/>
  <c r="D57" i="2"/>
  <c r="F56" i="2"/>
  <c r="H55" i="2"/>
  <c r="D55" i="2"/>
  <c r="F54" i="2"/>
  <c r="H53" i="2"/>
  <c r="D53" i="2"/>
  <c r="F52" i="2"/>
  <c r="H51" i="2"/>
  <c r="D51" i="2"/>
  <c r="F50" i="2"/>
  <c r="H49" i="2"/>
  <c r="D49" i="2"/>
  <c r="F48" i="2"/>
  <c r="H47" i="2"/>
  <c r="D47" i="2"/>
  <c r="F46" i="2"/>
  <c r="H45" i="2"/>
  <c r="D45" i="2"/>
  <c r="F44" i="2"/>
  <c r="H43" i="2"/>
  <c r="D43" i="2"/>
  <c r="F42" i="2"/>
  <c r="H41" i="2"/>
  <c r="D41" i="2"/>
  <c r="F40" i="2"/>
  <c r="H39" i="2"/>
  <c r="D39" i="2"/>
  <c r="F38" i="2"/>
  <c r="H37" i="2"/>
  <c r="D37" i="2"/>
  <c r="F36" i="2"/>
  <c r="H35" i="2"/>
  <c r="D35" i="2"/>
  <c r="F34" i="2"/>
  <c r="H33" i="2"/>
  <c r="D33" i="2"/>
  <c r="F32" i="2"/>
  <c r="H31" i="2"/>
  <c r="D31" i="2"/>
  <c r="F30" i="2"/>
  <c r="H29" i="2"/>
  <c r="D29" i="2"/>
  <c r="F28" i="2"/>
  <c r="H27" i="2"/>
  <c r="D27" i="2"/>
  <c r="F26" i="2"/>
  <c r="H25" i="2"/>
  <c r="D25" i="2"/>
  <c r="F24" i="2"/>
  <c r="H23" i="2"/>
  <c r="D23" i="2"/>
  <c r="F22" i="2"/>
  <c r="H21" i="2"/>
  <c r="D21" i="2"/>
  <c r="F20" i="2"/>
  <c r="H19" i="2"/>
  <c r="D19" i="2"/>
  <c r="F16" i="2"/>
  <c r="H15" i="2"/>
  <c r="D15" i="2"/>
  <c r="F14" i="2"/>
  <c r="H13" i="2"/>
  <c r="D13" i="2"/>
  <c r="F12" i="2"/>
  <c r="H11" i="2"/>
  <c r="D11" i="2"/>
  <c r="F10" i="2"/>
  <c r="H9" i="2"/>
  <c r="C9" i="2"/>
  <c r="E8" i="2"/>
  <c r="G7" i="2"/>
  <c r="C7" i="2"/>
  <c r="E4" i="2"/>
  <c r="G59" i="1"/>
  <c r="C59" i="1"/>
  <c r="E58" i="1"/>
  <c r="G57" i="1"/>
  <c r="C57" i="1"/>
  <c r="E56" i="1"/>
  <c r="G55" i="1"/>
  <c r="G59" i="2"/>
  <c r="C59" i="2"/>
  <c r="E58" i="2"/>
  <c r="G57" i="2"/>
  <c r="C57" i="2"/>
  <c r="E56" i="2"/>
  <c r="G55" i="2"/>
  <c r="C55" i="2"/>
  <c r="E54" i="2"/>
  <c r="G53" i="2"/>
  <c r="C53" i="2"/>
  <c r="E52" i="2"/>
  <c r="G51" i="2"/>
  <c r="C51" i="2"/>
  <c r="E50" i="2"/>
  <c r="G49" i="2"/>
  <c r="C49" i="2"/>
  <c r="E48" i="2"/>
  <c r="G47" i="2"/>
  <c r="C47" i="2"/>
  <c r="E46" i="2"/>
  <c r="G45" i="2"/>
  <c r="C45" i="2"/>
  <c r="E44" i="2"/>
  <c r="G43" i="2"/>
  <c r="C43" i="2"/>
  <c r="E42" i="2"/>
  <c r="G41" i="2"/>
  <c r="C41" i="2"/>
  <c r="E40" i="2"/>
  <c r="G39" i="2"/>
  <c r="C39" i="2"/>
  <c r="E38" i="2"/>
  <c r="G37" i="2"/>
  <c r="C37" i="2"/>
  <c r="E36" i="2"/>
  <c r="G35" i="2"/>
  <c r="C35" i="2"/>
  <c r="E34" i="2"/>
  <c r="G33" i="2"/>
  <c r="C33" i="2"/>
  <c r="E32" i="2"/>
  <c r="G31" i="2"/>
  <c r="C31" i="2"/>
  <c r="E30" i="2"/>
  <c r="G29" i="2"/>
  <c r="C29" i="2"/>
  <c r="E28" i="2"/>
  <c r="G27" i="2"/>
  <c r="C27" i="2"/>
  <c r="E26" i="2"/>
  <c r="G25" i="2"/>
  <c r="C25" i="2"/>
  <c r="E24" i="2"/>
  <c r="G23" i="2"/>
  <c r="C23" i="2"/>
  <c r="E22" i="2"/>
  <c r="G21" i="2"/>
  <c r="C21" i="2"/>
  <c r="E20" i="2"/>
  <c r="G19" i="2"/>
  <c r="C19" i="2"/>
  <c r="E16" i="2"/>
  <c r="G15" i="2"/>
  <c r="C15" i="2"/>
  <c r="E14" i="2"/>
  <c r="G13" i="2"/>
  <c r="C13" i="2"/>
  <c r="E12" i="2"/>
  <c r="G11" i="2"/>
  <c r="C11" i="2"/>
  <c r="E10" i="2"/>
  <c r="G9" i="2"/>
  <c r="H8" i="2"/>
  <c r="D8" i="2"/>
  <c r="F7" i="2"/>
  <c r="H4" i="2"/>
  <c r="D4" i="2"/>
  <c r="F59" i="1"/>
  <c r="H58" i="1"/>
  <c r="D58" i="1"/>
  <c r="F57" i="1"/>
  <c r="H56" i="1"/>
  <c r="D56" i="1"/>
  <c r="F55" i="1"/>
  <c r="F59" i="2"/>
  <c r="H58" i="2"/>
  <c r="D58" i="2"/>
  <c r="F57" i="2"/>
  <c r="H56" i="2"/>
  <c r="D56" i="2"/>
  <c r="F55" i="2"/>
  <c r="H54" i="2"/>
  <c r="D54" i="2"/>
  <c r="F53" i="2"/>
  <c r="H52" i="2"/>
  <c r="D52" i="2"/>
  <c r="F51" i="2"/>
  <c r="H50" i="2"/>
  <c r="D50" i="2"/>
  <c r="F49" i="2"/>
  <c r="H48" i="2"/>
  <c r="D48" i="2"/>
  <c r="F47" i="2"/>
  <c r="H46" i="2"/>
  <c r="D46" i="2"/>
  <c r="F45" i="2"/>
  <c r="H44" i="2"/>
  <c r="D44" i="2"/>
  <c r="F43" i="2"/>
  <c r="H42" i="2"/>
  <c r="D42" i="2"/>
  <c r="F41" i="2"/>
  <c r="H40" i="2"/>
  <c r="D40" i="2"/>
  <c r="F39" i="2"/>
  <c r="H38" i="2"/>
  <c r="D38" i="2"/>
  <c r="F37" i="2"/>
  <c r="H36" i="2"/>
  <c r="D36" i="2"/>
  <c r="F35" i="2"/>
  <c r="H34" i="2"/>
  <c r="D34" i="2"/>
  <c r="F33" i="2"/>
  <c r="H32" i="2"/>
  <c r="D32" i="2"/>
  <c r="F31" i="2"/>
  <c r="H30" i="2"/>
  <c r="D30" i="2"/>
  <c r="F29" i="2"/>
  <c r="H28" i="2"/>
  <c r="D28" i="2"/>
  <c r="F27" i="2"/>
  <c r="H26" i="2"/>
  <c r="D26" i="2"/>
  <c r="F25" i="2"/>
  <c r="H24" i="2"/>
  <c r="D24" i="2"/>
  <c r="F23" i="2"/>
  <c r="H22" i="2"/>
  <c r="D22" i="2"/>
  <c r="F21" i="2"/>
  <c r="H20" i="2"/>
  <c r="D20" i="2"/>
  <c r="F19" i="2"/>
  <c r="H16" i="2"/>
  <c r="D16" i="2"/>
  <c r="F15" i="2"/>
  <c r="H14" i="2"/>
  <c r="D14" i="2"/>
  <c r="F13" i="2"/>
  <c r="H12" i="2"/>
  <c r="D12" i="2"/>
  <c r="F11" i="2"/>
  <c r="H10" i="2"/>
  <c r="D10" i="2"/>
  <c r="E9" i="2"/>
  <c r="G8" i="2"/>
  <c r="C8" i="2"/>
  <c r="E7" i="2"/>
  <c r="G4" i="2"/>
  <c r="C4" i="2"/>
  <c r="E59" i="1"/>
  <c r="G58" i="1"/>
  <c r="C58" i="1"/>
  <c r="E57" i="1"/>
  <c r="G56" i="1"/>
  <c r="C56" i="1"/>
  <c r="E59" i="2"/>
  <c r="G56" i="2"/>
  <c r="C54" i="2"/>
  <c r="E51" i="2"/>
  <c r="G48" i="2"/>
  <c r="C46" i="2"/>
  <c r="E43" i="2"/>
  <c r="G40" i="2"/>
  <c r="C38" i="2"/>
  <c r="E35" i="2"/>
  <c r="G32" i="2"/>
  <c r="C30" i="2"/>
  <c r="E27" i="2"/>
  <c r="G24" i="2"/>
  <c r="C22" i="2"/>
  <c r="E19" i="2"/>
  <c r="G14" i="2"/>
  <c r="C12" i="2"/>
  <c r="D9" i="2"/>
  <c r="F4" i="2"/>
  <c r="H57" i="1"/>
  <c r="E55" i="1"/>
  <c r="G54" i="1"/>
  <c r="C54" i="1"/>
  <c r="E53" i="1"/>
  <c r="G52" i="1"/>
  <c r="C52" i="1"/>
  <c r="E51" i="1"/>
  <c r="G50" i="1"/>
  <c r="C50" i="1"/>
  <c r="E49" i="1"/>
  <c r="G48" i="1"/>
  <c r="C48" i="1"/>
  <c r="E47" i="1"/>
  <c r="G46" i="1"/>
  <c r="C46" i="1"/>
  <c r="E45" i="1"/>
  <c r="G44" i="1"/>
  <c r="C44" i="1"/>
  <c r="E43" i="1"/>
  <c r="G42" i="1"/>
  <c r="C42" i="1"/>
  <c r="E41" i="1"/>
  <c r="G40" i="1"/>
  <c r="C40" i="1"/>
  <c r="E39" i="1"/>
  <c r="G38" i="1"/>
  <c r="C38" i="1"/>
  <c r="E37" i="1"/>
  <c r="G36" i="1"/>
  <c r="C36" i="1"/>
  <c r="E35" i="1"/>
  <c r="G34" i="1"/>
  <c r="C34" i="1"/>
  <c r="E33" i="1"/>
  <c r="G32" i="1"/>
  <c r="C32" i="1"/>
  <c r="E31" i="1"/>
  <c r="G30" i="1"/>
  <c r="C30" i="1"/>
  <c r="E29" i="1"/>
  <c r="G28" i="1"/>
  <c r="C28" i="1"/>
  <c r="E27" i="1"/>
  <c r="G26" i="1"/>
  <c r="C26" i="1"/>
  <c r="E25" i="1"/>
  <c r="G24" i="1"/>
  <c r="C24" i="1"/>
  <c r="E23" i="1"/>
  <c r="G22" i="1"/>
  <c r="C22" i="1"/>
  <c r="E21" i="1"/>
  <c r="G20" i="1"/>
  <c r="C20" i="1"/>
  <c r="E19" i="1"/>
  <c r="H15" i="1"/>
  <c r="H11" i="1"/>
  <c r="H7" i="1"/>
  <c r="E15" i="1"/>
  <c r="E11" i="1"/>
  <c r="E7" i="1"/>
  <c r="G15" i="1"/>
  <c r="G11" i="1"/>
  <c r="G7" i="1"/>
  <c r="G58" i="2"/>
  <c r="C56" i="2"/>
  <c r="E53" i="2"/>
  <c r="G50" i="2"/>
  <c r="C48" i="2"/>
  <c r="E45" i="2"/>
  <c r="G42" i="2"/>
  <c r="C40" i="2"/>
  <c r="E37" i="2"/>
  <c r="G34" i="2"/>
  <c r="C32" i="2"/>
  <c r="E29" i="2"/>
  <c r="G26" i="2"/>
  <c r="C24" i="2"/>
  <c r="E21" i="2"/>
  <c r="G16" i="2"/>
  <c r="C14" i="2"/>
  <c r="E11" i="2"/>
  <c r="F8" i="2"/>
  <c r="H59" i="1"/>
  <c r="D57" i="1"/>
  <c r="D55" i="1"/>
  <c r="F54" i="1"/>
  <c r="H53" i="1"/>
  <c r="D53" i="1"/>
  <c r="F52" i="1"/>
  <c r="H51" i="1"/>
  <c r="D51" i="1"/>
  <c r="F50" i="1"/>
  <c r="H49" i="1"/>
  <c r="D49" i="1"/>
  <c r="F48" i="1"/>
  <c r="H47" i="1"/>
  <c r="D47" i="1"/>
  <c r="F46" i="1"/>
  <c r="H45" i="1"/>
  <c r="D45" i="1"/>
  <c r="F44" i="1"/>
  <c r="H43" i="1"/>
  <c r="D43" i="1"/>
  <c r="F42" i="1"/>
  <c r="H41" i="1"/>
  <c r="D41" i="1"/>
  <c r="F40" i="1"/>
  <c r="H39" i="1"/>
  <c r="D39" i="1"/>
  <c r="F38" i="1"/>
  <c r="H37" i="1"/>
  <c r="D37" i="1"/>
  <c r="F36" i="1"/>
  <c r="H35" i="1"/>
  <c r="D35" i="1"/>
  <c r="F34" i="1"/>
  <c r="H33" i="1"/>
  <c r="D33" i="1"/>
  <c r="F32" i="1"/>
  <c r="H31" i="1"/>
  <c r="D31" i="1"/>
  <c r="F30" i="1"/>
  <c r="H29" i="1"/>
  <c r="D29" i="1"/>
  <c r="F28" i="1"/>
  <c r="H27" i="1"/>
  <c r="D27" i="1"/>
  <c r="F26" i="1"/>
  <c r="H25" i="1"/>
  <c r="D25" i="1"/>
  <c r="F24" i="1"/>
  <c r="H23" i="1"/>
  <c r="D23" i="1"/>
  <c r="F22" i="1"/>
  <c r="H21" i="1"/>
  <c r="D21" i="1"/>
  <c r="F20" i="1"/>
  <c r="H19" i="1"/>
  <c r="D19" i="1"/>
  <c r="H14" i="1"/>
  <c r="H10" i="1"/>
  <c r="H4" i="1"/>
  <c r="E14" i="1"/>
  <c r="E10" i="1"/>
  <c r="E4" i="1"/>
  <c r="G14" i="1"/>
  <c r="G10" i="1"/>
  <c r="G4" i="1"/>
  <c r="C58" i="2"/>
  <c r="E55" i="2"/>
  <c r="G52" i="2"/>
  <c r="C50" i="2"/>
  <c r="E47" i="2"/>
  <c r="G44" i="2"/>
  <c r="C42" i="2"/>
  <c r="E39" i="2"/>
  <c r="G36" i="2"/>
  <c r="C34" i="2"/>
  <c r="E31" i="2"/>
  <c r="G28" i="2"/>
  <c r="C26" i="2"/>
  <c r="E23" i="2"/>
  <c r="G20" i="2"/>
  <c r="C16" i="2"/>
  <c r="E13" i="2"/>
  <c r="G10" i="2"/>
  <c r="H7" i="2"/>
  <c r="D59" i="1"/>
  <c r="F56" i="1"/>
  <c r="C55" i="1"/>
  <c r="E54" i="1"/>
  <c r="G53" i="1"/>
  <c r="C53" i="1"/>
  <c r="E52" i="1"/>
  <c r="G51" i="1"/>
  <c r="C51" i="1"/>
  <c r="E50" i="1"/>
  <c r="G49" i="1"/>
  <c r="C49" i="1"/>
  <c r="E48" i="1"/>
  <c r="G47" i="1"/>
  <c r="C47" i="1"/>
  <c r="E46" i="1"/>
  <c r="G45" i="1"/>
  <c r="C45" i="1"/>
  <c r="E44" i="1"/>
  <c r="G43" i="1"/>
  <c r="C43" i="1"/>
  <c r="E42" i="1"/>
  <c r="G41" i="1"/>
  <c r="C41" i="1"/>
  <c r="E40" i="1"/>
  <c r="G39" i="1"/>
  <c r="C39" i="1"/>
  <c r="E38" i="1"/>
  <c r="G37" i="1"/>
  <c r="C37" i="1"/>
  <c r="E36" i="1"/>
  <c r="G35" i="1"/>
  <c r="C35" i="1"/>
  <c r="E34" i="1"/>
  <c r="G33" i="1"/>
  <c r="C33" i="1"/>
  <c r="E32" i="1"/>
  <c r="G31" i="1"/>
  <c r="C31" i="1"/>
  <c r="E30" i="1"/>
  <c r="G29" i="1"/>
  <c r="C29" i="1"/>
  <c r="E28" i="1"/>
  <c r="G27" i="1"/>
  <c r="C27" i="1"/>
  <c r="E26" i="1"/>
  <c r="G25" i="1"/>
  <c r="C25" i="1"/>
  <c r="E24" i="1"/>
  <c r="G23" i="1"/>
  <c r="C23" i="1"/>
  <c r="E22" i="1"/>
  <c r="G21" i="1"/>
  <c r="C21" i="1"/>
  <c r="E20" i="1"/>
  <c r="G19" i="1"/>
  <c r="C19" i="1"/>
  <c r="H13" i="1"/>
  <c r="H9" i="1"/>
  <c r="F7" i="1"/>
  <c r="E13" i="1"/>
  <c r="E9" i="1"/>
  <c r="D4" i="1"/>
  <c r="G13" i="1"/>
  <c r="G9" i="1"/>
  <c r="E57" i="2"/>
  <c r="G54" i="2"/>
  <c r="C52" i="2"/>
  <c r="E49" i="2"/>
  <c r="G46" i="2"/>
  <c r="C44" i="2"/>
  <c r="E41" i="2"/>
  <c r="G38" i="2"/>
  <c r="C36" i="2"/>
  <c r="E33" i="2"/>
  <c r="G30" i="2"/>
  <c r="C28" i="2"/>
  <c r="E25" i="2"/>
  <c r="G22" i="2"/>
  <c r="C20" i="2"/>
  <c r="E15" i="2"/>
  <c r="G12" i="2"/>
  <c r="C10" i="2"/>
  <c r="D7" i="2"/>
  <c r="F58" i="1"/>
  <c r="H55" i="1"/>
  <c r="H54" i="1"/>
  <c r="D54" i="1"/>
  <c r="F53" i="1"/>
  <c r="H52" i="1"/>
  <c r="D52" i="1"/>
  <c r="F51" i="1"/>
  <c r="H50" i="1"/>
  <c r="D50" i="1"/>
  <c r="F49" i="1"/>
  <c r="H48" i="1"/>
  <c r="D48" i="1"/>
  <c r="F47" i="1"/>
  <c r="H46" i="1"/>
  <c r="D46" i="1"/>
  <c r="F45" i="1"/>
  <c r="H44" i="1"/>
  <c r="D44" i="1"/>
  <c r="F43" i="1"/>
  <c r="H42" i="1"/>
  <c r="D42" i="1"/>
  <c r="F41" i="1"/>
  <c r="H40" i="1"/>
  <c r="D40" i="1"/>
  <c r="F39" i="1"/>
  <c r="H38" i="1"/>
  <c r="D38" i="1"/>
  <c r="F37" i="1"/>
  <c r="H36" i="1"/>
  <c r="D36" i="1"/>
  <c r="F35" i="1"/>
  <c r="H34" i="1"/>
  <c r="D34" i="1"/>
  <c r="F33" i="1"/>
  <c r="H32" i="1"/>
  <c r="D32" i="1"/>
  <c r="F31" i="1"/>
  <c r="H30" i="1"/>
  <c r="D30" i="1"/>
  <c r="F29" i="1"/>
  <c r="H28" i="1"/>
  <c r="D28" i="1"/>
  <c r="F27" i="1"/>
  <c r="H26" i="1"/>
  <c r="D24" i="1"/>
  <c r="F21" i="1"/>
  <c r="H16" i="1"/>
  <c r="E12" i="1"/>
  <c r="G8" i="1"/>
  <c r="F13" i="1"/>
  <c r="F9" i="1"/>
  <c r="D15" i="1"/>
  <c r="C13" i="1"/>
  <c r="C8" i="1"/>
  <c r="D26" i="1"/>
  <c r="F23" i="1"/>
  <c r="H20" i="1"/>
  <c r="H12" i="1"/>
  <c r="E8" i="1"/>
  <c r="F16" i="1"/>
  <c r="F12" i="1"/>
  <c r="F8" i="1"/>
  <c r="D14" i="1"/>
  <c r="D10" i="1"/>
  <c r="C16" i="1"/>
  <c r="F25" i="1"/>
  <c r="H22" i="1"/>
  <c r="D20" i="1"/>
  <c r="H8" i="1"/>
  <c r="G16" i="1"/>
  <c r="F15" i="1"/>
  <c r="F11" i="1"/>
  <c r="F4" i="1"/>
  <c r="D13" i="1"/>
  <c r="D9" i="1"/>
  <c r="C15" i="1"/>
  <c r="C11" i="1"/>
  <c r="C7" i="1"/>
  <c r="D11" i="1"/>
  <c r="C9" i="1"/>
  <c r="H24" i="1"/>
  <c r="D22" i="1"/>
  <c r="F19" i="1"/>
  <c r="E16" i="1"/>
  <c r="G12" i="1"/>
  <c r="F14" i="1"/>
  <c r="D16" i="1"/>
  <c r="D12" i="1"/>
  <c r="D8" i="1"/>
  <c r="C14" i="1"/>
  <c r="C10" i="1"/>
  <c r="C4" i="1"/>
  <c r="D7" i="1"/>
  <c r="C12" i="1"/>
</calcChain>
</file>

<file path=xl/sharedStrings.xml><?xml version="1.0" encoding="utf-8"?>
<sst xmlns="http://schemas.openxmlformats.org/spreadsheetml/2006/main" count="323" uniqueCount="146">
  <si>
    <t>淡路市</t>
  </si>
  <si>
    <t>南あわじ市</t>
  </si>
  <si>
    <t>洲本市</t>
  </si>
  <si>
    <t>淡路圏域</t>
    <phoneticPr fontId="5"/>
  </si>
  <si>
    <t>丹波市</t>
  </si>
  <si>
    <t>丹波圏域</t>
    <phoneticPr fontId="5"/>
  </si>
  <si>
    <t>新温泉町</t>
  </si>
  <si>
    <t>香美町</t>
  </si>
  <si>
    <t>朝来市</t>
  </si>
  <si>
    <t>養父市</t>
  </si>
  <si>
    <t>豊岡市</t>
  </si>
  <si>
    <t>但馬圏域</t>
    <phoneticPr fontId="5"/>
  </si>
  <si>
    <t>佐用町</t>
  </si>
  <si>
    <t>上郡町</t>
  </si>
  <si>
    <t>太子町</t>
  </si>
  <si>
    <t>たつの市</t>
  </si>
  <si>
    <t>宍粟市</t>
  </si>
  <si>
    <t>赤穂市</t>
  </si>
  <si>
    <t>相生市</t>
  </si>
  <si>
    <t>西播磨圏域</t>
    <phoneticPr fontId="5"/>
  </si>
  <si>
    <t>神河町</t>
  </si>
  <si>
    <t>福崎町</t>
  </si>
  <si>
    <t>市川町</t>
  </si>
  <si>
    <t>姫路市</t>
  </si>
  <si>
    <t>中播磨圏域</t>
    <phoneticPr fontId="5"/>
  </si>
  <si>
    <t>多可町</t>
  </si>
  <si>
    <t>加東市</t>
  </si>
  <si>
    <t>加西市</t>
  </si>
  <si>
    <t>小野市</t>
  </si>
  <si>
    <t>三木市</t>
  </si>
  <si>
    <t>西脇市</t>
  </si>
  <si>
    <t>北播磨圏域</t>
    <phoneticPr fontId="5"/>
  </si>
  <si>
    <t>播磨町</t>
  </si>
  <si>
    <t>稲美町</t>
  </si>
  <si>
    <t>高砂市</t>
  </si>
  <si>
    <t>加古川市</t>
  </si>
  <si>
    <t>明石市</t>
  </si>
  <si>
    <t>東播磨圏域</t>
    <phoneticPr fontId="5"/>
  </si>
  <si>
    <t>猪名川町</t>
  </si>
  <si>
    <t>三田市</t>
  </si>
  <si>
    <t>川西市</t>
  </si>
  <si>
    <t>宝塚市</t>
  </si>
  <si>
    <t>伊丹市</t>
  </si>
  <si>
    <t>阪神北圏域</t>
    <phoneticPr fontId="5"/>
  </si>
  <si>
    <t>芦屋市</t>
  </si>
  <si>
    <t>西宮市</t>
  </si>
  <si>
    <t>尼崎市</t>
  </si>
  <si>
    <t>阪神南圏域</t>
    <phoneticPr fontId="5"/>
  </si>
  <si>
    <t>神戸市</t>
  </si>
  <si>
    <t>神戸圏域</t>
    <phoneticPr fontId="5"/>
  </si>
  <si>
    <t>淡路圏域</t>
    <rPh sb="0" eb="2">
      <t>アワジ</t>
    </rPh>
    <phoneticPr fontId="5"/>
  </si>
  <si>
    <t>丹波圏域</t>
    <rPh sb="0" eb="2">
      <t>タンバ</t>
    </rPh>
    <phoneticPr fontId="5"/>
  </si>
  <si>
    <t>但馬圏域</t>
    <rPh sb="0" eb="2">
      <t>タジマ</t>
    </rPh>
    <phoneticPr fontId="5"/>
  </si>
  <si>
    <t>西播磨圏域</t>
    <rPh sb="0" eb="1">
      <t>ニシ</t>
    </rPh>
    <rPh sb="1" eb="3">
      <t>ハリマ</t>
    </rPh>
    <phoneticPr fontId="5"/>
  </si>
  <si>
    <t>中播磨圏域</t>
    <rPh sb="0" eb="1">
      <t>ナカ</t>
    </rPh>
    <rPh sb="1" eb="3">
      <t>ハリマ</t>
    </rPh>
    <phoneticPr fontId="5"/>
  </si>
  <si>
    <t>北播磨圏域</t>
    <rPh sb="0" eb="1">
      <t>キタ</t>
    </rPh>
    <rPh sb="1" eb="3">
      <t>ハリマ</t>
    </rPh>
    <phoneticPr fontId="5"/>
  </si>
  <si>
    <t>東播磨圏域</t>
    <rPh sb="0" eb="1">
      <t>ヒガシ</t>
    </rPh>
    <rPh sb="1" eb="3">
      <t>ハリマ</t>
    </rPh>
    <phoneticPr fontId="5"/>
  </si>
  <si>
    <t>阪神北圏域</t>
    <rPh sb="0" eb="2">
      <t>ハンシン</t>
    </rPh>
    <rPh sb="2" eb="3">
      <t>キタ</t>
    </rPh>
    <phoneticPr fontId="5"/>
  </si>
  <si>
    <t>阪神南圏域</t>
    <rPh sb="0" eb="2">
      <t>ハンシン</t>
    </rPh>
    <rPh sb="2" eb="3">
      <t>ミナミ</t>
    </rPh>
    <phoneticPr fontId="5"/>
  </si>
  <si>
    <t>神戸圏域</t>
    <rPh sb="0" eb="2">
      <t>コウベ</t>
    </rPh>
    <rPh sb="2" eb="4">
      <t>ケンイキ</t>
    </rPh>
    <phoneticPr fontId="5"/>
  </si>
  <si>
    <t>【圏域別】</t>
    <rPh sb="1" eb="3">
      <t>ケンイキ</t>
    </rPh>
    <rPh sb="3" eb="4">
      <t>ベツ</t>
    </rPh>
    <phoneticPr fontId="5"/>
  </si>
  <si>
    <t>兵庫県</t>
    <rPh sb="2" eb="3">
      <t>ケン</t>
    </rPh>
    <phoneticPr fontId="5"/>
  </si>
  <si>
    <t>f=d-e</t>
    <phoneticPr fontId="5"/>
  </si>
  <si>
    <t>e</t>
    <phoneticPr fontId="5"/>
  </si>
  <si>
    <t>d</t>
    <phoneticPr fontId="5"/>
  </si>
  <si>
    <t>c=a-b</t>
    <phoneticPr fontId="5"/>
  </si>
  <si>
    <t>b</t>
    <phoneticPr fontId="5"/>
  </si>
  <si>
    <t>a</t>
    <phoneticPr fontId="5"/>
  </si>
  <si>
    <t>0歳日常生活動作が自立していない期間の平均</t>
    <rPh sb="1" eb="2">
      <t>サイ</t>
    </rPh>
    <rPh sb="2" eb="4">
      <t>ニチジョウ</t>
    </rPh>
    <rPh sb="4" eb="6">
      <t>セイカツ</t>
    </rPh>
    <rPh sb="6" eb="8">
      <t>ドウサ</t>
    </rPh>
    <rPh sb="9" eb="11">
      <t>ジリツ</t>
    </rPh>
    <rPh sb="16" eb="18">
      <t>キカン</t>
    </rPh>
    <rPh sb="19" eb="21">
      <t>ヘイキン</t>
    </rPh>
    <phoneticPr fontId="5"/>
  </si>
  <si>
    <t>0歳日常生活動作が自立している期間の平均</t>
    <rPh sb="1" eb="2">
      <t>サイ</t>
    </rPh>
    <rPh sb="2" eb="4">
      <t>ニチジョウ</t>
    </rPh>
    <rPh sb="4" eb="6">
      <t>セイカツ</t>
    </rPh>
    <rPh sb="6" eb="8">
      <t>ドウサ</t>
    </rPh>
    <rPh sb="9" eb="11">
      <t>ジリツ</t>
    </rPh>
    <rPh sb="15" eb="17">
      <t>キカン</t>
    </rPh>
    <rPh sb="18" eb="20">
      <t>ヘイキン</t>
    </rPh>
    <phoneticPr fontId="5"/>
  </si>
  <si>
    <t>65歳日常生活動作が自立していない期間の平均</t>
    <rPh sb="2" eb="3">
      <t>サイ</t>
    </rPh>
    <rPh sb="3" eb="5">
      <t>ニチジョウ</t>
    </rPh>
    <rPh sb="5" eb="7">
      <t>セイカツ</t>
    </rPh>
    <rPh sb="7" eb="9">
      <t>ドウサ</t>
    </rPh>
    <rPh sb="10" eb="12">
      <t>ジリツ</t>
    </rPh>
    <rPh sb="17" eb="19">
      <t>キカン</t>
    </rPh>
    <rPh sb="20" eb="22">
      <t>ヘイキン</t>
    </rPh>
    <phoneticPr fontId="5"/>
  </si>
  <si>
    <t>65歳日常生活動作が自立している期間の平均</t>
    <rPh sb="2" eb="3">
      <t>サイ</t>
    </rPh>
    <rPh sb="3" eb="5">
      <t>ニチジョウ</t>
    </rPh>
    <rPh sb="5" eb="7">
      <t>セイカツ</t>
    </rPh>
    <rPh sb="7" eb="9">
      <t>ドウサ</t>
    </rPh>
    <rPh sb="10" eb="12">
      <t>ジリツ</t>
    </rPh>
    <rPh sb="16" eb="18">
      <t>キカン</t>
    </rPh>
    <rPh sb="19" eb="21">
      <t>ヘイキン</t>
    </rPh>
    <phoneticPr fontId="5"/>
  </si>
  <si>
    <t>65歳平均余命</t>
    <rPh sb="2" eb="3">
      <t>サイ</t>
    </rPh>
    <rPh sb="3" eb="5">
      <t>ヘイキン</t>
    </rPh>
    <rPh sb="5" eb="7">
      <t>ヨミョウ</t>
    </rPh>
    <phoneticPr fontId="5"/>
  </si>
  <si>
    <t>淡路圏域</t>
    <phoneticPr fontId="5"/>
  </si>
  <si>
    <t>丹波圏域</t>
    <phoneticPr fontId="5"/>
  </si>
  <si>
    <t>但馬圏域</t>
    <phoneticPr fontId="5"/>
  </si>
  <si>
    <t>西播磨圏域</t>
    <phoneticPr fontId="5"/>
  </si>
  <si>
    <t>中播磨圏域</t>
    <phoneticPr fontId="5"/>
  </si>
  <si>
    <t>北播磨圏域</t>
    <phoneticPr fontId="5"/>
  </si>
  <si>
    <t>東播磨圏域</t>
    <phoneticPr fontId="5"/>
  </si>
  <si>
    <t>阪神北圏域</t>
    <phoneticPr fontId="5"/>
  </si>
  <si>
    <t>阪神南圏域</t>
    <phoneticPr fontId="5"/>
  </si>
  <si>
    <t>神戸圏域</t>
    <phoneticPr fontId="5"/>
  </si>
  <si>
    <t>f=d-e</t>
    <phoneticPr fontId="5"/>
  </si>
  <si>
    <t>e</t>
    <phoneticPr fontId="5"/>
  </si>
  <si>
    <t>d</t>
    <phoneticPr fontId="5"/>
  </si>
  <si>
    <t>c=a-b</t>
    <phoneticPr fontId="5"/>
  </si>
  <si>
    <t>b</t>
    <phoneticPr fontId="5"/>
  </si>
  <si>
    <t>a</t>
    <phoneticPr fontId="5"/>
  </si>
  <si>
    <t>0歳平均余命
（平均寿命）</t>
    <phoneticPr fontId="5"/>
  </si>
  <si>
    <t>令和2年健康寿命算定結果総括表（男）</t>
    <rPh sb="0" eb="2">
      <t>レイワ</t>
    </rPh>
    <rPh sb="3" eb="4">
      <t>ネン</t>
    </rPh>
    <rPh sb="4" eb="6">
      <t>ケンコウ</t>
    </rPh>
    <rPh sb="6" eb="8">
      <t>ジュミョウ</t>
    </rPh>
    <rPh sb="8" eb="10">
      <t>サンテイ</t>
    </rPh>
    <rPh sb="10" eb="12">
      <t>ケッカ</t>
    </rPh>
    <rPh sb="12" eb="14">
      <t>ソウカツ</t>
    </rPh>
    <rPh sb="14" eb="15">
      <t>ヒョウ</t>
    </rPh>
    <rPh sb="16" eb="17">
      <t>オトコ</t>
    </rPh>
    <phoneticPr fontId="5"/>
  </si>
  <si>
    <t>丹波篠山市</t>
    <rPh sb="0" eb="2">
      <t>タンバ</t>
    </rPh>
    <phoneticPr fontId="3"/>
  </si>
  <si>
    <t>令和2年健康寿命算定結果総括表（女）</t>
    <rPh sb="0" eb="2">
      <t>レイワ</t>
    </rPh>
    <rPh sb="3" eb="4">
      <t>ネン</t>
    </rPh>
    <rPh sb="4" eb="6">
      <t>ケンコウ</t>
    </rPh>
    <rPh sb="6" eb="8">
      <t>ジュミョウ</t>
    </rPh>
    <rPh sb="8" eb="10">
      <t>サンテイ</t>
    </rPh>
    <rPh sb="10" eb="12">
      <t>ケッカ</t>
    </rPh>
    <rPh sb="12" eb="14">
      <t>ソウカツ</t>
    </rPh>
    <rPh sb="14" eb="15">
      <t>ヒョウ</t>
    </rPh>
    <rPh sb="16" eb="17">
      <t>オンナ</t>
    </rPh>
    <phoneticPr fontId="5"/>
  </si>
  <si>
    <t>丹波篠山市</t>
    <rPh sb="0" eb="2">
      <t>タンバ</t>
    </rPh>
    <phoneticPr fontId="5"/>
  </si>
  <si>
    <t>0歳平均余命
（平均寿命）</t>
  </si>
  <si>
    <t>【市町別】</t>
    <rPh sb="1" eb="3">
      <t>シチョウ</t>
    </rPh>
    <rPh sb="3" eb="4">
      <t>ベツ</t>
    </rPh>
    <phoneticPr fontId="5"/>
  </si>
  <si>
    <t>男</t>
    <rPh sb="0" eb="1">
      <t>オトコ</t>
    </rPh>
    <phoneticPr fontId="2"/>
  </si>
  <si>
    <t>性別</t>
    <rPh sb="0" eb="2">
      <t>セイベツ</t>
    </rPh>
    <phoneticPr fontId="13"/>
  </si>
  <si>
    <t>年齢
（歳）</t>
    <rPh sb="0" eb="2">
      <t>ネンレイ</t>
    </rPh>
    <rPh sb="4" eb="5">
      <t>サイ</t>
    </rPh>
    <phoneticPr fontId="13"/>
  </si>
  <si>
    <t>平均余命</t>
    <rPh sb="0" eb="2">
      <t>ヘイキン</t>
    </rPh>
    <rPh sb="2" eb="4">
      <t>ヨミョウ</t>
    </rPh>
    <phoneticPr fontId="13"/>
  </si>
  <si>
    <t>健康な期間の平均</t>
    <rPh sb="0" eb="2">
      <t>ケンコウ</t>
    </rPh>
    <rPh sb="3" eb="5">
      <t>キカン</t>
    </rPh>
    <rPh sb="6" eb="8">
      <t>ヘイキン</t>
    </rPh>
    <phoneticPr fontId="13"/>
  </si>
  <si>
    <t>不健康な期間の平均</t>
    <rPh sb="0" eb="3">
      <t>フケンコウ</t>
    </rPh>
    <rPh sb="4" eb="6">
      <t>キカン</t>
    </rPh>
    <rPh sb="7" eb="9">
      <t>ヘイキン</t>
    </rPh>
    <phoneticPr fontId="13"/>
  </si>
  <si>
    <t>（年）</t>
    <rPh sb="1" eb="2">
      <t>ネン</t>
    </rPh>
    <phoneticPr fontId="13"/>
  </si>
  <si>
    <t>95％信頼区間</t>
    <rPh sb="3" eb="5">
      <t>シンライ</t>
    </rPh>
    <rPh sb="5" eb="7">
      <t>クカン</t>
    </rPh>
    <phoneticPr fontId="13"/>
  </si>
  <si>
    <t>（％）#</t>
    <phoneticPr fontId="13"/>
  </si>
  <si>
    <t>神戸市</t>
    <phoneticPr fontId="5"/>
  </si>
  <si>
    <t>尼崎市</t>
    <phoneticPr fontId="5"/>
  </si>
  <si>
    <t>西宮市</t>
    <phoneticPr fontId="5"/>
  </si>
  <si>
    <t>女</t>
    <rPh sb="0" eb="1">
      <t>オンナ</t>
    </rPh>
    <phoneticPr fontId="2"/>
  </si>
  <si>
    <t>芦屋市</t>
    <phoneticPr fontId="5"/>
  </si>
  <si>
    <t>伊丹市</t>
    <phoneticPr fontId="5"/>
  </si>
  <si>
    <t>宝塚市</t>
    <phoneticPr fontId="5"/>
  </si>
  <si>
    <t>川西市</t>
    <phoneticPr fontId="5"/>
  </si>
  <si>
    <t>三田市</t>
    <phoneticPr fontId="5"/>
  </si>
  <si>
    <t>猪名川町</t>
    <phoneticPr fontId="5"/>
  </si>
  <si>
    <t>明石市</t>
    <phoneticPr fontId="5"/>
  </si>
  <si>
    <t>加古川市</t>
    <phoneticPr fontId="5"/>
  </si>
  <si>
    <t>高砂市</t>
    <phoneticPr fontId="5"/>
  </si>
  <si>
    <t>稲美町</t>
    <phoneticPr fontId="5"/>
  </si>
  <si>
    <t>播磨町</t>
    <phoneticPr fontId="5"/>
  </si>
  <si>
    <t>西脇市</t>
    <phoneticPr fontId="5"/>
  </si>
  <si>
    <t>三木市</t>
    <phoneticPr fontId="5"/>
  </si>
  <si>
    <t>小野市</t>
    <phoneticPr fontId="5"/>
  </si>
  <si>
    <t>加西市</t>
    <phoneticPr fontId="5"/>
  </si>
  <si>
    <t>加東市</t>
    <phoneticPr fontId="5"/>
  </si>
  <si>
    <t>多可町</t>
    <phoneticPr fontId="5"/>
  </si>
  <si>
    <t>姫路市</t>
    <phoneticPr fontId="5"/>
  </si>
  <si>
    <t>市川町</t>
    <phoneticPr fontId="5"/>
  </si>
  <si>
    <t>福崎町</t>
    <phoneticPr fontId="5"/>
  </si>
  <si>
    <t>神河町</t>
    <phoneticPr fontId="5"/>
  </si>
  <si>
    <t>相生市</t>
    <phoneticPr fontId="5"/>
  </si>
  <si>
    <t>赤穂市</t>
    <phoneticPr fontId="5"/>
  </si>
  <si>
    <t>宍粟市</t>
    <phoneticPr fontId="5"/>
  </si>
  <si>
    <t>たつの市</t>
    <phoneticPr fontId="5"/>
  </si>
  <si>
    <t>太子町</t>
    <phoneticPr fontId="5"/>
  </si>
  <si>
    <t>上郡町</t>
    <phoneticPr fontId="5"/>
  </si>
  <si>
    <t>佐用町</t>
    <phoneticPr fontId="5"/>
  </si>
  <si>
    <t>豊岡市</t>
    <phoneticPr fontId="5"/>
  </si>
  <si>
    <t>養父市</t>
    <phoneticPr fontId="5"/>
  </si>
  <si>
    <t>朝来市</t>
    <phoneticPr fontId="5"/>
  </si>
  <si>
    <t>香美町</t>
    <phoneticPr fontId="5"/>
  </si>
  <si>
    <t>新温泉町</t>
    <phoneticPr fontId="5"/>
  </si>
  <si>
    <t>丹波市</t>
    <phoneticPr fontId="5"/>
  </si>
  <si>
    <t>洲本市</t>
    <phoneticPr fontId="5"/>
  </si>
  <si>
    <t>南あわじ市</t>
    <phoneticPr fontId="5"/>
  </si>
  <si>
    <t>淡路市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</si>
</sst>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9B9B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/>
    <xf numFmtId="0" fontId="11" fillId="0" borderId="0"/>
  </cellStyleXfs>
  <cellXfs count="102">
    <xf numFmtId="0" fontId="0" fillId="0" borderId="0" xfId="0">
      <alignment vertical="center"/>
    </xf>
    <xf numFmtId="0" fontId="2" fillId="0" borderId="0" xfId="2" applyFont="1">
      <alignment vertical="center"/>
    </xf>
    <xf numFmtId="176" fontId="4" fillId="0" borderId="1" xfId="2" applyNumberFormat="1" applyFont="1" applyFill="1" applyBorder="1">
      <alignment vertical="center"/>
    </xf>
    <xf numFmtId="0" fontId="4" fillId="0" borderId="2" xfId="2" applyFont="1" applyFill="1" applyBorder="1">
      <alignment vertical="center"/>
    </xf>
    <xf numFmtId="0" fontId="4" fillId="0" borderId="3" xfId="2" applyFont="1" applyFill="1" applyBorder="1">
      <alignment vertical="center"/>
    </xf>
    <xf numFmtId="176" fontId="4" fillId="0" borderId="4" xfId="2" applyNumberFormat="1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0" borderId="6" xfId="2" applyFont="1" applyFill="1" applyBorder="1">
      <alignment vertical="center"/>
    </xf>
    <xf numFmtId="176" fontId="4" fillId="0" borderId="7" xfId="2" applyNumberFormat="1" applyFont="1" applyFill="1" applyBorder="1">
      <alignment vertical="center"/>
    </xf>
    <xf numFmtId="0" fontId="4" fillId="0" borderId="8" xfId="2" applyFont="1" applyFill="1" applyBorder="1">
      <alignment vertical="center"/>
    </xf>
    <xf numFmtId="0" fontId="4" fillId="0" borderId="9" xfId="2" applyFont="1" applyFill="1" applyBorder="1">
      <alignment vertical="center"/>
    </xf>
    <xf numFmtId="0" fontId="4" fillId="0" borderId="10" xfId="2" applyFont="1" applyFill="1" applyBorder="1">
      <alignment vertical="center"/>
    </xf>
    <xf numFmtId="176" fontId="4" fillId="0" borderId="11" xfId="2" applyNumberFormat="1" applyFont="1" applyFill="1" applyBorder="1">
      <alignment vertical="center"/>
    </xf>
    <xf numFmtId="176" fontId="4" fillId="0" borderId="12" xfId="2" applyNumberFormat="1" applyFont="1" applyFill="1" applyBorder="1">
      <alignment vertical="center"/>
    </xf>
    <xf numFmtId="176" fontId="4" fillId="0" borderId="14" xfId="2" applyNumberFormat="1" applyFont="1" applyFill="1" applyBorder="1">
      <alignment vertical="center"/>
    </xf>
    <xf numFmtId="177" fontId="4" fillId="0" borderId="7" xfId="2" applyNumberFormat="1" applyFont="1" applyFill="1" applyBorder="1">
      <alignment vertical="center"/>
    </xf>
    <xf numFmtId="0" fontId="4" fillId="0" borderId="17" xfId="2" applyFont="1" applyFill="1" applyBorder="1">
      <alignment vertical="center"/>
    </xf>
    <xf numFmtId="0" fontId="4" fillId="0" borderId="18" xfId="2" applyFont="1" applyFill="1" applyBorder="1">
      <alignment vertical="center"/>
    </xf>
    <xf numFmtId="0" fontId="4" fillId="0" borderId="0" xfId="2" applyFont="1" applyFill="1">
      <alignment vertical="center"/>
    </xf>
    <xf numFmtId="0" fontId="2" fillId="0" borderId="0" xfId="2" applyFont="1" applyBorder="1">
      <alignment vertical="center"/>
    </xf>
    <xf numFmtId="0" fontId="4" fillId="0" borderId="0" xfId="2" applyFont="1" applyFill="1" applyBorder="1">
      <alignment vertical="center"/>
    </xf>
    <xf numFmtId="176" fontId="4" fillId="0" borderId="0" xfId="2" applyNumberFormat="1" applyFont="1" applyFill="1" applyBorder="1">
      <alignment vertical="center"/>
    </xf>
    <xf numFmtId="177" fontId="4" fillId="0" borderId="1" xfId="2" applyNumberFormat="1" applyFont="1" applyFill="1" applyBorder="1">
      <alignment vertical="center"/>
    </xf>
    <xf numFmtId="0" fontId="4" fillId="0" borderId="19" xfId="2" applyFont="1" applyFill="1" applyBorder="1">
      <alignment vertical="center"/>
    </xf>
    <xf numFmtId="0" fontId="4" fillId="0" borderId="20" xfId="2" applyFont="1" applyFill="1" applyBorder="1">
      <alignment vertical="center"/>
    </xf>
    <xf numFmtId="177" fontId="4" fillId="0" borderId="11" xfId="2" applyNumberFormat="1" applyFont="1" applyFill="1" applyBorder="1">
      <alignment vertical="center"/>
    </xf>
    <xf numFmtId="0" fontId="4" fillId="0" borderId="21" xfId="2" applyFont="1" applyFill="1" applyBorder="1">
      <alignment vertical="center"/>
    </xf>
    <xf numFmtId="0" fontId="4" fillId="0" borderId="15" xfId="2" applyFont="1" applyFill="1" applyBorder="1">
      <alignment vertical="center"/>
    </xf>
    <xf numFmtId="0" fontId="4" fillId="0" borderId="22" xfId="2" applyFont="1" applyFill="1" applyBorder="1">
      <alignment vertical="center"/>
    </xf>
    <xf numFmtId="0" fontId="4" fillId="0" borderId="16" xfId="2" applyFont="1" applyFill="1" applyBorder="1">
      <alignment vertical="center"/>
    </xf>
    <xf numFmtId="177" fontId="4" fillId="0" borderId="0" xfId="2" applyNumberFormat="1" applyFont="1" applyFill="1" applyBorder="1">
      <alignment vertical="center"/>
    </xf>
    <xf numFmtId="40" fontId="4" fillId="0" borderId="0" xfId="1" applyNumberFormat="1" applyFont="1" applyFill="1" applyBorder="1">
      <alignment vertical="center"/>
    </xf>
    <xf numFmtId="177" fontId="4" fillId="0" borderId="23" xfId="2" applyNumberFormat="1" applyFont="1" applyFill="1" applyBorder="1">
      <alignment vertical="center"/>
    </xf>
    <xf numFmtId="176" fontId="4" fillId="0" borderId="23" xfId="2" applyNumberFormat="1" applyFont="1" applyFill="1" applyBorder="1">
      <alignment vertical="center"/>
    </xf>
    <xf numFmtId="0" fontId="4" fillId="0" borderId="24" xfId="2" applyFont="1" applyFill="1" applyBorder="1">
      <alignment vertical="center"/>
    </xf>
    <xf numFmtId="0" fontId="4" fillId="0" borderId="25" xfId="2" applyFont="1" applyFill="1" applyBorder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27" xfId="2" applyFont="1" applyFill="1" applyBorder="1">
      <alignment vertical="center"/>
    </xf>
    <xf numFmtId="0" fontId="4" fillId="0" borderId="13" xfId="2" applyFont="1" applyFill="1" applyBorder="1">
      <alignment vertical="center"/>
    </xf>
    <xf numFmtId="0" fontId="8" fillId="0" borderId="26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4" fillId="0" borderId="28" xfId="2" applyFont="1" applyFill="1" applyBorder="1">
      <alignment vertical="center"/>
    </xf>
    <xf numFmtId="0" fontId="4" fillId="0" borderId="29" xfId="2" applyFont="1" applyFill="1" applyBorder="1">
      <alignment vertical="center"/>
    </xf>
    <xf numFmtId="176" fontId="4" fillId="2" borderId="1" xfId="2" applyNumberFormat="1" applyFont="1" applyFill="1" applyBorder="1">
      <alignment vertical="center"/>
    </xf>
    <xf numFmtId="176" fontId="4" fillId="2" borderId="4" xfId="2" applyNumberFormat="1" applyFont="1" applyFill="1" applyBorder="1">
      <alignment vertical="center"/>
    </xf>
    <xf numFmtId="176" fontId="4" fillId="2" borderId="7" xfId="2" applyNumberFormat="1" applyFont="1" applyFill="1" applyBorder="1">
      <alignment vertical="center"/>
    </xf>
    <xf numFmtId="177" fontId="4" fillId="2" borderId="13" xfId="2" applyNumberFormat="1" applyFont="1" applyFill="1" applyBorder="1">
      <alignment vertical="center"/>
    </xf>
    <xf numFmtId="177" fontId="4" fillId="2" borderId="11" xfId="2" applyNumberFormat="1" applyFont="1" applyFill="1" applyBorder="1">
      <alignment vertical="center"/>
    </xf>
    <xf numFmtId="177" fontId="4" fillId="2" borderId="7" xfId="2" applyNumberFormat="1" applyFont="1" applyFill="1" applyBorder="1">
      <alignment vertical="center"/>
    </xf>
    <xf numFmtId="177" fontId="4" fillId="2" borderId="1" xfId="2" applyNumberFormat="1" applyFont="1" applyFill="1" applyBorder="1">
      <alignment vertical="center"/>
    </xf>
    <xf numFmtId="177" fontId="4" fillId="0" borderId="12" xfId="2" applyNumberFormat="1" applyFont="1" applyFill="1" applyBorder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177" fontId="4" fillId="2" borderId="23" xfId="2" applyNumberFormat="1" applyFont="1" applyFill="1" applyBorder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0" fontId="4" fillId="3" borderId="23" xfId="1" applyNumberFormat="1" applyFont="1" applyFill="1" applyBorder="1">
      <alignment vertical="center"/>
    </xf>
    <xf numFmtId="177" fontId="4" fillId="3" borderId="7" xfId="2" applyNumberFormat="1" applyFont="1" applyFill="1" applyBorder="1">
      <alignment vertical="center"/>
    </xf>
    <xf numFmtId="177" fontId="4" fillId="3" borderId="11" xfId="2" applyNumberFormat="1" applyFont="1" applyFill="1" applyBorder="1">
      <alignment vertical="center"/>
    </xf>
    <xf numFmtId="177" fontId="4" fillId="3" borderId="1" xfId="2" applyNumberFormat="1" applyFont="1" applyFill="1" applyBorder="1">
      <alignment vertical="center"/>
    </xf>
    <xf numFmtId="177" fontId="4" fillId="3" borderId="16" xfId="2" applyNumberFormat="1" applyFont="1" applyFill="1" applyBorder="1">
      <alignment vertical="center"/>
    </xf>
    <xf numFmtId="177" fontId="4" fillId="3" borderId="15" xfId="2" applyNumberFormat="1" applyFont="1" applyFill="1" applyBorder="1">
      <alignment vertical="center"/>
    </xf>
    <xf numFmtId="177" fontId="4" fillId="3" borderId="13" xfId="2" applyNumberFormat="1" applyFont="1" applyFill="1" applyBorder="1">
      <alignment vertical="center"/>
    </xf>
    <xf numFmtId="176" fontId="4" fillId="3" borderId="7" xfId="2" applyNumberFormat="1" applyFont="1" applyFill="1" applyBorder="1">
      <alignment vertical="center"/>
    </xf>
    <xf numFmtId="176" fontId="4" fillId="3" borderId="4" xfId="2" applyNumberFormat="1" applyFont="1" applyFill="1" applyBorder="1">
      <alignment vertical="center"/>
    </xf>
    <xf numFmtId="176" fontId="4" fillId="3" borderId="1" xfId="2" applyNumberFormat="1" applyFont="1" applyFill="1" applyBorder="1">
      <alignment vertical="center"/>
    </xf>
    <xf numFmtId="0" fontId="12" fillId="4" borderId="38" xfId="0" applyFont="1" applyFill="1" applyBorder="1" applyAlignment="1" applyProtection="1">
      <alignment horizontal="center" vertical="center"/>
    </xf>
    <xf numFmtId="0" fontId="12" fillId="4" borderId="37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2" fillId="4" borderId="40" xfId="0" applyFont="1" applyFill="1" applyBorder="1" applyAlignment="1" applyProtection="1">
      <alignment horizontal="center" vertical="center"/>
    </xf>
    <xf numFmtId="0" fontId="0" fillId="0" borderId="23" xfId="0" applyBorder="1">
      <alignment vertical="center"/>
    </xf>
    <xf numFmtId="0" fontId="0" fillId="3" borderId="23" xfId="0" applyFill="1" applyBorder="1">
      <alignment vertical="center"/>
    </xf>
    <xf numFmtId="0" fontId="0" fillId="5" borderId="23" xfId="0" applyFill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3" borderId="42" xfId="0" applyFill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5" borderId="47" xfId="0" applyFill="1" applyBorder="1">
      <alignment vertical="center"/>
    </xf>
    <xf numFmtId="0" fontId="0" fillId="0" borderId="48" xfId="0" applyBorder="1">
      <alignment vertical="center"/>
    </xf>
    <xf numFmtId="0" fontId="6" fillId="0" borderId="0" xfId="2" applyFont="1" applyFill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6" fillId="0" borderId="30" xfId="2" applyFont="1" applyFill="1" applyBorder="1" applyAlignment="1">
      <alignment horizontal="left" vertical="center"/>
    </xf>
    <xf numFmtId="0" fontId="7" fillId="0" borderId="30" xfId="0" applyFont="1" applyFill="1" applyBorder="1" applyAlignment="1">
      <alignment vertical="center"/>
    </xf>
    <xf numFmtId="0" fontId="12" fillId="4" borderId="31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12" fillId="4" borderId="32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12" fillId="4" borderId="33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12" fillId="4" borderId="35" xfId="0" applyFont="1" applyFill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</cellXfs>
  <cellStyles count="10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4" xfId="8" xr:uid="{00000000-0005-0000-0000-000007000000}"/>
    <cellStyle name="標準_（生命表修正3）24圏域別健康寿命" xfId="2" xr:uid="{00000000-0005-0000-0000-000008000000}"/>
    <cellStyle name="未定義" xfId="9" xr:uid="{00000000-0005-0000-0000-000009000000}"/>
  </cellStyles>
  <dxfs count="0"/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H59"/>
  <sheetViews>
    <sheetView tabSelected="1" zoomScaleNormal="100" zoomScaleSheetLayoutView="85" zoomScalePageLayoutView="70" workbookViewId="0">
      <selection activeCell="C25" sqref="C25"/>
    </sheetView>
  </sheetViews>
  <sheetFormatPr defaultRowHeight="13.5" x14ac:dyDescent="0.15"/>
  <cols>
    <col min="1" max="2" width="11" style="1" bestFit="1" customWidth="1"/>
    <col min="3" max="3" width="10.625" style="1" customWidth="1"/>
    <col min="4" max="4" width="11.625" style="1" customWidth="1"/>
    <col min="5" max="5" width="12.125" style="1" customWidth="1"/>
    <col min="6" max="6" width="10.625" style="1" customWidth="1"/>
    <col min="7" max="7" width="11.625" style="1" customWidth="1"/>
    <col min="8" max="8" width="12.125" style="1" customWidth="1"/>
    <col min="9" max="16384" width="9" style="1"/>
  </cols>
  <sheetData>
    <row r="1" spans="1:8" ht="14.25" x14ac:dyDescent="0.15">
      <c r="A1" s="87" t="s">
        <v>90</v>
      </c>
      <c r="B1" s="87"/>
      <c r="C1" s="87"/>
      <c r="D1" s="87"/>
      <c r="E1" s="87"/>
      <c r="F1" s="87"/>
      <c r="G1" s="88"/>
    </row>
    <row r="2" spans="1:8" ht="33.75" x14ac:dyDescent="0.15">
      <c r="A2" s="43"/>
      <c r="B2" s="42"/>
      <c r="C2" s="41" t="s">
        <v>72</v>
      </c>
      <c r="D2" s="40" t="s">
        <v>71</v>
      </c>
      <c r="E2" s="40" t="s">
        <v>70</v>
      </c>
      <c r="F2" s="40" t="s">
        <v>89</v>
      </c>
      <c r="G2" s="57" t="s">
        <v>69</v>
      </c>
      <c r="H2" s="40" t="s">
        <v>68</v>
      </c>
    </row>
    <row r="3" spans="1:8" x14ac:dyDescent="0.15">
      <c r="A3" s="39"/>
      <c r="B3" s="38"/>
      <c r="C3" s="37" t="s">
        <v>67</v>
      </c>
      <c r="D3" s="37" t="s">
        <v>66</v>
      </c>
      <c r="E3" s="36" t="s">
        <v>65</v>
      </c>
      <c r="F3" s="36" t="s">
        <v>64</v>
      </c>
      <c r="G3" s="58" t="s">
        <v>63</v>
      </c>
      <c r="H3" s="36" t="s">
        <v>62</v>
      </c>
    </row>
    <row r="4" spans="1:8" ht="13.5" customHeight="1" x14ac:dyDescent="0.15">
      <c r="A4" s="35" t="s">
        <v>61</v>
      </c>
      <c r="B4" s="34"/>
      <c r="C4" s="33">
        <f>SUMIFS(一覧表!$E$3:$E$210,一覧表!$A$3:$A$210,A4,一覧表!$B$3:$B$210,2)</f>
        <v>20.107357611092873</v>
      </c>
      <c r="D4" s="33">
        <f>SUMIFS(一覧表!$H$3:$H$210,一覧表!$A$3:$A$210,A4,一覧表!$B$3:$B$210,2)</f>
        <v>18.571810139617046</v>
      </c>
      <c r="E4" s="33">
        <f>SUMIFS(一覧表!$L$3:$L$210,一覧表!$A$3:$A$210,A4,一覧表!$B$3:$B$210,2)</f>
        <v>1.535547471475823</v>
      </c>
      <c r="F4" s="33">
        <f>SUMIFS(一覧表!$E$3:$E$210,一覧表!$A$3:$A$210,A4,一覧表!$B$3:$B$210,1)</f>
        <v>81.845410825215865</v>
      </c>
      <c r="G4" s="59">
        <f>SUMIFS(一覧表!$H$3:$H$210,一覧表!$A$3:$A$210,A4,一覧表!$B$3:$B$210,1)</f>
        <v>80.411031298478491</v>
      </c>
      <c r="H4" s="32">
        <f>SUMIFS(一覧表!$L$3:$L$210,一覧表!$A$3:$A$210,A4,一覧表!$B$3:$B$210,1)</f>
        <v>1.4343795267373658</v>
      </c>
    </row>
    <row r="5" spans="1:8" ht="5.25" customHeight="1" x14ac:dyDescent="0.15">
      <c r="A5" s="20"/>
      <c r="B5" s="20"/>
      <c r="C5" s="21"/>
      <c r="D5" s="21"/>
      <c r="E5" s="21"/>
      <c r="F5" s="21"/>
      <c r="G5" s="31"/>
      <c r="H5" s="30"/>
    </row>
    <row r="6" spans="1:8" ht="14.25" x14ac:dyDescent="0.15">
      <c r="A6" s="86" t="s">
        <v>60</v>
      </c>
      <c r="B6" s="86"/>
      <c r="C6" s="86"/>
      <c r="D6" s="86"/>
      <c r="E6" s="86"/>
      <c r="F6" s="86"/>
      <c r="G6" s="18"/>
      <c r="H6" s="18"/>
    </row>
    <row r="7" spans="1:8" x14ac:dyDescent="0.15">
      <c r="A7" s="29" t="s">
        <v>59</v>
      </c>
      <c r="B7" s="28"/>
      <c r="C7" s="8">
        <f>SUMIFS(一覧表!$E$3:$E$210,一覧表!$A$3:$A$210,A7,一覧表!$B$3:$B$210,2)</f>
        <v>20.277534466625841</v>
      </c>
      <c r="D7" s="8">
        <f>SUMIFS(一覧表!$H$3:$H$210,一覧表!$A$3:$A$210,A7,一覧表!$B$3:$B$210,2)</f>
        <v>18.716454168343823</v>
      </c>
      <c r="E7" s="8">
        <f>SUMIFS(一覧表!$L$3:$L$210,一覧表!$A$3:$A$210,A7,一覧表!$B$3:$B$210,2)</f>
        <v>1.5610802982820171</v>
      </c>
      <c r="F7" s="8">
        <f>SUMIFS(一覧表!$E$3:$E$210,一覧表!$A$3:$A$210,A7,一覧表!$B$3:$B$210,1)</f>
        <v>82.038794202197209</v>
      </c>
      <c r="G7" s="60">
        <f>SUMIFS(一覧表!$H$3:$H$210,一覧表!$A$3:$A$210,A7,一覧表!$B$3:$B$210,1)</f>
        <v>80.580468036023532</v>
      </c>
      <c r="H7" s="15">
        <f>SUMIFS(一覧表!$L$3:$L$210,一覧表!$A$3:$A$210,A7,一覧表!$B$3:$B$210,1)</f>
        <v>1.4583261661736586</v>
      </c>
    </row>
    <row r="8" spans="1:8" x14ac:dyDescent="0.15">
      <c r="A8" s="27" t="s">
        <v>58</v>
      </c>
      <c r="B8" s="26"/>
      <c r="C8" s="12">
        <f>SUMIFS(一覧表!$E$3:$E$210,一覧表!$A$3:$A$210,A8,一覧表!$B$3:$B$210,2)</f>
        <v>20.027072031291308</v>
      </c>
      <c r="D8" s="12">
        <f>SUMIFS(一覧表!$H$3:$H$210,一覧表!$A$3:$A$210,A8,一覧表!$B$3:$B$210,2)</f>
        <v>18.429461017040317</v>
      </c>
      <c r="E8" s="12">
        <f>SUMIFS(一覧表!$L$3:$L$210,一覧表!$A$3:$A$210,A8,一覧表!$B$3:$B$210,2)</f>
        <v>1.5976110142509914</v>
      </c>
      <c r="F8" s="12">
        <f>SUMIFS(一覧表!$E$3:$E$210,一覧表!$A$3:$A$210,A8,一覧表!$B$3:$B$210,1)</f>
        <v>81.800900268595598</v>
      </c>
      <c r="G8" s="61">
        <f>SUMIFS(一覧表!$H$3:$H$210,一覧表!$A$3:$A$210,A8,一覧表!$B$3:$B$210,1)</f>
        <v>80.308720962344879</v>
      </c>
      <c r="H8" s="25">
        <f>SUMIFS(一覧表!$L$3:$L$210,一覧表!$A$3:$A$210,A8,一覧表!$B$3:$B$210,1)</f>
        <v>1.4921793062507003</v>
      </c>
    </row>
    <row r="9" spans="1:8" x14ac:dyDescent="0.15">
      <c r="A9" s="27" t="s">
        <v>57</v>
      </c>
      <c r="B9" s="26"/>
      <c r="C9" s="12">
        <f>SUMIFS(一覧表!$E$3:$E$210,一覧表!$A$3:$A$210,A9,一覧表!$B$3:$B$210,2)</f>
        <v>21.018708672254593</v>
      </c>
      <c r="D9" s="12">
        <f>SUMIFS(一覧表!$H$3:$H$210,一覧表!$A$3:$A$210,A9,一覧表!$B$3:$B$210,2)</f>
        <v>19.394099698764986</v>
      </c>
      <c r="E9" s="12">
        <f>SUMIFS(一覧表!$L$3:$L$210,一覧表!$A$3:$A$210,A9,一覧表!$B$3:$B$210,2)</f>
        <v>1.6246089734896034</v>
      </c>
      <c r="F9" s="12">
        <f>SUMIFS(一覧表!$E$3:$E$210,一覧表!$A$3:$A$210,A9,一覧表!$B$3:$B$210,1)</f>
        <v>82.949428441285789</v>
      </c>
      <c r="G9" s="61">
        <f>SUMIFS(一覧表!$H$3:$H$210,一覧表!$A$3:$A$210,A9,一覧表!$B$3:$B$210,1)</f>
        <v>81.420091813969265</v>
      </c>
      <c r="H9" s="25">
        <f>SUMIFS(一覧表!$L$3:$L$210,一覧表!$A$3:$A$210,A9,一覧表!$B$3:$B$210,1)</f>
        <v>1.5293366273165181</v>
      </c>
    </row>
    <row r="10" spans="1:8" x14ac:dyDescent="0.15">
      <c r="A10" s="27" t="s">
        <v>56</v>
      </c>
      <c r="B10" s="26"/>
      <c r="C10" s="12">
        <f>SUMIFS(一覧表!$E$3:$E$210,一覧表!$A$3:$A$210,A10,一覧表!$B$3:$B$210,2)</f>
        <v>19.753749589945343</v>
      </c>
      <c r="D10" s="12">
        <f>SUMIFS(一覧表!$H$3:$H$210,一覧表!$A$3:$A$210,A10,一覧表!$B$3:$B$210,2)</f>
        <v>18.375057876743796</v>
      </c>
      <c r="E10" s="12">
        <f>SUMIFS(一覧表!$L$3:$L$210,一覧表!$A$3:$A$210,A10,一覧表!$B$3:$B$210,2)</f>
        <v>1.3786917132015517</v>
      </c>
      <c r="F10" s="12">
        <f>SUMIFS(一覧表!$E$3:$E$210,一覧表!$A$3:$A$210,A10,一覧表!$B$3:$B$210,1)</f>
        <v>81.495539689796658</v>
      </c>
      <c r="G10" s="61">
        <f>SUMIFS(一覧表!$H$3:$H$210,一覧表!$A$3:$A$210,A10,一覧表!$B$3:$B$210,1)</f>
        <v>80.204399242974375</v>
      </c>
      <c r="H10" s="25">
        <f>SUMIFS(一覧表!$L$3:$L$210,一覧表!$A$3:$A$210,A10,一覧表!$B$3:$B$210,1)</f>
        <v>1.2911404468222878</v>
      </c>
    </row>
    <row r="11" spans="1:8" x14ac:dyDescent="0.15">
      <c r="A11" s="27" t="s">
        <v>55</v>
      </c>
      <c r="B11" s="26"/>
      <c r="C11" s="12">
        <f>SUMIFS(一覧表!$E$3:$E$210,一覧表!$A$3:$A$210,A11,一覧表!$B$3:$B$210,2)</f>
        <v>20.588945854798645</v>
      </c>
      <c r="D11" s="12">
        <f>SUMIFS(一覧表!$H$3:$H$210,一覧表!$A$3:$A$210,A11,一覧表!$B$3:$B$210,2)</f>
        <v>18.864745540798875</v>
      </c>
      <c r="E11" s="12">
        <f>SUMIFS(一覧表!$L$3:$L$210,一覧表!$A$3:$A$210,A11,一覧表!$B$3:$B$210,2)</f>
        <v>1.7242003139997701</v>
      </c>
      <c r="F11" s="12">
        <f>SUMIFS(一覧表!$E$3:$E$210,一覧表!$A$3:$A$210,A11,一覧表!$B$3:$B$210,1)</f>
        <v>82.633905809391479</v>
      </c>
      <c r="G11" s="61">
        <f>SUMIFS(一覧表!$H$3:$H$210,一覧表!$A$3:$A$210,A11,一覧表!$B$3:$B$210,1)</f>
        <v>81.020920845535528</v>
      </c>
      <c r="H11" s="25">
        <f>SUMIFS(一覧表!$L$3:$L$210,一覧表!$A$3:$A$210,A11,一覧表!$B$3:$B$210,1)</f>
        <v>1.6129849638559786</v>
      </c>
    </row>
    <row r="12" spans="1:8" x14ac:dyDescent="0.15">
      <c r="A12" s="27" t="s">
        <v>54</v>
      </c>
      <c r="B12" s="26"/>
      <c r="C12" s="12">
        <f>SUMIFS(一覧表!$E$3:$E$210,一覧表!$A$3:$A$210,A12,一覧表!$B$3:$B$210,2)</f>
        <v>19.385173294907716</v>
      </c>
      <c r="D12" s="12">
        <f>SUMIFS(一覧表!$H$3:$H$210,一覧表!$A$3:$A$210,A12,一覧表!$B$3:$B$210,2)</f>
        <v>17.938256553322244</v>
      </c>
      <c r="E12" s="12">
        <f>SUMIFS(一覧表!$L$3:$L$210,一覧表!$A$3:$A$210,A12,一覧表!$B$3:$B$210,2)</f>
        <v>1.4469167415854696</v>
      </c>
      <c r="F12" s="12">
        <f>SUMIFS(一覧表!$E$3:$E$210,一覧表!$A$3:$A$210,A12,一覧表!$B$3:$B$210,1)</f>
        <v>80.845076073306899</v>
      </c>
      <c r="G12" s="61">
        <f>SUMIFS(一覧表!$H$3:$H$210,一覧表!$A$3:$A$210,A12,一覧表!$B$3:$B$210,1)</f>
        <v>79.499744343763325</v>
      </c>
      <c r="H12" s="25">
        <f>SUMIFS(一覧表!$L$3:$L$210,一覧表!$A$3:$A$210,A12,一覧表!$B$3:$B$210,1)</f>
        <v>1.3453317295435752</v>
      </c>
    </row>
    <row r="13" spans="1:8" x14ac:dyDescent="0.15">
      <c r="A13" s="27" t="s">
        <v>53</v>
      </c>
      <c r="B13" s="26"/>
      <c r="C13" s="12">
        <f>SUMIFS(一覧表!$E$3:$E$210,一覧表!$A$3:$A$210,A13,一覧表!$B$3:$B$210,2)</f>
        <v>19.711469608948349</v>
      </c>
      <c r="D13" s="12">
        <f>SUMIFS(一覧表!$H$3:$H$210,一覧表!$A$3:$A$210,A13,一覧表!$B$3:$B$210,2)</f>
        <v>18.233242233480919</v>
      </c>
      <c r="E13" s="12">
        <f>SUMIFS(一覧表!$L$3:$L$210,一覧表!$A$3:$A$210,A13,一覧表!$B$3:$B$210,2)</f>
        <v>1.47822737546743</v>
      </c>
      <c r="F13" s="12">
        <f>SUMIFS(一覧表!$E$3:$E$210,一覧表!$A$3:$A$210,A13,一覧表!$B$3:$B$210,1)</f>
        <v>81.336897082404022</v>
      </c>
      <c r="G13" s="61">
        <f>SUMIFS(一覧表!$H$3:$H$210,一覧表!$A$3:$A$210,A13,一覧表!$B$3:$B$210,1)</f>
        <v>79.962535396637008</v>
      </c>
      <c r="H13" s="25">
        <f>SUMIFS(一覧表!$L$3:$L$210,一覧表!$A$3:$A$210,A13,一覧表!$B$3:$B$210,1)</f>
        <v>1.3743616857669962</v>
      </c>
    </row>
    <row r="14" spans="1:8" x14ac:dyDescent="0.15">
      <c r="A14" s="27" t="s">
        <v>52</v>
      </c>
      <c r="B14" s="26"/>
      <c r="C14" s="12">
        <f>SUMIFS(一覧表!$E$3:$E$210,一覧表!$A$3:$A$210,A14,一覧表!$B$3:$B$210,2)</f>
        <v>19.603190962713622</v>
      </c>
      <c r="D14" s="12">
        <f>SUMIFS(一覧表!$H$3:$H$210,一覧表!$A$3:$A$210,A14,一覧表!$B$3:$B$210,2)</f>
        <v>18.286264029631187</v>
      </c>
      <c r="E14" s="12">
        <f>SUMIFS(一覧表!$L$3:$L$210,一覧表!$A$3:$A$210,A14,一覧表!$B$3:$B$210,2)</f>
        <v>1.3169269330824318</v>
      </c>
      <c r="F14" s="12">
        <f>SUMIFS(一覧表!$E$3:$E$210,一覧表!$A$3:$A$210,A14,一覧表!$B$3:$B$210,1)</f>
        <v>80.722502216805196</v>
      </c>
      <c r="G14" s="61">
        <f>SUMIFS(一覧表!$H$3:$H$210,一覧表!$A$3:$A$210,A14,一覧表!$B$3:$B$210,1)</f>
        <v>79.520456544787336</v>
      </c>
      <c r="H14" s="25">
        <f>SUMIFS(一覧表!$L$3:$L$210,一覧表!$A$3:$A$210,A14,一覧表!$B$3:$B$210,1)</f>
        <v>1.2020456720178636</v>
      </c>
    </row>
    <row r="15" spans="1:8" x14ac:dyDescent="0.15">
      <c r="A15" s="27" t="s">
        <v>51</v>
      </c>
      <c r="B15" s="26"/>
      <c r="C15" s="12">
        <f>SUMIFS(一覧表!$E$3:$E$210,一覧表!$A$3:$A$210,A15,一覧表!$B$3:$B$210,2)</f>
        <v>20.1844402750657</v>
      </c>
      <c r="D15" s="12">
        <f>SUMIFS(一覧表!$H$3:$H$210,一覧表!$A$3:$A$210,A15,一覧表!$B$3:$B$210,2)</f>
        <v>18.639133760407397</v>
      </c>
      <c r="E15" s="12">
        <f>SUMIFS(一覧表!$L$3:$L$210,一覧表!$A$3:$A$210,A15,一覧表!$B$3:$B$210,2)</f>
        <v>1.5453065146583056</v>
      </c>
      <c r="F15" s="12">
        <f>SUMIFS(一覧表!$E$3:$E$210,一覧表!$A$3:$A$210,A15,一覧表!$B$3:$B$210,1)</f>
        <v>81.559978330994795</v>
      </c>
      <c r="G15" s="61">
        <f>SUMIFS(一覧表!$H$3:$H$210,一覧表!$A$3:$A$210,A15,一覧表!$B$3:$B$210,1)</f>
        <v>80.116142974077889</v>
      </c>
      <c r="H15" s="25">
        <f>SUMIFS(一覧表!$L$3:$L$210,一覧表!$A$3:$A$210,A15,一覧表!$B$3:$B$210,1)</f>
        <v>1.4438353569169176</v>
      </c>
    </row>
    <row r="16" spans="1:8" x14ac:dyDescent="0.15">
      <c r="A16" s="24" t="s">
        <v>50</v>
      </c>
      <c r="B16" s="23"/>
      <c r="C16" s="14">
        <f>SUMIFS(一覧表!$E$3:$E$210,一覧表!$A$3:$A$210,A16,一覧表!$B$3:$B$210,2)</f>
        <v>19.849605679180492</v>
      </c>
      <c r="D16" s="14">
        <f>SUMIFS(一覧表!$H$3:$H$210,一覧表!$A$3:$A$210,A16,一覧表!$B$3:$B$210,2)</f>
        <v>18.301689066887427</v>
      </c>
      <c r="E16" s="14">
        <f>SUMIFS(一覧表!$L$3:$L$210,一覧表!$A$3:$A$210,A16,一覧表!$B$3:$B$210,2)</f>
        <v>1.5479166122930648</v>
      </c>
      <c r="F16" s="14">
        <f>SUMIFS(一覧表!$E$3:$E$210,一覧表!$A$3:$A$210,A16,一覧表!$B$3:$B$210,1)</f>
        <v>81.583177006115932</v>
      </c>
      <c r="G16" s="62">
        <f>SUMIFS(一覧表!$H$3:$H$210,一覧表!$A$3:$A$210,A16,一覧表!$B$3:$B$210,1)</f>
        <v>80.131472965021672</v>
      </c>
      <c r="H16" s="22">
        <f>SUMIFS(一覧表!$L$3:$L$210,一覧表!$A$3:$A$210,A16,一覧表!$B$3:$B$210,1)</f>
        <v>1.451704041094261</v>
      </c>
    </row>
    <row r="17" spans="1:8" s="19" customFormat="1" ht="4.5" customHeight="1" x14ac:dyDescent="0.15">
      <c r="A17" s="20"/>
      <c r="B17" s="20"/>
      <c r="C17" s="21"/>
      <c r="D17" s="21"/>
      <c r="E17" s="21"/>
      <c r="F17" s="21"/>
      <c r="G17" s="20"/>
      <c r="H17" s="20"/>
    </row>
    <row r="18" spans="1:8" ht="14.25" x14ac:dyDescent="0.15">
      <c r="A18" s="86" t="s">
        <v>95</v>
      </c>
      <c r="B18" s="86"/>
      <c r="C18" s="86"/>
      <c r="D18" s="86"/>
      <c r="E18" s="86"/>
      <c r="F18" s="86"/>
      <c r="G18" s="18"/>
      <c r="H18" s="18"/>
    </row>
    <row r="19" spans="1:8" x14ac:dyDescent="0.15">
      <c r="A19" s="17" t="s">
        <v>49</v>
      </c>
      <c r="B19" s="16" t="s">
        <v>48</v>
      </c>
      <c r="C19" s="8">
        <f>SUMIFS(一覧表!$E$3:$E$210,一覧表!$A$3:$A$210,B19,一覧表!$B$3:$B$210,2)</f>
        <v>20.277534466625841</v>
      </c>
      <c r="D19" s="8">
        <f>SUMIFS(一覧表!$H$3:$H$210,一覧表!$A$3:$A$210,B19,一覧表!$B$3:$B$210,2)</f>
        <v>18.716454168343823</v>
      </c>
      <c r="E19" s="8">
        <f>SUMIFS(一覧表!$L$3:$L$210,一覧表!$A$3:$A$210,B19,一覧表!$B$3:$B$210,2)</f>
        <v>1.5610802982820171</v>
      </c>
      <c r="F19" s="8">
        <f>SUMIFS(一覧表!$E$3:$E$210,一覧表!$A$3:$A$210,B19,一覧表!$B$3:$B$210,1)</f>
        <v>82.038794202197209</v>
      </c>
      <c r="G19" s="60">
        <f>SUMIFS(一覧表!$H$3:$H$210,一覧表!$A$3:$A$210,B19,一覧表!$B$3:$B$210,1)</f>
        <v>80.580468036023532</v>
      </c>
      <c r="H19" s="15">
        <f>SUMIFS(一覧表!$L$3:$L$210,一覧表!$A$3:$A$210,B19,一覧表!$B$3:$B$210,1)</f>
        <v>1.4583261661736586</v>
      </c>
    </row>
    <row r="20" spans="1:8" x14ac:dyDescent="0.15">
      <c r="A20" s="10" t="s">
        <v>47</v>
      </c>
      <c r="B20" s="9" t="s">
        <v>46</v>
      </c>
      <c r="C20" s="8">
        <f>SUMIFS(一覧表!$E$3:$E$210,一覧表!$A$3:$A$210,B20,一覧表!$B$3:$B$210,2)</f>
        <v>19.390777813806647</v>
      </c>
      <c r="D20" s="8">
        <f>SUMIFS(一覧表!$H$3:$H$210,一覧表!$A$3:$A$210,B20,一覧表!$B$3:$B$210,2)</f>
        <v>17.636854847428712</v>
      </c>
      <c r="E20" s="8">
        <f>SUMIFS(一覧表!$L$3:$L$210,一覧表!$A$3:$A$210,B20,一覧表!$B$3:$B$210,2)</f>
        <v>1.7539229663779388</v>
      </c>
      <c r="F20" s="8">
        <f>SUMIFS(一覧表!$E$3:$E$210,一覧表!$A$3:$A$210,B20,一覧表!$B$3:$B$210,1)</f>
        <v>80.708472204030031</v>
      </c>
      <c r="G20" s="63">
        <f>SUMIFS(一覧表!$H$3:$H$210,一覧表!$A$3:$A$210,B20,一覧表!$B$3:$B$210,1)</f>
        <v>79.094042757109108</v>
      </c>
      <c r="H20" s="8">
        <f>SUMIFS(一覧表!$L$3:$L$210,一覧表!$A$3:$A$210,B20,一覧表!$B$3:$B$210,1)</f>
        <v>1.6144294469209306</v>
      </c>
    </row>
    <row r="21" spans="1:8" x14ac:dyDescent="0.15">
      <c r="A21" s="7"/>
      <c r="B21" s="6" t="s">
        <v>45</v>
      </c>
      <c r="C21" s="12">
        <f>SUMIFS(一覧表!$E$3:$E$210,一覧表!$A$3:$A$210,B21,一覧表!$B$3:$B$210,2)</f>
        <v>20.501525818763326</v>
      </c>
      <c r="D21" s="12">
        <f>SUMIFS(一覧表!$H$3:$H$210,一覧表!$A$3:$A$210,B21,一覧表!$B$3:$B$210,2)</f>
        <v>19.092044377136599</v>
      </c>
      <c r="E21" s="12">
        <f>SUMIFS(一覧表!$L$3:$L$210,一覧表!$A$3:$A$210,B21,一覧表!$B$3:$B$210,2)</f>
        <v>1.4094814416267263</v>
      </c>
      <c r="F21" s="12">
        <f>SUMIFS(一覧表!$E$3:$E$210,一覧表!$A$3:$A$210,B21,一覧表!$B$3:$B$210,1)</f>
        <v>82.609440876058756</v>
      </c>
      <c r="G21" s="64">
        <f>SUMIFS(一覧表!$H$3:$H$210,一覧表!$A$3:$A$210,B21,一覧表!$B$3:$B$210,1)</f>
        <v>81.280365571010492</v>
      </c>
      <c r="H21" s="12">
        <f>SUMIFS(一覧表!$L$3:$L$210,一覧表!$A$3:$A$210,B21,一覧表!$B$3:$B$210,1)</f>
        <v>1.3290753050482675</v>
      </c>
    </row>
    <row r="22" spans="1:8" x14ac:dyDescent="0.15">
      <c r="A22" s="4"/>
      <c r="B22" s="3" t="s">
        <v>44</v>
      </c>
      <c r="C22" s="14">
        <f>SUMIFS(一覧表!$E$3:$E$210,一覧表!$A$3:$A$210,B22,一覧表!$B$3:$B$210,2)</f>
        <v>21.378414274928204</v>
      </c>
      <c r="D22" s="14">
        <f>SUMIFS(一覧表!$H$3:$H$210,一覧表!$A$3:$A$210,B22,一覧表!$B$3:$B$210,2)</f>
        <v>19.826289201776564</v>
      </c>
      <c r="E22" s="14">
        <f>SUMIFS(一覧表!$L$3:$L$210,一覧表!$A$3:$A$210,B22,一覧表!$B$3:$B$210,2)</f>
        <v>1.5521250731516414</v>
      </c>
      <c r="F22" s="14">
        <f>SUMIFS(一覧表!$E$3:$E$210,一覧表!$A$3:$A$210,B22,一覧表!$B$3:$B$210,1)</f>
        <v>83.854107963267865</v>
      </c>
      <c r="G22" s="65">
        <f>SUMIFS(一覧表!$H$3:$H$210,一覧表!$A$3:$A$210,B22,一覧表!$B$3:$B$210,1)</f>
        <v>82.371581327153606</v>
      </c>
      <c r="H22" s="2">
        <f>SUMIFS(一覧表!$L$3:$L$210,一覧表!$A$3:$A$210,B22,一覧表!$B$3:$B$210,1)</f>
        <v>1.4825266361142433</v>
      </c>
    </row>
    <row r="23" spans="1:8" x14ac:dyDescent="0.15">
      <c r="A23" s="10" t="s">
        <v>43</v>
      </c>
      <c r="B23" s="9" t="s">
        <v>42</v>
      </c>
      <c r="C23" s="8">
        <f>SUMIFS(一覧表!$E$3:$E$210,一覧表!$A$3:$A$210,B23,一覧表!$B$3:$B$210,2)</f>
        <v>20.483719414873466</v>
      </c>
      <c r="D23" s="8">
        <f>SUMIFS(一覧表!$H$3:$H$210,一覧表!$A$3:$A$210,B23,一覧表!$B$3:$B$210,2)</f>
        <v>18.68784600506515</v>
      </c>
      <c r="E23" s="8">
        <f>SUMIFS(一覧表!$L$3:$L$210,一覧表!$A$3:$A$210,B23,一覧表!$B$3:$B$210,2)</f>
        <v>1.7958734098083105</v>
      </c>
      <c r="F23" s="8">
        <f>SUMIFS(一覧表!$E$3:$E$210,一覧表!$A$3:$A$210,B23,一覧表!$B$3:$B$210,1)</f>
        <v>82.530108340732596</v>
      </c>
      <c r="G23" s="66">
        <f>SUMIFS(一覧表!$H$3:$H$210,一覧表!$A$3:$A$210,B23,一覧表!$B$3:$B$210,1)</f>
        <v>80.844104760642765</v>
      </c>
      <c r="H23" s="8">
        <f>SUMIFS(一覧表!$L$3:$L$210,一覧表!$A$3:$A$210,B23,一覧表!$B$3:$B$210,1)</f>
        <v>1.686003580089851</v>
      </c>
    </row>
    <row r="24" spans="1:8" x14ac:dyDescent="0.15">
      <c r="A24" s="7"/>
      <c r="B24" s="6" t="s">
        <v>41</v>
      </c>
      <c r="C24" s="5">
        <f>SUMIFS(一覧表!$E$3:$E$210,一覧表!$A$3:$A$210,B24,一覧表!$B$3:$B$210,2)</f>
        <v>21.152483952081901</v>
      </c>
      <c r="D24" s="5">
        <f>SUMIFS(一覧表!$H$3:$H$210,一覧表!$A$3:$A$210,B24,一覧表!$B$3:$B$210,2)</f>
        <v>19.481478712869531</v>
      </c>
      <c r="E24" s="5">
        <f>SUMIFS(一覧表!$L$3:$L$210,一覧表!$A$3:$A$210,B24,一覧表!$B$3:$B$210,2)</f>
        <v>1.6710052392123707</v>
      </c>
      <c r="F24" s="5">
        <f>SUMIFS(一覧表!$E$3:$E$210,一覧表!$A$3:$A$210,B24,一覧表!$B$3:$B$210,1)</f>
        <v>83.107776244807823</v>
      </c>
      <c r="G24" s="67">
        <f>SUMIFS(一覧表!$H$3:$H$210,一覧表!$A$3:$A$210,B24,一覧表!$B$3:$B$210,1)</f>
        <v>81.531527552091561</v>
      </c>
      <c r="H24" s="5">
        <f>SUMIFS(一覧表!$L$3:$L$210,一覧表!$A$3:$A$210,B24,一覧表!$B$3:$B$210,1)</f>
        <v>1.5762486927162891</v>
      </c>
    </row>
    <row r="25" spans="1:8" x14ac:dyDescent="0.15">
      <c r="A25" s="7"/>
      <c r="B25" s="6" t="s">
        <v>40</v>
      </c>
      <c r="C25" s="5">
        <f>SUMIFS(一覧表!$E$3:$E$210,一覧表!$A$3:$A$210,B25,一覧表!$B$3:$B$210,2)</f>
        <v>21.203130121368499</v>
      </c>
      <c r="D25" s="5">
        <f>SUMIFS(一覧表!$H$3:$H$210,一覧表!$A$3:$A$210,B25,一覧表!$B$3:$B$210,2)</f>
        <v>19.625152258239122</v>
      </c>
      <c r="E25" s="5">
        <f>SUMIFS(一覧表!$L$3:$L$210,一覧表!$A$3:$A$210,B25,一覧表!$B$3:$B$210,2)</f>
        <v>1.5779778631293786</v>
      </c>
      <c r="F25" s="5">
        <f>SUMIFS(一覧表!$E$3:$E$210,一覧表!$A$3:$A$210,B25,一覧表!$B$3:$B$210,1)</f>
        <v>82.71060715898534</v>
      </c>
      <c r="G25" s="67">
        <f>SUMIFS(一覧表!$H$3:$H$210,一覧表!$A$3:$A$210,B25,一覧表!$B$3:$B$210,1)</f>
        <v>81.234278348729148</v>
      </c>
      <c r="H25" s="5">
        <f>SUMIFS(一覧表!$L$3:$L$210,一覧表!$A$3:$A$210,B25,一覧表!$B$3:$B$210,1)</f>
        <v>1.4763288102562073</v>
      </c>
    </row>
    <row r="26" spans="1:8" x14ac:dyDescent="0.15">
      <c r="A26" s="7"/>
      <c r="B26" s="6" t="s">
        <v>39</v>
      </c>
      <c r="C26" s="5">
        <f>SUMIFS(一覧表!$E$3:$E$210,一覧表!$A$3:$A$210,B26,一覧表!$B$3:$B$210,2)</f>
        <v>21.038876214183684</v>
      </c>
      <c r="D26" s="5">
        <f>SUMIFS(一覧表!$H$3:$H$210,一覧表!$A$3:$A$210,B26,一覧表!$B$3:$B$210,2)</f>
        <v>19.674146197836336</v>
      </c>
      <c r="E26" s="5">
        <f>SUMIFS(一覧表!$L$3:$L$210,一覧表!$A$3:$A$210,B26,一覧表!$B$3:$B$210,2)</f>
        <v>1.3647300163473497</v>
      </c>
      <c r="F26" s="5">
        <f>SUMIFS(一覧表!$E$3:$E$210,一覧表!$A$3:$A$210,B26,一覧表!$B$3:$B$210,1)</f>
        <v>83.138657290274693</v>
      </c>
      <c r="G26" s="67">
        <f>SUMIFS(一覧表!$H$3:$H$210,一覧表!$A$3:$A$210,B26,一覧表!$B$3:$B$210,1)</f>
        <v>81.843684898202881</v>
      </c>
      <c r="H26" s="5">
        <f>SUMIFS(一覧表!$L$3:$L$210,一覧表!$A$3:$A$210,B26,一覧表!$B$3:$B$210,1)</f>
        <v>1.2949723920717851</v>
      </c>
    </row>
    <row r="27" spans="1:8" x14ac:dyDescent="0.15">
      <c r="A27" s="4"/>
      <c r="B27" s="3" t="s">
        <v>38</v>
      </c>
      <c r="C27" s="2">
        <f>SUMIFS(一覧表!$E$3:$E$210,一覧表!$A$3:$A$210,B27,一覧表!$B$3:$B$210,2)</f>
        <v>21.423761261381351</v>
      </c>
      <c r="D27" s="2">
        <f>SUMIFS(一覧表!$H$3:$H$210,一覧表!$A$3:$A$210,B27,一覧表!$B$3:$B$210,2)</f>
        <v>20.169380451773264</v>
      </c>
      <c r="E27" s="2">
        <f>SUMIFS(一覧表!$L$3:$L$210,一覧表!$A$3:$A$210,B27,一覧表!$B$3:$B$210,2)</f>
        <v>1.2543808096080857</v>
      </c>
      <c r="F27" s="2">
        <f>SUMIFS(一覧表!$E$3:$E$210,一覧表!$A$3:$A$210,B27,一覧表!$B$3:$B$210,1)</f>
        <v>83.524292375087697</v>
      </c>
      <c r="G27" s="68">
        <f>SUMIFS(一覧表!$H$3:$H$210,一覧表!$A$3:$A$210,B27,一覧表!$B$3:$B$210,1)</f>
        <v>82.346556771702325</v>
      </c>
      <c r="H27" s="2">
        <f>SUMIFS(一覧表!$L$3:$L$210,一覧表!$A$3:$A$210,B27,一覧表!$B$3:$B$210,1)</f>
        <v>1.1777356033853854</v>
      </c>
    </row>
    <row r="28" spans="1:8" x14ac:dyDescent="0.15">
      <c r="A28" s="10" t="s">
        <v>37</v>
      </c>
      <c r="B28" s="9" t="s">
        <v>36</v>
      </c>
      <c r="C28" s="8">
        <f>SUMIFS(一覧表!$E$3:$E$210,一覧表!$A$3:$A$210,B28,一覧表!$B$3:$B$210,2)</f>
        <v>19.983289274115894</v>
      </c>
      <c r="D28" s="8">
        <f>SUMIFS(一覧表!$H$3:$H$210,一覧表!$A$3:$A$210,B28,一覧表!$B$3:$B$210,2)</f>
        <v>18.493850684016785</v>
      </c>
      <c r="E28" s="8">
        <f>SUMIFS(一覧表!$L$3:$L$210,一覧表!$A$3:$A$210,B28,一覧表!$B$3:$B$210,2)</f>
        <v>1.4894385900991081</v>
      </c>
      <c r="F28" s="8">
        <f>SUMIFS(一覧表!$E$3:$E$210,一覧表!$A$3:$A$210,B28,一覧表!$B$3:$B$210,1)</f>
        <v>81.634839684843428</v>
      </c>
      <c r="G28" s="66">
        <f>SUMIFS(一覧表!$H$3:$H$210,一覧表!$A$3:$A$210,B28,一覧表!$B$3:$B$210,1)</f>
        <v>80.243510171463655</v>
      </c>
      <c r="H28" s="8">
        <f>SUMIFS(一覧表!$L$3:$L$210,一覧表!$A$3:$A$210,B28,一覧表!$B$3:$B$210,1)</f>
        <v>1.391329513379765</v>
      </c>
    </row>
    <row r="29" spans="1:8" x14ac:dyDescent="0.15">
      <c r="A29" s="7"/>
      <c r="B29" s="6" t="s">
        <v>35</v>
      </c>
      <c r="C29" s="5">
        <f>SUMIFS(一覧表!$E$3:$E$210,一覧表!$A$3:$A$210,B29,一覧表!$B$3:$B$210,2)</f>
        <v>19.713057195571157</v>
      </c>
      <c r="D29" s="5">
        <f>SUMIFS(一覧表!$H$3:$H$210,一覧表!$A$3:$A$210,B29,一覧表!$B$3:$B$210,2)</f>
        <v>18.372424165786306</v>
      </c>
      <c r="E29" s="5">
        <f>SUMIFS(一覧表!$L$3:$L$210,一覧表!$A$3:$A$210,B29,一覧表!$B$3:$B$210,2)</f>
        <v>1.3406330297848477</v>
      </c>
      <c r="F29" s="5">
        <f>SUMIFS(一覧表!$E$3:$E$210,一覧表!$A$3:$A$210,B29,一覧表!$B$3:$B$210,1)</f>
        <v>81.541387814409987</v>
      </c>
      <c r="G29" s="67">
        <f>SUMIFS(一覧表!$H$3:$H$210,一覧表!$A$3:$A$210,B29,一覧表!$B$3:$B$210,1)</f>
        <v>80.287119928570959</v>
      </c>
      <c r="H29" s="5">
        <f>SUMIFS(一覧表!$L$3:$L$210,一覧表!$A$3:$A$210,B29,一覧表!$B$3:$B$210,1)</f>
        <v>1.2542678858390406</v>
      </c>
    </row>
    <row r="30" spans="1:8" x14ac:dyDescent="0.15">
      <c r="A30" s="7"/>
      <c r="B30" s="6" t="s">
        <v>34</v>
      </c>
      <c r="C30" s="5">
        <f>SUMIFS(一覧表!$E$3:$E$210,一覧表!$A$3:$A$210,B30,一覧表!$B$3:$B$210,2)</f>
        <v>19.31804614698131</v>
      </c>
      <c r="D30" s="5">
        <f>SUMIFS(一覧表!$H$3:$H$210,一覧表!$A$3:$A$210,B30,一覧表!$B$3:$B$210,2)</f>
        <v>18.076918009523435</v>
      </c>
      <c r="E30" s="5">
        <f>SUMIFS(一覧表!$L$3:$L$210,一覧表!$A$3:$A$210,B30,一覧表!$B$3:$B$210,2)</f>
        <v>1.2411281374578704</v>
      </c>
      <c r="F30" s="5">
        <f>SUMIFS(一覧表!$E$3:$E$210,一覧表!$A$3:$A$210,B30,一覧表!$B$3:$B$210,1)</f>
        <v>80.791543046558701</v>
      </c>
      <c r="G30" s="67">
        <f>SUMIFS(一覧表!$H$3:$H$210,一覧表!$A$3:$A$210,B30,一覧表!$B$3:$B$210,1)</f>
        <v>79.630018934551089</v>
      </c>
      <c r="H30" s="5">
        <f>SUMIFS(一覧表!$L$3:$L$210,一覧表!$A$3:$A$210,B30,一覧表!$B$3:$B$210,1)</f>
        <v>1.1615241120076201</v>
      </c>
    </row>
    <row r="31" spans="1:8" x14ac:dyDescent="0.15">
      <c r="A31" s="7"/>
      <c r="B31" s="6" t="s">
        <v>33</v>
      </c>
      <c r="C31" s="5">
        <f>SUMIFS(一覧表!$E$3:$E$210,一覧表!$A$3:$A$210,B31,一覧表!$B$3:$B$210,2)</f>
        <v>20.092428088721832</v>
      </c>
      <c r="D31" s="5">
        <f>SUMIFS(一覧表!$H$3:$H$210,一覧表!$A$3:$A$210,B31,一覧表!$B$3:$B$210,2)</f>
        <v>18.924637631132843</v>
      </c>
      <c r="E31" s="5">
        <f>SUMIFS(一覧表!$L$3:$L$210,一覧表!$A$3:$A$210,B31,一覧表!$B$3:$B$210,2)</f>
        <v>1.1677904575889946</v>
      </c>
      <c r="F31" s="5">
        <f>SUMIFS(一覧表!$E$3:$E$210,一覧表!$A$3:$A$210,B31,一覧表!$B$3:$B$210,1)</f>
        <v>81.921942845660752</v>
      </c>
      <c r="G31" s="67">
        <f>SUMIFS(一覧表!$H$3:$H$210,一覧表!$A$3:$A$210,B31,一覧表!$B$3:$B$210,1)</f>
        <v>80.808571256934727</v>
      </c>
      <c r="H31" s="5">
        <f>SUMIFS(一覧表!$L$3:$L$210,一覧表!$A$3:$A$210,B31,一覧表!$B$3:$B$210,1)</f>
        <v>1.1133715887260252</v>
      </c>
    </row>
    <row r="32" spans="1:8" x14ac:dyDescent="0.15">
      <c r="A32" s="4"/>
      <c r="B32" s="3" t="s">
        <v>32</v>
      </c>
      <c r="C32" s="2">
        <f>SUMIFS(一覧表!$E$3:$E$210,一覧表!$A$3:$A$210,B32,一覧表!$B$3:$B$210,2)</f>
        <v>18.881741283679506</v>
      </c>
      <c r="D32" s="2">
        <f>SUMIFS(一覧表!$H$3:$H$210,一覧表!$A$3:$A$210,B32,一覧表!$B$3:$B$210,2)</f>
        <v>17.584132011571796</v>
      </c>
      <c r="E32" s="2">
        <f>SUMIFS(一覧表!$L$3:$L$210,一覧表!$A$3:$A$210,B32,一覧表!$B$3:$B$210,2)</f>
        <v>1.297609272107713</v>
      </c>
      <c r="F32" s="2">
        <f>SUMIFS(一覧表!$E$3:$E$210,一覧表!$A$3:$A$210,B32,一覧表!$B$3:$B$210,1)</f>
        <v>81.376142962189434</v>
      </c>
      <c r="G32" s="68">
        <f>SUMIFS(一覧表!$H$3:$H$210,一覧表!$A$3:$A$210,B32,一覧表!$B$3:$B$210,1)</f>
        <v>80.137883689948296</v>
      </c>
      <c r="H32" s="2">
        <f>SUMIFS(一覧表!$L$3:$L$210,一覧表!$A$3:$A$210,B32,一覧表!$B$3:$B$210,1)</f>
        <v>1.2382592722411199</v>
      </c>
    </row>
    <row r="33" spans="1:8" x14ac:dyDescent="0.15">
      <c r="A33" s="10" t="s">
        <v>31</v>
      </c>
      <c r="B33" s="9" t="s">
        <v>30</v>
      </c>
      <c r="C33" s="8">
        <f>SUMIFS(一覧表!$E$3:$E$210,一覧表!$A$3:$A$210,B33,一覧表!$B$3:$B$210,2)</f>
        <v>20.327721158896111</v>
      </c>
      <c r="D33" s="8">
        <f>SUMIFS(一覧表!$H$3:$H$210,一覧表!$A$3:$A$210,B33,一覧表!$B$3:$B$210,2)</f>
        <v>18.54981626148918</v>
      </c>
      <c r="E33" s="8">
        <f>SUMIFS(一覧表!$L$3:$L$210,一覧表!$A$3:$A$210,B33,一覧表!$B$3:$B$210,2)</f>
        <v>1.7779048974069289</v>
      </c>
      <c r="F33" s="8">
        <f>SUMIFS(一覧表!$E$3:$E$210,一覧表!$A$3:$A$210,B33,一覧表!$B$3:$B$210,1)</f>
        <v>81.336440866240707</v>
      </c>
      <c r="G33" s="66">
        <f>SUMIFS(一覧表!$H$3:$H$210,一覧表!$A$3:$A$210,B33,一覧表!$B$3:$B$210,1)</f>
        <v>79.702960808769788</v>
      </c>
      <c r="H33" s="8">
        <f>SUMIFS(一覧表!$L$3:$L$210,一覧表!$A$3:$A$210,B33,一覧表!$B$3:$B$210,1)</f>
        <v>1.6334800574709283</v>
      </c>
    </row>
    <row r="34" spans="1:8" x14ac:dyDescent="0.15">
      <c r="A34" s="7"/>
      <c r="B34" s="6" t="s">
        <v>29</v>
      </c>
      <c r="C34" s="5">
        <f>SUMIFS(一覧表!$E$3:$E$210,一覧表!$A$3:$A$210,B34,一覧表!$B$3:$B$210,2)</f>
        <v>21.006161916588191</v>
      </c>
      <c r="D34" s="5">
        <f>SUMIFS(一覧表!$H$3:$H$210,一覧表!$A$3:$A$210,B34,一覧表!$B$3:$B$210,2)</f>
        <v>19.296194126425828</v>
      </c>
      <c r="E34" s="5">
        <f>SUMIFS(一覧表!$L$3:$L$210,一覧表!$A$3:$A$210,B34,一覧表!$B$3:$B$210,2)</f>
        <v>1.7099677901623638</v>
      </c>
      <c r="F34" s="5">
        <f>SUMIFS(一覧表!$E$3:$E$210,一覧表!$A$3:$A$210,B34,一覧表!$B$3:$B$210,1)</f>
        <v>83.382134006173899</v>
      </c>
      <c r="G34" s="67">
        <f>SUMIFS(一覧表!$H$3:$H$210,一覧表!$A$3:$A$210,B34,一覧表!$B$3:$B$210,1)</f>
        <v>81.786136256410614</v>
      </c>
      <c r="H34" s="5">
        <f>SUMIFS(一覧表!$L$3:$L$210,一覧表!$A$3:$A$210,B34,一覧表!$B$3:$B$210,1)</f>
        <v>1.5959977497632802</v>
      </c>
    </row>
    <row r="35" spans="1:8" x14ac:dyDescent="0.15">
      <c r="A35" s="7"/>
      <c r="B35" s="6" t="s">
        <v>28</v>
      </c>
      <c r="C35" s="5">
        <f>SUMIFS(一覧表!$E$3:$E$210,一覧表!$A$3:$A$210,B35,一覧表!$B$3:$B$210,2)</f>
        <v>20.748141075677339</v>
      </c>
      <c r="D35" s="5">
        <f>SUMIFS(一覧表!$H$3:$H$210,一覧表!$A$3:$A$210,B35,一覧表!$B$3:$B$210,2)</f>
        <v>18.903829927374961</v>
      </c>
      <c r="E35" s="5">
        <f>SUMIFS(一覧表!$L$3:$L$210,一覧表!$A$3:$A$210,B35,一覧表!$B$3:$B$210,2)</f>
        <v>1.8443111483023802</v>
      </c>
      <c r="F35" s="5">
        <f>SUMIFS(一覧表!$E$3:$E$210,一覧表!$A$3:$A$210,B35,一覧表!$B$3:$B$210,1)</f>
        <v>83.046755576585312</v>
      </c>
      <c r="G35" s="67">
        <f>SUMIFS(一覧表!$H$3:$H$210,一覧表!$A$3:$A$210,B35,一覧表!$B$3:$B$210,1)</f>
        <v>81.296319047698063</v>
      </c>
      <c r="H35" s="5">
        <f>SUMIFS(一覧表!$L$3:$L$210,一覧表!$A$3:$A$210,B35,一覧表!$B$3:$B$210,1)</f>
        <v>1.750436528887229</v>
      </c>
    </row>
    <row r="36" spans="1:8" x14ac:dyDescent="0.15">
      <c r="A36" s="7"/>
      <c r="B36" s="6" t="s">
        <v>27</v>
      </c>
      <c r="C36" s="5">
        <f>SUMIFS(一覧表!$E$3:$E$210,一覧表!$A$3:$A$210,B36,一覧表!$B$3:$B$210,2)</f>
        <v>20.108426855405277</v>
      </c>
      <c r="D36" s="5">
        <f>SUMIFS(一覧表!$H$3:$H$210,一覧表!$A$3:$A$210,B36,一覧表!$B$3:$B$210,2)</f>
        <v>18.354685060698888</v>
      </c>
      <c r="E36" s="5">
        <f>SUMIFS(一覧表!$L$3:$L$210,一覧表!$A$3:$A$210,B36,一覧表!$B$3:$B$210,2)</f>
        <v>1.7537417947063916</v>
      </c>
      <c r="F36" s="5">
        <f>SUMIFS(一覧表!$E$3:$E$210,一覧表!$A$3:$A$210,B36,一覧表!$B$3:$B$210,1)</f>
        <v>82.294916349120697</v>
      </c>
      <c r="G36" s="67">
        <f>SUMIFS(一覧表!$H$3:$H$210,一覧表!$A$3:$A$210,B36,一覧表!$B$3:$B$210,1)</f>
        <v>80.664722258120577</v>
      </c>
      <c r="H36" s="13">
        <f>SUMIFS(一覧表!$L$3:$L$210,一覧表!$A$3:$A$210,B36,一覧表!$B$3:$B$210,1)</f>
        <v>1.6301940910001327</v>
      </c>
    </row>
    <row r="37" spans="1:8" x14ac:dyDescent="0.15">
      <c r="A37" s="7"/>
      <c r="B37" s="6" t="s">
        <v>26</v>
      </c>
      <c r="C37" s="5">
        <f>SUMIFS(一覧表!$E$3:$E$210,一覧表!$A$3:$A$210,B37,一覧表!$B$3:$B$210,2)</f>
        <v>20.456335975340998</v>
      </c>
      <c r="D37" s="5">
        <f>SUMIFS(一覧表!$H$3:$H$210,一覧表!$A$3:$A$210,B37,一覧表!$B$3:$B$210,2)</f>
        <v>18.936275406586173</v>
      </c>
      <c r="E37" s="5">
        <f>SUMIFS(一覧表!$L$3:$L$210,一覧表!$A$3:$A$210,B37,一覧表!$B$3:$B$210,2)</f>
        <v>1.5200605687548276</v>
      </c>
      <c r="F37" s="5">
        <f>SUMIFS(一覧表!$E$3:$E$210,一覧表!$A$3:$A$210,B37,一覧表!$B$3:$B$210,1)</f>
        <v>82.308751245229203</v>
      </c>
      <c r="G37" s="67">
        <f>SUMIFS(一覧表!$H$3:$H$210,一覧表!$A$3:$A$210,B37,一覧表!$B$3:$B$210,1)</f>
        <v>80.885193298010307</v>
      </c>
      <c r="H37" s="12">
        <f>SUMIFS(一覧表!$L$3:$L$210,一覧表!$A$3:$A$210,B37,一覧表!$B$3:$B$210,1)</f>
        <v>1.423557947218882</v>
      </c>
    </row>
    <row r="38" spans="1:8" x14ac:dyDescent="0.15">
      <c r="A38" s="4"/>
      <c r="B38" s="3" t="s">
        <v>25</v>
      </c>
      <c r="C38" s="2">
        <f>SUMIFS(一覧表!$E$3:$E$210,一覧表!$A$3:$A$210,B38,一覧表!$B$3:$B$210,2)</f>
        <v>20.478336040475831</v>
      </c>
      <c r="D38" s="2">
        <f>SUMIFS(一覧表!$H$3:$H$210,一覧表!$A$3:$A$210,B38,一覧表!$B$3:$B$210,2)</f>
        <v>18.730665260689783</v>
      </c>
      <c r="E38" s="2">
        <f>SUMIFS(一覧表!$L$3:$L$210,一覧表!$A$3:$A$210,B38,一覧表!$B$3:$B$210,2)</f>
        <v>1.7476707797860493</v>
      </c>
      <c r="F38" s="2">
        <f>SUMIFS(一覧表!$E$3:$E$210,一覧表!$A$3:$A$210,B38,一覧表!$B$3:$B$210,1)</f>
        <v>82.668107662088403</v>
      </c>
      <c r="G38" s="68">
        <f>SUMIFS(一覧表!$H$3:$H$210,一覧表!$A$3:$A$210,B38,一覧表!$B$3:$B$210,1)</f>
        <v>81.009068132801602</v>
      </c>
      <c r="H38" s="2">
        <f>SUMIFS(一覧表!$L$3:$L$210,一覧表!$A$3:$A$210,B38,一覧表!$B$3:$B$210,1)</f>
        <v>1.6590395292867959</v>
      </c>
    </row>
    <row r="39" spans="1:8" x14ac:dyDescent="0.15">
      <c r="A39" s="10" t="s">
        <v>24</v>
      </c>
      <c r="B39" s="9" t="s">
        <v>23</v>
      </c>
      <c r="C39" s="8">
        <f>SUMIFS(一覧表!$E$3:$E$210,一覧表!$A$3:$A$210,B39,一覧表!$B$3:$B$210,2)</f>
        <v>19.398686565962958</v>
      </c>
      <c r="D39" s="8">
        <f>SUMIFS(一覧表!$H$3:$H$210,一覧表!$A$3:$A$210,B39,一覧表!$B$3:$B$210,2)</f>
        <v>17.967769384818965</v>
      </c>
      <c r="E39" s="8">
        <f>SUMIFS(一覧表!$L$3:$L$210,一覧表!$A$3:$A$210,B39,一覧表!$B$3:$B$210,2)</f>
        <v>1.4309171811439951</v>
      </c>
      <c r="F39" s="8">
        <f>SUMIFS(一覧表!$E$3:$E$210,一覧表!$A$3:$A$210,B39,一覧表!$B$3:$B$210,1)</f>
        <v>80.829492173852572</v>
      </c>
      <c r="G39" s="66">
        <f>SUMIFS(一覧表!$H$3:$H$210,一覧表!$A$3:$A$210,B39,一覧表!$B$3:$B$210,1)</f>
        <v>79.500190869294102</v>
      </c>
      <c r="H39" s="8">
        <f>SUMIFS(一覧表!$L$3:$L$210,一覧表!$A$3:$A$210,B39,一覧表!$B$3:$B$210,1)</f>
        <v>1.3293013045584583</v>
      </c>
    </row>
    <row r="40" spans="1:8" x14ac:dyDescent="0.15">
      <c r="A40" s="7"/>
      <c r="B40" s="6" t="s">
        <v>22</v>
      </c>
      <c r="C40" s="5">
        <f>SUMIFS(一覧表!$E$3:$E$210,一覧表!$A$3:$A$210,B40,一覧表!$B$3:$B$210,2)</f>
        <v>18.696522201096126</v>
      </c>
      <c r="D40" s="5">
        <f>SUMIFS(一覧表!$H$3:$H$210,一覧表!$A$3:$A$210,B40,一覧表!$B$3:$B$210,2)</f>
        <v>17.366010767638539</v>
      </c>
      <c r="E40" s="5">
        <f>SUMIFS(一覧表!$L$3:$L$210,一覧表!$A$3:$A$210,B40,一覧表!$B$3:$B$210,2)</f>
        <v>1.3305114334575925</v>
      </c>
      <c r="F40" s="5">
        <f>SUMIFS(一覧表!$E$3:$E$210,一覧表!$A$3:$A$210,B40,一覧表!$B$3:$B$210,1)</f>
        <v>81.085329346527175</v>
      </c>
      <c r="G40" s="67">
        <f>SUMIFS(一覧表!$H$3:$H$210,一覧表!$A$3:$A$210,B40,一覧表!$B$3:$B$210,1)</f>
        <v>79.819824037173674</v>
      </c>
      <c r="H40" s="5">
        <f>SUMIFS(一覧表!$L$3:$L$210,一覧表!$A$3:$A$210,B40,一覧表!$B$3:$B$210,1)</f>
        <v>1.2655053093534956</v>
      </c>
    </row>
    <row r="41" spans="1:8" x14ac:dyDescent="0.15">
      <c r="A41" s="7"/>
      <c r="B41" s="6" t="s">
        <v>21</v>
      </c>
      <c r="C41" s="5">
        <f>SUMIFS(一覧表!$E$3:$E$210,一覧表!$A$3:$A$210,B41,一覧表!$B$3:$B$210,2)</f>
        <v>19.548013123183264</v>
      </c>
      <c r="D41" s="5">
        <f>SUMIFS(一覧表!$H$3:$H$210,一覧表!$A$3:$A$210,B41,一覧表!$B$3:$B$210,2)</f>
        <v>17.692544709899604</v>
      </c>
      <c r="E41" s="5">
        <f>SUMIFS(一覧表!$L$3:$L$210,一覧表!$A$3:$A$210,B41,一覧表!$B$3:$B$210,2)</f>
        <v>1.8554684132836587</v>
      </c>
      <c r="F41" s="5">
        <f>SUMIFS(一覧表!$E$3:$E$210,一覧表!$A$3:$A$210,B41,一覧表!$B$3:$B$210,1)</f>
        <v>81.487413627529548</v>
      </c>
      <c r="G41" s="67">
        <f>SUMIFS(一覧表!$H$3:$H$210,一覧表!$A$3:$A$210,B41,一覧表!$B$3:$B$210,1)</f>
        <v>79.729947836149705</v>
      </c>
      <c r="H41" s="5">
        <f>SUMIFS(一覧表!$L$3:$L$210,一覧表!$A$3:$A$210,B41,一覧表!$B$3:$B$210,1)</f>
        <v>1.7574657913798477</v>
      </c>
    </row>
    <row r="42" spans="1:8" x14ac:dyDescent="0.15">
      <c r="A42" s="4"/>
      <c r="B42" s="3" t="s">
        <v>20</v>
      </c>
      <c r="C42" s="2">
        <f>SUMIFS(一覧表!$E$3:$E$210,一覧表!$A$3:$A$210,B42,一覧表!$B$3:$B$210,2)</f>
        <v>20.077876164510684</v>
      </c>
      <c r="D42" s="2">
        <f>SUMIFS(一覧表!$H$3:$H$210,一覧表!$A$3:$A$210,B42,一覧表!$B$3:$B$210,2)</f>
        <v>18.532614699717691</v>
      </c>
      <c r="E42" s="2">
        <f>SUMIFS(一覧表!$L$3:$L$210,一覧表!$A$3:$A$210,B42,一覧表!$B$3:$B$210,2)</f>
        <v>1.5452614647929941</v>
      </c>
      <c r="F42" s="2">
        <f>SUMIFS(一覧表!$E$3:$E$210,一覧表!$A$3:$A$210,B42,一覧表!$B$3:$B$210,1)</f>
        <v>80.957316880231488</v>
      </c>
      <c r="G42" s="68">
        <f>SUMIFS(一覧表!$H$3:$H$210,一覧表!$A$3:$A$210,B42,一覧表!$B$3:$B$210,1)</f>
        <v>79.581706725740091</v>
      </c>
      <c r="H42" s="2">
        <f>SUMIFS(一覧表!$L$3:$L$210,一覧表!$A$3:$A$210,B42,一覧表!$B$3:$B$210,1)</f>
        <v>1.3756101544913923</v>
      </c>
    </row>
    <row r="43" spans="1:8" x14ac:dyDescent="0.15">
      <c r="A43" s="10" t="s">
        <v>19</v>
      </c>
      <c r="B43" s="11" t="s">
        <v>18</v>
      </c>
      <c r="C43" s="8">
        <f>SUMIFS(一覧表!$E$3:$E$210,一覧表!$A$3:$A$210,B43,一覧表!$B$3:$B$210,2)</f>
        <v>20.183182047128671</v>
      </c>
      <c r="D43" s="8">
        <f>SUMIFS(一覧表!$H$3:$H$210,一覧表!$A$3:$A$210,B43,一覧表!$B$3:$B$210,2)</f>
        <v>18.912988898132031</v>
      </c>
      <c r="E43" s="8">
        <f>SUMIFS(一覧表!$L$3:$L$210,一覧表!$A$3:$A$210,B43,一覧表!$B$3:$B$210,2)</f>
        <v>1.2701931489966405</v>
      </c>
      <c r="F43" s="8">
        <f>SUMIFS(一覧表!$E$3:$E$210,一覧表!$A$3:$A$210,B43,一覧表!$B$3:$B$210,1)</f>
        <v>81.436838789974757</v>
      </c>
      <c r="G43" s="66">
        <f>SUMIFS(一覧表!$H$3:$H$210,一覧表!$A$3:$A$210,B43,一覧表!$B$3:$B$210,1)</f>
        <v>80.240758759725097</v>
      </c>
      <c r="H43" s="8">
        <f>SUMIFS(一覧表!$L$3:$L$210,一覧表!$A$3:$A$210,B43,一覧表!$B$3:$B$210,1)</f>
        <v>1.1960800302496621</v>
      </c>
    </row>
    <row r="44" spans="1:8" x14ac:dyDescent="0.15">
      <c r="A44" s="7"/>
      <c r="B44" s="6" t="s">
        <v>17</v>
      </c>
      <c r="C44" s="5">
        <f>SUMIFS(一覧表!$E$3:$E$210,一覧表!$A$3:$A$210,B44,一覧表!$B$3:$B$210,2)</f>
        <v>20.179971075611782</v>
      </c>
      <c r="D44" s="5">
        <f>SUMIFS(一覧表!$H$3:$H$210,一覧表!$A$3:$A$210,B44,一覧表!$B$3:$B$210,2)</f>
        <v>18.680362055810406</v>
      </c>
      <c r="E44" s="5">
        <f>SUMIFS(一覧表!$L$3:$L$210,一覧表!$A$3:$A$210,B44,一覧表!$B$3:$B$210,2)</f>
        <v>1.4996090198013756</v>
      </c>
      <c r="F44" s="5">
        <f>SUMIFS(一覧表!$E$3:$E$210,一覧表!$A$3:$A$210,B44,一覧表!$B$3:$B$210,1)</f>
        <v>81.666145657621499</v>
      </c>
      <c r="G44" s="67">
        <f>SUMIFS(一覧表!$H$3:$H$210,一覧表!$A$3:$A$210,B44,一覧表!$B$3:$B$210,1)</f>
        <v>80.289366809239269</v>
      </c>
      <c r="H44" s="5">
        <f>SUMIFS(一覧表!$L$3:$L$210,一覧表!$A$3:$A$210,B44,一覧表!$B$3:$B$210,1)</f>
        <v>1.3767788483822108</v>
      </c>
    </row>
    <row r="45" spans="1:8" x14ac:dyDescent="0.15">
      <c r="A45" s="7"/>
      <c r="B45" s="6" t="s">
        <v>16</v>
      </c>
      <c r="C45" s="5">
        <f>SUMIFS(一覧表!$E$3:$E$210,一覧表!$A$3:$A$210,B45,一覧表!$B$3:$B$210,2)</f>
        <v>19.349818067658994</v>
      </c>
      <c r="D45" s="5">
        <f>SUMIFS(一覧表!$H$3:$H$210,一覧表!$A$3:$A$210,B45,一覧表!$B$3:$B$210,2)</f>
        <v>17.573999433590078</v>
      </c>
      <c r="E45" s="5">
        <f>SUMIFS(一覧表!$L$3:$L$210,一覧表!$A$3:$A$210,B45,一覧表!$B$3:$B$210,2)</f>
        <v>1.7758186340689182</v>
      </c>
      <c r="F45" s="5">
        <f>SUMIFS(一覧表!$E$3:$E$210,一覧表!$A$3:$A$210,B45,一覧表!$B$3:$B$210,1)</f>
        <v>80.766487796947359</v>
      </c>
      <c r="G45" s="67">
        <f>SUMIFS(一覧表!$H$3:$H$210,一覧表!$A$3:$A$210,B45,一覧表!$B$3:$B$210,1)</f>
        <v>79.108790414367277</v>
      </c>
      <c r="H45" s="5">
        <f>SUMIFS(一覧表!$L$3:$L$210,一覧表!$A$3:$A$210,B45,一覧表!$B$3:$B$210,1)</f>
        <v>1.6576973825800998</v>
      </c>
    </row>
    <row r="46" spans="1:8" x14ac:dyDescent="0.15">
      <c r="A46" s="7"/>
      <c r="B46" s="6" t="s">
        <v>15</v>
      </c>
      <c r="C46" s="5">
        <f>SUMIFS(一覧表!$E$3:$E$210,一覧表!$A$3:$A$210,B46,一覧表!$B$3:$B$210,2)</f>
        <v>19.084422174785757</v>
      </c>
      <c r="D46" s="5">
        <f>SUMIFS(一覧表!$H$3:$H$210,一覧表!$A$3:$A$210,B46,一覧表!$B$3:$B$210,2)</f>
        <v>17.782235994486737</v>
      </c>
      <c r="E46" s="5">
        <f>SUMIFS(一覧表!$L$3:$L$210,一覧表!$A$3:$A$210,B46,一覧表!$B$3:$B$210,2)</f>
        <v>1.3021861802990213</v>
      </c>
      <c r="F46" s="5">
        <f>SUMIFS(一覧表!$E$3:$E$210,一覧表!$A$3:$A$210,B46,一覧表!$B$3:$B$210,1)</f>
        <v>80.888305224031413</v>
      </c>
      <c r="G46" s="67">
        <f>SUMIFS(一覧表!$H$3:$H$210,一覧表!$A$3:$A$210,B46,一覧表!$B$3:$B$210,1)</f>
        <v>79.677678860124956</v>
      </c>
      <c r="H46" s="5">
        <f>SUMIFS(一覧表!$L$3:$L$210,一覧表!$A$3:$A$210,B46,一覧表!$B$3:$B$210,1)</f>
        <v>1.2106263639064661</v>
      </c>
    </row>
    <row r="47" spans="1:8" x14ac:dyDescent="0.15">
      <c r="A47" s="7"/>
      <c r="B47" s="6" t="s">
        <v>14</v>
      </c>
      <c r="C47" s="5">
        <f>SUMIFS(一覧表!$E$3:$E$210,一覧表!$A$3:$A$210,B47,一覧表!$B$3:$B$210,2)</f>
        <v>20.036430817889247</v>
      </c>
      <c r="D47" s="5">
        <f>SUMIFS(一覧表!$H$3:$H$210,一覧表!$A$3:$A$210,B47,一覧表!$B$3:$B$210,2)</f>
        <v>18.524282228985427</v>
      </c>
      <c r="E47" s="5">
        <f>SUMIFS(一覧表!$L$3:$L$210,一覧表!$A$3:$A$210,B47,一覧表!$B$3:$B$210,2)</f>
        <v>1.5121485889038202</v>
      </c>
      <c r="F47" s="5">
        <f>SUMIFS(一覧表!$E$3:$E$210,一覧表!$A$3:$A$210,B47,一覧表!$B$3:$B$210,1)</f>
        <v>81.595331015225383</v>
      </c>
      <c r="G47" s="67">
        <f>SUMIFS(一覧表!$H$3:$H$210,一覧表!$A$3:$A$210,B47,一覧表!$B$3:$B$210,1)</f>
        <v>80.180663376311188</v>
      </c>
      <c r="H47" s="5">
        <f>SUMIFS(一覧表!$L$3:$L$210,一覧表!$A$3:$A$210,B47,一覧表!$B$3:$B$210,1)</f>
        <v>1.4146676389141888</v>
      </c>
    </row>
    <row r="48" spans="1:8" x14ac:dyDescent="0.15">
      <c r="A48" s="7"/>
      <c r="B48" s="6" t="s">
        <v>13</v>
      </c>
      <c r="C48" s="5">
        <f>SUMIFS(一覧表!$E$3:$E$210,一覧表!$A$3:$A$210,B48,一覧表!$B$3:$B$210,2)</f>
        <v>20.449860940537427</v>
      </c>
      <c r="D48" s="5">
        <f>SUMIFS(一覧表!$H$3:$H$210,一覧表!$A$3:$A$210,B48,一覧表!$B$3:$B$210,2)</f>
        <v>18.794682303404073</v>
      </c>
      <c r="E48" s="5">
        <f>SUMIFS(一覧表!$L$3:$L$210,一覧表!$A$3:$A$210,B48,一覧表!$B$3:$B$210,2)</f>
        <v>1.6551786371333563</v>
      </c>
      <c r="F48" s="5">
        <f>SUMIFS(一覧表!$E$3:$E$210,一覧表!$A$3:$A$210,B48,一覧表!$B$3:$B$210,1)</f>
        <v>81.908785602658085</v>
      </c>
      <c r="G48" s="67">
        <f>SUMIFS(一覧表!$H$3:$H$210,一覧表!$A$3:$A$210,B48,一覧表!$B$3:$B$210,1)</f>
        <v>80.411314728121994</v>
      </c>
      <c r="H48" s="5">
        <f>SUMIFS(一覧表!$L$3:$L$210,一覧表!$A$3:$A$210,B48,一覧表!$B$3:$B$210,1)</f>
        <v>1.4974708745360858</v>
      </c>
    </row>
    <row r="49" spans="1:8" x14ac:dyDescent="0.15">
      <c r="A49" s="4"/>
      <c r="B49" s="3" t="s">
        <v>12</v>
      </c>
      <c r="C49" s="2">
        <f>SUMIFS(一覧表!$E$3:$E$210,一覧表!$A$3:$A$210,B49,一覧表!$B$3:$B$210,2)</f>
        <v>19.684097872183855</v>
      </c>
      <c r="D49" s="2">
        <f>SUMIFS(一覧表!$H$3:$H$210,一覧表!$A$3:$A$210,B49,一覧表!$B$3:$B$210,2)</f>
        <v>18.171117233326843</v>
      </c>
      <c r="E49" s="2">
        <f>SUMIFS(一覧表!$L$3:$L$210,一覧表!$A$3:$A$210,B49,一覧表!$B$3:$B$210,2)</f>
        <v>1.5129806388570155</v>
      </c>
      <c r="F49" s="2">
        <f>SUMIFS(一覧表!$E$3:$E$210,一覧表!$A$3:$A$210,B49,一覧表!$B$3:$B$210,1)</f>
        <v>82.09908768515983</v>
      </c>
      <c r="G49" s="68">
        <f>SUMIFS(一覧表!$H$3:$H$210,一覧表!$A$3:$A$210,B49,一覧表!$B$3:$B$210,1)</f>
        <v>80.641193949106622</v>
      </c>
      <c r="H49" s="2">
        <f>SUMIFS(一覧表!$L$3:$L$210,一覧表!$A$3:$A$210,B49,一覧表!$B$3:$B$210,1)</f>
        <v>1.4578937360532109</v>
      </c>
    </row>
    <row r="50" spans="1:8" x14ac:dyDescent="0.15">
      <c r="A50" s="10" t="s">
        <v>11</v>
      </c>
      <c r="B50" s="11" t="s">
        <v>10</v>
      </c>
      <c r="C50" s="8">
        <f>SUMIFS(一覧表!$E$3:$E$210,一覧表!$A$3:$A$210,B50,一覧表!$B$3:$B$210,2)</f>
        <v>19.637085826222059</v>
      </c>
      <c r="D50" s="8">
        <f>SUMIFS(一覧表!$H$3:$H$210,一覧表!$A$3:$A$210,B50,一覧表!$B$3:$B$210,2)</f>
        <v>18.363214849209523</v>
      </c>
      <c r="E50" s="8">
        <f>SUMIFS(一覧表!$L$3:$L$210,一覧表!$A$3:$A$210,B50,一覧表!$B$3:$B$210,2)</f>
        <v>1.2738709770125358</v>
      </c>
      <c r="F50" s="8">
        <f>SUMIFS(一覧表!$E$3:$E$210,一覧表!$A$3:$A$210,B50,一覧表!$B$3:$B$210,1)</f>
        <v>81.457932179060876</v>
      </c>
      <c r="G50" s="66">
        <f>SUMIFS(一覧表!$H$3:$H$210,一覧表!$A$3:$A$210,B50,一覧表!$B$3:$B$210,1)</f>
        <v>80.27354483268266</v>
      </c>
      <c r="H50" s="8">
        <f>SUMIFS(一覧表!$L$3:$L$210,一覧表!$A$3:$A$210,B50,一覧表!$B$3:$B$210,1)</f>
        <v>1.1843873463782189</v>
      </c>
    </row>
    <row r="51" spans="1:8" x14ac:dyDescent="0.15">
      <c r="A51" s="7"/>
      <c r="B51" s="6" t="s">
        <v>9</v>
      </c>
      <c r="C51" s="5">
        <f>SUMIFS(一覧表!$E$3:$E$210,一覧表!$A$3:$A$210,B51,一覧表!$B$3:$B$210,2)</f>
        <v>19.491874807232545</v>
      </c>
      <c r="D51" s="5">
        <f>SUMIFS(一覧表!$H$3:$H$210,一覧表!$A$3:$A$210,B51,一覧表!$B$3:$B$210,2)</f>
        <v>17.912005792821091</v>
      </c>
      <c r="E51" s="5">
        <f>SUMIFS(一覧表!$L$3:$L$210,一覧表!$A$3:$A$210,B51,一覧表!$B$3:$B$210,2)</f>
        <v>1.5798690144114513</v>
      </c>
      <c r="F51" s="5">
        <f>SUMIFS(一覧表!$E$3:$E$210,一覧表!$A$3:$A$210,B51,一覧表!$B$3:$B$210,1)</f>
        <v>80.268005386692593</v>
      </c>
      <c r="G51" s="67">
        <f>SUMIFS(一覧表!$H$3:$H$210,一覧表!$A$3:$A$210,B51,一覧表!$B$3:$B$210,1)</f>
        <v>78.821102605645365</v>
      </c>
      <c r="H51" s="5">
        <f>SUMIFS(一覧表!$L$3:$L$210,一覧表!$A$3:$A$210,B51,一覧表!$B$3:$B$210,1)</f>
        <v>1.4469027810472344</v>
      </c>
    </row>
    <row r="52" spans="1:8" x14ac:dyDescent="0.15">
      <c r="A52" s="7"/>
      <c r="B52" s="6" t="s">
        <v>8</v>
      </c>
      <c r="C52" s="5">
        <f>SUMIFS(一覧表!$E$3:$E$210,一覧表!$A$3:$A$210,B52,一覧表!$B$3:$B$210,2)</f>
        <v>19.842218827714962</v>
      </c>
      <c r="D52" s="5">
        <f>SUMIFS(一覧表!$H$3:$H$210,一覧表!$A$3:$A$210,B52,一覧表!$B$3:$B$210,2)</f>
        <v>18.635459740525842</v>
      </c>
      <c r="E52" s="5">
        <f>SUMIFS(一覧表!$L$3:$L$210,一覧表!$A$3:$A$210,B52,一覧表!$B$3:$B$210,2)</f>
        <v>1.206759087189117</v>
      </c>
      <c r="F52" s="5">
        <f>SUMIFS(一覧表!$E$3:$E$210,一覧表!$A$3:$A$210,B52,一覧表!$B$3:$B$210,1)</f>
        <v>80.00991279344629</v>
      </c>
      <c r="G52" s="67">
        <f>SUMIFS(一覧表!$H$3:$H$210,一覧表!$A$3:$A$210,B52,一覧表!$B$3:$B$210,1)</f>
        <v>78.959257170022923</v>
      </c>
      <c r="H52" s="5">
        <f>SUMIFS(一覧表!$L$3:$L$210,一覧表!$A$3:$A$210,B52,一覧表!$B$3:$B$210,1)</f>
        <v>1.0506556234233762</v>
      </c>
    </row>
    <row r="53" spans="1:8" x14ac:dyDescent="0.15">
      <c r="A53" s="7"/>
      <c r="B53" s="6" t="s">
        <v>7</v>
      </c>
      <c r="C53" s="5">
        <f>SUMIFS(一覧表!$E$3:$E$210,一覧表!$A$3:$A$210,B53,一覧表!$B$3:$B$210,2)</f>
        <v>19.054773828584246</v>
      </c>
      <c r="D53" s="5">
        <f>SUMIFS(一覧表!$H$3:$H$210,一覧表!$A$3:$A$210,B53,一覧表!$B$3:$B$210,2)</f>
        <v>17.782036012122671</v>
      </c>
      <c r="E53" s="5">
        <f>SUMIFS(一覧表!$L$3:$L$210,一覧表!$A$3:$A$210,B53,一覧表!$B$3:$B$210,2)</f>
        <v>1.2727378164615764</v>
      </c>
      <c r="F53" s="5">
        <f>SUMIFS(一覧表!$E$3:$E$210,一覧表!$A$3:$A$210,B53,一覧表!$B$3:$B$210,1)</f>
        <v>78.734205989488657</v>
      </c>
      <c r="G53" s="67">
        <f>SUMIFS(一覧表!$H$3:$H$210,一覧表!$A$3:$A$210,B53,一覧表!$B$3:$B$210,1)</f>
        <v>77.616511582147723</v>
      </c>
      <c r="H53" s="5">
        <f>SUMIFS(一覧表!$L$3:$L$210,一覧表!$A$3:$A$210,B53,一覧表!$B$3:$B$210,1)</f>
        <v>1.1176944073409143</v>
      </c>
    </row>
    <row r="54" spans="1:8" x14ac:dyDescent="0.15">
      <c r="A54" s="4"/>
      <c r="B54" s="3" t="s">
        <v>6</v>
      </c>
      <c r="C54" s="2">
        <f>SUMIFS(一覧表!$E$3:$E$210,一覧表!$A$3:$A$210,B54,一覧表!$B$3:$B$210,2)</f>
        <v>19.845810880177012</v>
      </c>
      <c r="D54" s="2">
        <f>SUMIFS(一覧表!$H$3:$H$210,一覧表!$A$3:$A$210,B54,一覧表!$B$3:$B$210,2)</f>
        <v>18.541305628841666</v>
      </c>
      <c r="E54" s="2">
        <f>SUMIFS(一覧表!$L$3:$L$210,一覧表!$A$3:$A$210,B54,一覧表!$B$3:$B$210,2)</f>
        <v>1.3045052513353512</v>
      </c>
      <c r="F54" s="2">
        <f>SUMIFS(一覧表!$E$3:$E$210,一覧表!$A$3:$A$210,B54,一覧表!$B$3:$B$210,1)</f>
        <v>80.507673483166158</v>
      </c>
      <c r="G54" s="68">
        <f>SUMIFS(一覧表!$H$3:$H$210,一覧表!$A$3:$A$210,B54,一覧表!$B$3:$B$210,1)</f>
        <v>79.314336616541866</v>
      </c>
      <c r="H54" s="2">
        <f>SUMIFS(一覧表!$L$3:$L$210,一覧表!$A$3:$A$210,B54,一覧表!$B$3:$B$210,1)</f>
        <v>1.1933368666243169</v>
      </c>
    </row>
    <row r="55" spans="1:8" x14ac:dyDescent="0.15">
      <c r="A55" s="10" t="s">
        <v>5</v>
      </c>
      <c r="B55" s="9" t="s">
        <v>91</v>
      </c>
      <c r="C55" s="8">
        <f>SUMIFS(一覧表!$E$3:$E$210,一覧表!$A$3:$A$210,B55,一覧表!$B$3:$B$210,2)</f>
        <v>19.972190688170031</v>
      </c>
      <c r="D55" s="8">
        <f>SUMIFS(一覧表!$H$3:$H$210,一覧表!$A$3:$A$210,B55,一覧表!$B$3:$B$210,2)</f>
        <v>18.525808919029505</v>
      </c>
      <c r="E55" s="8">
        <f>SUMIFS(一覧表!$L$3:$L$210,一覧表!$A$3:$A$210,B55,一覧表!$B$3:$B$210,2)</f>
        <v>1.4463817691405241</v>
      </c>
      <c r="F55" s="8">
        <f>SUMIFS(一覧表!$E$3:$E$210,一覧表!$A$3:$A$210,B55,一覧表!$B$3:$B$210,1)</f>
        <v>81.571135574204504</v>
      </c>
      <c r="G55" s="66">
        <f>SUMIFS(一覧表!$H$3:$H$210,一覧表!$A$3:$A$210,B55,一覧表!$B$3:$B$210,1)</f>
        <v>80.216601802091006</v>
      </c>
      <c r="H55" s="8">
        <f>SUMIFS(一覧表!$L$3:$L$210,一覧表!$A$3:$A$210,B55,一覧表!$B$3:$B$210,1)</f>
        <v>1.3545337721135327</v>
      </c>
    </row>
    <row r="56" spans="1:8" x14ac:dyDescent="0.15">
      <c r="A56" s="4"/>
      <c r="B56" s="3" t="s">
        <v>4</v>
      </c>
      <c r="C56" s="2">
        <f>SUMIFS(一覧表!$E$3:$E$210,一覧表!$A$3:$A$210,B56,一覧表!$B$3:$B$210,2)</f>
        <v>20.321419231228706</v>
      </c>
      <c r="D56" s="2">
        <f>SUMIFS(一覧表!$H$3:$H$210,一覧表!$A$3:$A$210,B56,一覧表!$B$3:$B$210,2)</f>
        <v>18.705181447428611</v>
      </c>
      <c r="E56" s="2">
        <f>SUMIFS(一覧表!$L$3:$L$210,一覧表!$A$3:$A$210,B56,一覧表!$B$3:$B$210,2)</f>
        <v>1.6162377838000948</v>
      </c>
      <c r="F56" s="2">
        <f>SUMIFS(一覧表!$E$3:$E$210,一覧表!$A$3:$A$210,B56,一覧表!$B$3:$B$210,1)</f>
        <v>81.554263494889696</v>
      </c>
      <c r="G56" s="68">
        <f>SUMIFS(一覧表!$H$3:$H$210,一覧表!$A$3:$A$210,B56,一覧表!$B$3:$B$210,1)</f>
        <v>80.0540746200586</v>
      </c>
      <c r="H56" s="2">
        <f>SUMIFS(一覧表!$L$3:$L$210,一覧表!$A$3:$A$210,B56,一覧表!$B$3:$B$210,1)</f>
        <v>1.5001888748310956</v>
      </c>
    </row>
    <row r="57" spans="1:8" x14ac:dyDescent="0.15">
      <c r="A57" s="10" t="s">
        <v>3</v>
      </c>
      <c r="B57" s="9" t="s">
        <v>2</v>
      </c>
      <c r="C57" s="8">
        <f>SUMIFS(一覧表!$E$3:$E$210,一覧表!$A$3:$A$210,B57,一覧表!$B$3:$B$210,2)</f>
        <v>19.912614465438256</v>
      </c>
      <c r="D57" s="8">
        <f>SUMIFS(一覧表!$H$3:$H$210,一覧表!$A$3:$A$210,B57,一覧表!$B$3:$B$210,2)</f>
        <v>18.257818877774202</v>
      </c>
      <c r="E57" s="8">
        <f>SUMIFS(一覧表!$L$3:$L$210,一覧表!$A$3:$A$210,B57,一覧表!$B$3:$B$210,2)</f>
        <v>1.6547955876640557</v>
      </c>
      <c r="F57" s="8">
        <f>SUMIFS(一覧表!$E$3:$E$210,一覧表!$A$3:$A$210,B57,一覧表!$B$3:$B$210,1)</f>
        <v>81.409510382707253</v>
      </c>
      <c r="G57" s="66">
        <f>SUMIFS(一覧表!$H$3:$H$210,一覧表!$A$3:$A$210,B57,一覧表!$B$3:$B$210,1)</f>
        <v>79.835533764539647</v>
      </c>
      <c r="H57" s="8">
        <f>SUMIFS(一覧表!$L$3:$L$210,一覧表!$A$3:$A$210,B57,一覧表!$B$3:$B$210,1)</f>
        <v>1.5739766181676282</v>
      </c>
    </row>
    <row r="58" spans="1:8" x14ac:dyDescent="0.15">
      <c r="A58" s="7"/>
      <c r="B58" s="6" t="s">
        <v>1</v>
      </c>
      <c r="C58" s="5">
        <f>SUMIFS(一覧表!$E$3:$E$210,一覧表!$A$3:$A$210,B58,一覧表!$B$3:$B$210,2)</f>
        <v>19.699690641957574</v>
      </c>
      <c r="D58" s="5">
        <f>SUMIFS(一覧表!$H$3:$H$210,一覧表!$A$3:$A$210,B58,一覧表!$B$3:$B$210,2)</f>
        <v>18.426966854658719</v>
      </c>
      <c r="E58" s="5">
        <f>SUMIFS(一覧表!$L$3:$L$210,一覧表!$A$3:$A$210,B58,一覧表!$B$3:$B$210,2)</f>
        <v>1.2727237872988502</v>
      </c>
      <c r="F58" s="5">
        <f>SUMIFS(一覧表!$E$3:$E$210,一覧表!$A$3:$A$210,B58,一覧表!$B$3:$B$210,1)</f>
        <v>81.670698488029529</v>
      </c>
      <c r="G58" s="67">
        <f>SUMIFS(一覧表!$H$3:$H$210,一覧表!$A$3:$A$210,B58,一覧表!$B$3:$B$210,1)</f>
        <v>80.484119424776452</v>
      </c>
      <c r="H58" s="5">
        <f>SUMIFS(一覧表!$L$3:$L$210,一覧表!$A$3:$A$210,B58,一覧表!$B$3:$B$210,1)</f>
        <v>1.1865790632530595</v>
      </c>
    </row>
    <row r="59" spans="1:8" x14ac:dyDescent="0.15">
      <c r="A59" s="4"/>
      <c r="B59" s="3" t="s">
        <v>0</v>
      </c>
      <c r="C59" s="2">
        <f>SUMIFS(一覧表!$E$3:$E$210,一覧表!$A$3:$A$210,B59,一覧表!$B$3:$B$210,2)</f>
        <v>19.929922340638619</v>
      </c>
      <c r="D59" s="2">
        <f>SUMIFS(一覧表!$H$3:$H$210,一覧表!$A$3:$A$210,B59,一覧表!$B$3:$B$210,2)</f>
        <v>18.207847217641774</v>
      </c>
      <c r="E59" s="2">
        <f>SUMIFS(一覧表!$L$3:$L$210,一覧表!$A$3:$A$210,B59,一覧表!$B$3:$B$210,2)</f>
        <v>1.7220751229968501</v>
      </c>
      <c r="F59" s="2">
        <f>SUMIFS(一覧表!$E$3:$E$210,一覧表!$A$3:$A$210,B59,一覧表!$B$3:$B$210,1)</f>
        <v>81.68464618704752</v>
      </c>
      <c r="G59" s="68">
        <f>SUMIFS(一覧表!$H$3:$H$210,一覧表!$A$3:$A$210,B59,一覧表!$B$3:$B$210,1)</f>
        <v>80.077595457253068</v>
      </c>
      <c r="H59" s="2">
        <f>SUMIFS(一覧表!$L$3:$L$210,一覧表!$A$3:$A$210,B59,一覧表!$B$3:$B$210,1)</f>
        <v>1.6070507297944592</v>
      </c>
    </row>
  </sheetData>
  <mergeCells count="3">
    <mergeCell ref="A6:F6"/>
    <mergeCell ref="A18:F18"/>
    <mergeCell ref="A1:G1"/>
  </mergeCells>
  <phoneticPr fontId="3"/>
  <printOptions horizontalCentered="1"/>
  <pageMargins left="0.7" right="0.7" top="0.75" bottom="0.75" header="0.3" footer="0.3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H60"/>
  <sheetViews>
    <sheetView zoomScaleNormal="100" zoomScaleSheetLayoutView="85" zoomScalePageLayoutView="55" workbookViewId="0">
      <selection activeCell="C25" sqref="C25"/>
    </sheetView>
  </sheetViews>
  <sheetFormatPr defaultRowHeight="13.5" x14ac:dyDescent="0.15"/>
  <cols>
    <col min="1" max="2" width="11" style="18" bestFit="1" customWidth="1"/>
    <col min="3" max="3" width="10.625" style="18" customWidth="1"/>
    <col min="4" max="4" width="11.625" style="18" customWidth="1"/>
    <col min="5" max="5" width="12.125" style="18" customWidth="1"/>
    <col min="6" max="6" width="10.625" style="18" customWidth="1"/>
    <col min="7" max="7" width="11.625" style="18" customWidth="1"/>
    <col min="8" max="8" width="12.125" style="18" customWidth="1"/>
    <col min="9" max="16384" width="9" style="1"/>
  </cols>
  <sheetData>
    <row r="1" spans="1:8" ht="14.25" x14ac:dyDescent="0.15">
      <c r="A1" s="89" t="s">
        <v>92</v>
      </c>
      <c r="B1" s="89"/>
      <c r="C1" s="89"/>
      <c r="D1" s="89"/>
      <c r="E1" s="89"/>
      <c r="F1" s="89"/>
      <c r="G1" s="90"/>
    </row>
    <row r="2" spans="1:8" ht="33.75" x14ac:dyDescent="0.15">
      <c r="A2" s="43"/>
      <c r="B2" s="42"/>
      <c r="C2" s="41" t="s">
        <v>72</v>
      </c>
      <c r="D2" s="40" t="s">
        <v>71</v>
      </c>
      <c r="E2" s="40" t="s">
        <v>70</v>
      </c>
      <c r="F2" s="40" t="s">
        <v>94</v>
      </c>
      <c r="G2" s="56" t="s">
        <v>69</v>
      </c>
      <c r="H2" s="40" t="s">
        <v>68</v>
      </c>
    </row>
    <row r="3" spans="1:8" x14ac:dyDescent="0.15">
      <c r="A3" s="39"/>
      <c r="B3" s="38"/>
      <c r="C3" s="37" t="s">
        <v>88</v>
      </c>
      <c r="D3" s="37" t="s">
        <v>87</v>
      </c>
      <c r="E3" s="36" t="s">
        <v>86</v>
      </c>
      <c r="F3" s="36" t="s">
        <v>85</v>
      </c>
      <c r="G3" s="55" t="s">
        <v>84</v>
      </c>
      <c r="H3" s="36" t="s">
        <v>83</v>
      </c>
    </row>
    <row r="4" spans="1:8" x14ac:dyDescent="0.15">
      <c r="A4" s="35" t="s">
        <v>61</v>
      </c>
      <c r="B4" s="34"/>
      <c r="C4" s="33">
        <f>SUMIFS(一覧表!$E$3:$E$210,一覧表!$A$3:$A$210,A4,一覧表!$B$3:$B$210,4)</f>
        <v>25.102843016741108</v>
      </c>
      <c r="D4" s="33">
        <f>SUMIFS(一覧表!$H$3:$H$210,一覧表!$A$3:$A$210,A4,一覧表!$B$3:$B$210,4)</f>
        <v>21.815340954470969</v>
      </c>
      <c r="E4" s="33">
        <f>SUMIFS(一覧表!$L$3:$L$210,一覧表!$A$3:$A$210,A4,一覧表!$B$3:$B$210,4)</f>
        <v>3.2875020622701436</v>
      </c>
      <c r="F4" s="33">
        <f>SUMIFS(一覧表!$E$3:$E$210,一覧表!$A$3:$A$210,A4,一覧表!$B$3:$B$210,3)</f>
        <v>88.085907606626122</v>
      </c>
      <c r="G4" s="54">
        <f>SUMIFS(一覧表!$H$3:$H$210,一覧表!$A$3:$A$210,A4,一覧表!$B$3:$B$210,3)</f>
        <v>84.925118342621246</v>
      </c>
      <c r="H4" s="32">
        <f>SUMIFS(一覧表!$L$3:$L$210,一覧表!$A$3:$A$210,A4,一覧表!$B$3:$B$210,3)</f>
        <v>3.160789264004868</v>
      </c>
    </row>
    <row r="5" spans="1:8" s="19" customFormat="1" ht="4.5" customHeight="1" x14ac:dyDescent="0.15">
      <c r="A5" s="20"/>
      <c r="B5" s="20"/>
      <c r="C5" s="53"/>
      <c r="D5" s="53"/>
      <c r="E5" s="52"/>
      <c r="F5" s="52"/>
      <c r="G5" s="20"/>
      <c r="H5" s="20"/>
    </row>
    <row r="6" spans="1:8" ht="14.25" x14ac:dyDescent="0.15">
      <c r="A6" s="86" t="s">
        <v>60</v>
      </c>
      <c r="B6" s="86"/>
      <c r="C6" s="86"/>
      <c r="D6" s="86"/>
      <c r="E6" s="86"/>
      <c r="F6" s="86"/>
    </row>
    <row r="7" spans="1:8" x14ac:dyDescent="0.15">
      <c r="A7" s="29" t="s">
        <v>59</v>
      </c>
      <c r="B7" s="28"/>
      <c r="C7" s="8">
        <f>SUMIFS(一覧表!$E$3:$E$210,一覧表!$A$3:$A$210,A7,一覧表!$B$3:$B$210,4)</f>
        <v>25.522789537996925</v>
      </c>
      <c r="D7" s="8">
        <f>SUMIFS(一覧表!$H$3:$H$210,一覧表!$A$3:$A$210,A7,一覧表!$B$3:$B$210,4)</f>
        <v>22.185594826143607</v>
      </c>
      <c r="E7" s="8">
        <f>SUMIFS(一覧表!$L$3:$L$210,一覧表!$A$3:$A$210,A7,一覧表!$B$3:$B$210,4)</f>
        <v>3.3371947118533232</v>
      </c>
      <c r="F7" s="8">
        <f>SUMIFS(一覧表!$E$3:$E$210,一覧表!$A$3:$A$210,A7,一覧表!$B$3:$B$210,3)</f>
        <v>88.502367642494818</v>
      </c>
      <c r="G7" s="49">
        <f>SUMIFS(一覧表!$H$3:$H$210,一覧表!$A$3:$A$210,A7,一覧表!$B$3:$B$210,3)</f>
        <v>85.296184486289178</v>
      </c>
      <c r="H7" s="15">
        <f>SUMIFS(一覧表!$L$3:$L$210,一覧表!$A$3:$A$210,A7,一覧表!$B$3:$B$210,3)</f>
        <v>3.2061831562056491</v>
      </c>
    </row>
    <row r="8" spans="1:8" x14ac:dyDescent="0.15">
      <c r="A8" s="27" t="s">
        <v>58</v>
      </c>
      <c r="B8" s="26"/>
      <c r="C8" s="12">
        <f>SUMIFS(一覧表!$E$3:$E$210,一覧表!$A$3:$A$210,A8,一覧表!$B$3:$B$210,4)</f>
        <v>25.218222586876408</v>
      </c>
      <c r="D8" s="12">
        <f>SUMIFS(一覧表!$H$3:$H$210,一覧表!$A$3:$A$210,A8,一覧表!$B$3:$B$210,4)</f>
        <v>21.812940502495572</v>
      </c>
      <c r="E8" s="12">
        <f>SUMIFS(一覧表!$L$3:$L$210,一覧表!$A$3:$A$210,A8,一覧表!$B$3:$B$210,4)</f>
        <v>3.4052820843808345</v>
      </c>
      <c r="F8" s="12">
        <f>SUMIFS(一覧表!$E$3:$E$210,一覧表!$A$3:$A$210,A8,一覧表!$B$3:$B$210,3)</f>
        <v>88.266990469575134</v>
      </c>
      <c r="G8" s="48">
        <f>SUMIFS(一覧表!$H$3:$H$210,一覧表!$A$3:$A$210,A8,一覧表!$B$3:$B$210,3)</f>
        <v>84.989172958829926</v>
      </c>
      <c r="H8" s="51">
        <f>SUMIFS(一覧表!$L$3:$L$210,一覧表!$A$3:$A$210,A8,一覧表!$B$3:$B$210,3)</f>
        <v>3.2778175107452001</v>
      </c>
    </row>
    <row r="9" spans="1:8" x14ac:dyDescent="0.15">
      <c r="A9" s="27" t="s">
        <v>57</v>
      </c>
      <c r="B9" s="26"/>
      <c r="C9" s="12">
        <f>SUMIFS(一覧表!$E$3:$E$210,一覧表!$A$3:$A$210,A9,一覧表!$B$3:$B$210,4)</f>
        <v>25.843548127547152</v>
      </c>
      <c r="D9" s="12">
        <f>SUMIFS(一覧表!$H$3:$H$210,一覧表!$A$3:$A$210,A9,一覧表!$B$3:$B$210,4)</f>
        <v>22.329684265990039</v>
      </c>
      <c r="E9" s="12">
        <f>SUMIFS(一覧表!$L$3:$L$210,一覧表!$A$3:$A$210,A9,一覧表!$B$3:$B$210,4)</f>
        <v>3.5138638615571138</v>
      </c>
      <c r="F9" s="12">
        <f>SUMIFS(一覧表!$E$3:$E$210,一覧表!$A$3:$A$210,A9,一覧表!$B$3:$B$210,3)</f>
        <v>88.879864943509759</v>
      </c>
      <c r="G9" s="48">
        <f>SUMIFS(一覧表!$H$3:$H$210,一覧表!$A$3:$A$210,A9,一覧表!$B$3:$B$210,3)</f>
        <v>85.495615020900914</v>
      </c>
      <c r="H9" s="25">
        <f>SUMIFS(一覧表!$L$3:$L$210,一覧表!$A$3:$A$210,A9,一覧表!$B$3:$B$210,3)</f>
        <v>3.3842499226088494</v>
      </c>
    </row>
    <row r="10" spans="1:8" x14ac:dyDescent="0.15">
      <c r="A10" s="27" t="s">
        <v>56</v>
      </c>
      <c r="B10" s="26"/>
      <c r="C10" s="12">
        <f>SUMIFS(一覧表!$E$3:$E$210,一覧表!$A$3:$A$210,A10,一覧表!$B$3:$B$210,4)</f>
        <v>24.568567764941559</v>
      </c>
      <c r="D10" s="12">
        <f>SUMIFS(一覧表!$H$3:$H$210,一覧表!$A$3:$A$210,A10,一覧表!$B$3:$B$210,4)</f>
        <v>21.577594603384721</v>
      </c>
      <c r="E10" s="12">
        <f>SUMIFS(一覧表!$L$3:$L$210,一覧表!$A$3:$A$210,A10,一覧表!$B$3:$B$210,4)</f>
        <v>2.9909731615568385</v>
      </c>
      <c r="F10" s="12">
        <f>SUMIFS(一覧表!$E$3:$E$210,一覧表!$A$3:$A$210,A10,一覧表!$B$3:$B$210,3)</f>
        <v>87.544545219146386</v>
      </c>
      <c r="G10" s="48">
        <f>SUMIFS(一覧表!$H$3:$H$210,一覧表!$A$3:$A$210,A10,一覧表!$B$3:$B$210,3)</f>
        <v>84.663683052512894</v>
      </c>
      <c r="H10" s="25">
        <f>SUMIFS(一覧表!$L$3:$L$210,一覧表!$A$3:$A$210,A10,一覧表!$B$3:$B$210,3)</f>
        <v>2.8808621666335057</v>
      </c>
    </row>
    <row r="11" spans="1:8" x14ac:dyDescent="0.15">
      <c r="A11" s="27" t="s">
        <v>55</v>
      </c>
      <c r="B11" s="26"/>
      <c r="C11" s="12">
        <f>SUMIFS(一覧表!$E$3:$E$210,一覧表!$A$3:$A$210,A11,一覧表!$B$3:$B$210,4)</f>
        <v>25.085252650360168</v>
      </c>
      <c r="D11" s="12">
        <f>SUMIFS(一覧表!$H$3:$H$210,一覧表!$A$3:$A$210,A11,一覧表!$B$3:$B$210,4)</f>
        <v>21.483372087737607</v>
      </c>
      <c r="E11" s="12">
        <f>SUMIFS(一覧表!$L$3:$L$210,一覧表!$A$3:$A$210,A11,一覧表!$B$3:$B$210,4)</f>
        <v>3.6018805626225614</v>
      </c>
      <c r="F11" s="12">
        <f>SUMIFS(一覧表!$E$3:$E$210,一覧表!$A$3:$A$210,A11,一覧表!$B$3:$B$210,3)</f>
        <v>88.190646562381687</v>
      </c>
      <c r="G11" s="48">
        <f>SUMIFS(一覧表!$H$3:$H$210,一覧表!$A$3:$A$210,A11,一覧表!$B$3:$B$210,3)</f>
        <v>84.716095959684296</v>
      </c>
      <c r="H11" s="25">
        <f>SUMIFS(一覧表!$L$3:$L$210,一覧表!$A$3:$A$210,A11,一覧表!$B$3:$B$210,3)</f>
        <v>3.4745506026973825</v>
      </c>
    </row>
    <row r="12" spans="1:8" x14ac:dyDescent="0.15">
      <c r="A12" s="27" t="s">
        <v>54</v>
      </c>
      <c r="B12" s="26"/>
      <c r="C12" s="12">
        <f>SUMIFS(一覧表!$E$3:$E$210,一覧表!$A$3:$A$210,A12,一覧表!$B$3:$B$210,4)</f>
        <v>24.420931867717442</v>
      </c>
      <c r="D12" s="12">
        <f>SUMIFS(一覧表!$H$3:$H$210,一覧表!$A$3:$A$210,A12,一覧表!$B$3:$B$210,4)</f>
        <v>21.36718740583898</v>
      </c>
      <c r="E12" s="12">
        <f>SUMIFS(一覧表!$L$3:$L$210,一覧表!$A$3:$A$210,A12,一覧表!$B$3:$B$210,4)</f>
        <v>3.0537444618784617</v>
      </c>
      <c r="F12" s="12">
        <f>SUMIFS(一覧表!$E$3:$E$210,一覧表!$A$3:$A$210,A12,一覧表!$B$3:$B$210,3)</f>
        <v>87.190541697732002</v>
      </c>
      <c r="G12" s="48">
        <f>SUMIFS(一覧表!$H$3:$H$210,一覧表!$A$3:$A$210,A12,一覧表!$B$3:$B$210,3)</f>
        <v>84.262521837718651</v>
      </c>
      <c r="H12" s="25">
        <f>SUMIFS(一覧表!$L$3:$L$210,一覧表!$A$3:$A$210,A12,一覧表!$B$3:$B$210,3)</f>
        <v>2.9280198600133489</v>
      </c>
    </row>
    <row r="13" spans="1:8" x14ac:dyDescent="0.15">
      <c r="A13" s="27" t="s">
        <v>53</v>
      </c>
      <c r="B13" s="26"/>
      <c r="C13" s="12">
        <f>SUMIFS(一覧表!$E$3:$E$210,一覧表!$A$3:$A$210,A13,一覧表!$B$3:$B$210,4)</f>
        <v>24.376481489076337</v>
      </c>
      <c r="D13" s="12">
        <f>SUMIFS(一覧表!$H$3:$H$210,一覧表!$A$3:$A$210,A13,一覧表!$B$3:$B$210,4)</f>
        <v>21.162407084118602</v>
      </c>
      <c r="E13" s="12">
        <f>SUMIFS(一覧表!$L$3:$L$210,一覧表!$A$3:$A$210,A13,一覧表!$B$3:$B$210,4)</f>
        <v>3.214074404957739</v>
      </c>
      <c r="F13" s="12">
        <f>SUMIFS(一覧表!$E$3:$E$210,一覧表!$A$3:$A$210,A13,一覧表!$B$3:$B$210,3)</f>
        <v>87.266171601069402</v>
      </c>
      <c r="G13" s="48">
        <f>SUMIFS(一覧表!$H$3:$H$210,一覧表!$A$3:$A$210,A13,一覧表!$B$3:$B$210,3)</f>
        <v>84.193688092862629</v>
      </c>
      <c r="H13" s="25">
        <f>SUMIFS(一覧表!$L$3:$L$210,一覧表!$A$3:$A$210,A13,一覧表!$B$3:$B$210,3)</f>
        <v>3.072483508206779</v>
      </c>
    </row>
    <row r="14" spans="1:8" x14ac:dyDescent="0.15">
      <c r="A14" s="27" t="s">
        <v>52</v>
      </c>
      <c r="B14" s="26"/>
      <c r="C14" s="12">
        <f>SUMIFS(一覧表!$E$3:$E$210,一覧表!$A$3:$A$210,A14,一覧表!$B$3:$B$210,4)</f>
        <v>24.778397060366824</v>
      </c>
      <c r="D14" s="12">
        <f>SUMIFS(一覧表!$H$3:$H$210,一覧表!$A$3:$A$210,A14,一覧表!$B$3:$B$210,4)</f>
        <v>21.756511410516218</v>
      </c>
      <c r="E14" s="12">
        <f>SUMIFS(一覧表!$L$3:$L$210,一覧表!$A$3:$A$210,A14,一覧表!$B$3:$B$210,4)</f>
        <v>3.0218856498506055</v>
      </c>
      <c r="F14" s="12">
        <f>SUMIFS(一覧表!$E$3:$E$210,一覧表!$A$3:$A$210,A14,一覧表!$B$3:$B$210,3)</f>
        <v>87.565137382208334</v>
      </c>
      <c r="G14" s="48">
        <f>SUMIFS(一覧表!$H$3:$H$210,一覧表!$A$3:$A$210,A14,一覧表!$B$3:$B$210,3)</f>
        <v>84.666204226773459</v>
      </c>
      <c r="H14" s="25">
        <f>SUMIFS(一覧表!$L$3:$L$210,一覧表!$A$3:$A$210,A14,一覧表!$B$3:$B$210,3)</f>
        <v>2.8989331554348623</v>
      </c>
    </row>
    <row r="15" spans="1:8" x14ac:dyDescent="0.15">
      <c r="A15" s="27" t="s">
        <v>51</v>
      </c>
      <c r="B15" s="26"/>
      <c r="C15" s="12">
        <f>SUMIFS(一覧表!$E$3:$E$210,一覧表!$A$3:$A$210,A15,一覧表!$B$3:$B$210,4)</f>
        <v>24.856381820848274</v>
      </c>
      <c r="D15" s="12">
        <f>SUMIFS(一覧表!$H$3:$H$210,一覧表!$A$3:$A$210,A15,一覧表!$B$3:$B$210,4)</f>
        <v>21.441441223799483</v>
      </c>
      <c r="E15" s="12">
        <f>SUMIFS(一覧表!$L$3:$L$210,一覧表!$A$3:$A$210,A15,一覧表!$B$3:$B$210,4)</f>
        <v>3.4149405970487914</v>
      </c>
      <c r="F15" s="12">
        <f>SUMIFS(一覧表!$E$3:$E$210,一覧表!$A$3:$A$210,A15,一覧表!$B$3:$B$210,3)</f>
        <v>87.965564153118919</v>
      </c>
      <c r="G15" s="48">
        <f>SUMIFS(一覧表!$H$3:$H$210,一覧表!$A$3:$A$210,A15,一覧表!$B$3:$B$210,3)</f>
        <v>84.669482364282118</v>
      </c>
      <c r="H15" s="25">
        <f>SUMIFS(一覧表!$L$3:$L$210,一覧表!$A$3:$A$210,A15,一覧表!$B$3:$B$210,3)</f>
        <v>3.2960817888367746</v>
      </c>
    </row>
    <row r="16" spans="1:8" x14ac:dyDescent="0.15">
      <c r="A16" s="24" t="s">
        <v>50</v>
      </c>
      <c r="B16" s="23"/>
      <c r="C16" s="14">
        <f>SUMIFS(一覧表!$E$3:$E$210,一覧表!$A$3:$A$210,A16,一覧表!$B$3:$B$210,4)</f>
        <v>24.776296723000154</v>
      </c>
      <c r="D16" s="14">
        <f>SUMIFS(一覧表!$H$3:$H$210,一覧表!$A$3:$A$210,A16,一覧表!$B$3:$B$210,4)</f>
        <v>21.644722357674674</v>
      </c>
      <c r="E16" s="14">
        <f>SUMIFS(一覧表!$L$3:$L$210,一覧表!$A$3:$A$210,A16,一覧表!$B$3:$B$210,4)</f>
        <v>3.1315743653254824</v>
      </c>
      <c r="F16" s="14">
        <f>SUMIFS(一覧表!$E$3:$E$210,一覧表!$A$3:$A$210,A16,一覧表!$B$3:$B$210,3)</f>
        <v>87.856227944054083</v>
      </c>
      <c r="G16" s="50">
        <f>SUMIFS(一覧表!$H$3:$H$210,一覧表!$A$3:$A$210,A16,一覧表!$B$3:$B$210,3)</f>
        <v>84.850103523265531</v>
      </c>
      <c r="H16" s="22">
        <f>SUMIFS(一覧表!$L$3:$L$210,一覧表!$A$3:$A$210,A16,一覧表!$B$3:$B$210,3)</f>
        <v>3.006124420788526</v>
      </c>
    </row>
    <row r="17" spans="1:8" s="19" customFormat="1" ht="4.5" customHeight="1" x14ac:dyDescent="0.15">
      <c r="A17" s="20"/>
      <c r="B17" s="20"/>
      <c r="C17" s="21"/>
      <c r="D17" s="21"/>
      <c r="E17" s="21"/>
      <c r="F17" s="21"/>
      <c r="G17" s="20"/>
      <c r="H17" s="20"/>
    </row>
    <row r="18" spans="1:8" ht="14.25" x14ac:dyDescent="0.15">
      <c r="A18" s="86" t="s">
        <v>95</v>
      </c>
      <c r="B18" s="86"/>
      <c r="C18" s="86"/>
      <c r="D18" s="86"/>
      <c r="E18" s="86"/>
      <c r="F18" s="86"/>
    </row>
    <row r="19" spans="1:8" x14ac:dyDescent="0.15">
      <c r="A19" s="17" t="s">
        <v>82</v>
      </c>
      <c r="B19" s="16" t="s">
        <v>48</v>
      </c>
      <c r="C19" s="8">
        <f>SUMIFS(一覧表!$E$3:$E$210,一覧表!$A$3:$A$210,B19,一覧表!$B$3:$B$210,4)</f>
        <v>25.522789537996925</v>
      </c>
      <c r="D19" s="8">
        <f>SUMIFS(一覧表!$H$3:$H$210,一覧表!$A$3:$A$210,B19,一覧表!$B$3:$B$210,4)</f>
        <v>22.185594826143607</v>
      </c>
      <c r="E19" s="8">
        <f>SUMIFS(一覧表!$L$3:$L$210,一覧表!$A$3:$A$210,B19,一覧表!$B$3:$B$210,4)</f>
        <v>3.3371947118533232</v>
      </c>
      <c r="F19" s="8">
        <f>SUMIFS(一覧表!$E$3:$E$210,一覧表!$A$3:$A$210,B19,一覧表!$B$3:$B$210,3)</f>
        <v>88.502367642494818</v>
      </c>
      <c r="G19" s="49">
        <f>SUMIFS(一覧表!$H$3:$H$210,一覧表!$A$3:$A$210,B19,一覧表!$B$3:$B$210,3)</f>
        <v>85.296184486289178</v>
      </c>
      <c r="H19" s="15">
        <f>SUMIFS(一覧表!$L$3:$L$210,一覧表!$A$3:$A$210,B19,一覧表!$B$3:$B$210,3)</f>
        <v>3.2061831562056491</v>
      </c>
    </row>
    <row r="20" spans="1:8" x14ac:dyDescent="0.15">
      <c r="A20" s="10" t="s">
        <v>81</v>
      </c>
      <c r="B20" s="9" t="s">
        <v>46</v>
      </c>
      <c r="C20" s="8">
        <f>SUMIFS(一覧表!$E$3:$E$210,一覧表!$A$3:$A$210,B20,一覧表!$B$3:$B$210,4)</f>
        <v>24.814633123556405</v>
      </c>
      <c r="D20" s="8">
        <f>SUMIFS(一覧表!$H$3:$H$210,一覧表!$A$3:$A$210,B20,一覧表!$B$3:$B$210,4)</f>
        <v>21.138025677104373</v>
      </c>
      <c r="E20" s="8">
        <f>SUMIFS(一覧表!$L$3:$L$210,一覧表!$A$3:$A$210,B20,一覧表!$B$3:$B$210,4)</f>
        <v>3.6766074464520315</v>
      </c>
      <c r="F20" s="8">
        <f>SUMIFS(一覧表!$E$3:$E$210,一覧表!$A$3:$A$210,B20,一覧表!$B$3:$B$210,3)</f>
        <v>87.61451909484731</v>
      </c>
      <c r="G20" s="49">
        <f>SUMIFS(一覧表!$H$3:$H$210,一覧表!$A$3:$A$210,B20,一覧表!$B$3:$B$210,3)</f>
        <v>84.094204331291266</v>
      </c>
      <c r="H20" s="8">
        <f>SUMIFS(一覧表!$L$3:$L$210,一覧表!$A$3:$A$210,B20,一覧表!$B$3:$B$210,3)</f>
        <v>3.520314763556045</v>
      </c>
    </row>
    <row r="21" spans="1:8" x14ac:dyDescent="0.15">
      <c r="A21" s="7"/>
      <c r="B21" s="6" t="s">
        <v>45</v>
      </c>
      <c r="C21" s="12">
        <f>SUMIFS(一覧表!$E$3:$E$210,一覧表!$A$3:$A$210,B21,一覧表!$B$3:$B$210,4)</f>
        <v>25.299101515585626</v>
      </c>
      <c r="D21" s="12">
        <f>SUMIFS(一覧表!$H$3:$H$210,一覧表!$A$3:$A$210,B21,一覧表!$B$3:$B$210,4)</f>
        <v>22.180722836967661</v>
      </c>
      <c r="E21" s="12">
        <f>SUMIFS(一覧表!$L$3:$L$210,一覧表!$A$3:$A$210,B21,一覧表!$B$3:$B$210,4)</f>
        <v>3.1183786786179626</v>
      </c>
      <c r="F21" s="12">
        <f>SUMIFS(一覧表!$E$3:$E$210,一覧表!$A$3:$A$210,B21,一覧表!$B$3:$B$210,3)</f>
        <v>88.509772205017654</v>
      </c>
      <c r="G21" s="48">
        <f>SUMIFS(一覧表!$H$3:$H$210,一覧表!$A$3:$A$210,B21,一覧表!$B$3:$B$210,3)</f>
        <v>85.498410944468361</v>
      </c>
      <c r="H21" s="12">
        <f>SUMIFS(一覧表!$L$3:$L$210,一覧表!$A$3:$A$210,B21,一覧表!$B$3:$B$210,3)</f>
        <v>3.0113612605493034</v>
      </c>
    </row>
    <row r="22" spans="1:8" x14ac:dyDescent="0.15">
      <c r="A22" s="4"/>
      <c r="B22" s="3" t="s">
        <v>44</v>
      </c>
      <c r="C22" s="14">
        <f>SUMIFS(一覧表!$E$3:$E$210,一覧表!$A$3:$A$210,B22,一覧表!$B$3:$B$210,4)</f>
        <v>26.861236132452472</v>
      </c>
      <c r="D22" s="14">
        <f>SUMIFS(一覧表!$H$3:$H$210,一覧表!$A$3:$A$210,B22,一覧表!$B$3:$B$210,4)</f>
        <v>23.56693677543004</v>
      </c>
      <c r="E22" s="14">
        <f>SUMIFS(一覧表!$L$3:$L$210,一覧表!$A$3:$A$210,B22,一覧表!$B$3:$B$210,4)</f>
        <v>3.2942993570224286</v>
      </c>
      <c r="F22" s="14">
        <f>SUMIFS(一覧表!$E$3:$E$210,一覧表!$A$3:$A$210,B22,一覧表!$B$3:$B$210,3)</f>
        <v>90.118611481876428</v>
      </c>
      <c r="G22" s="47">
        <f>SUMIFS(一覧表!$H$3:$H$210,一覧表!$A$3:$A$210,B22,一覧表!$B$3:$B$210,3)</f>
        <v>86.930164110155204</v>
      </c>
      <c r="H22" s="2">
        <f>SUMIFS(一覧表!$L$3:$L$210,一覧表!$A$3:$A$210,B22,一覧表!$B$3:$B$210,3)</f>
        <v>3.1884473717212112</v>
      </c>
    </row>
    <row r="23" spans="1:8" x14ac:dyDescent="0.15">
      <c r="A23" s="10" t="s">
        <v>80</v>
      </c>
      <c r="B23" s="9" t="s">
        <v>42</v>
      </c>
      <c r="C23" s="8">
        <f>SUMIFS(一覧表!$E$3:$E$210,一覧表!$A$3:$A$210,B23,一覧表!$B$3:$B$210,4)</f>
        <v>25.546459986211492</v>
      </c>
      <c r="D23" s="8">
        <f>SUMIFS(一覧表!$H$3:$H$210,一覧表!$A$3:$A$210,B23,一覧表!$B$3:$B$210,4)</f>
        <v>21.939600013396127</v>
      </c>
      <c r="E23" s="8">
        <f>SUMIFS(一覧表!$L$3:$L$210,一覧表!$A$3:$A$210,B23,一覧表!$B$3:$B$210,4)</f>
        <v>3.6068599728153643</v>
      </c>
      <c r="F23" s="8">
        <f>SUMIFS(一覧表!$E$3:$E$210,一覧表!$A$3:$A$210,B23,一覧表!$B$3:$B$210,3)</f>
        <v>88.667661869260272</v>
      </c>
      <c r="G23" s="46">
        <f>SUMIFS(一覧表!$H$3:$H$210,一覧表!$A$3:$A$210,B23,一覧表!$B$3:$B$210,3)</f>
        <v>85.184184381562247</v>
      </c>
      <c r="H23" s="8">
        <f>SUMIFS(一覧表!$L$3:$L$210,一覧表!$A$3:$A$210,B23,一覧表!$B$3:$B$210,3)</f>
        <v>3.4834774876980314</v>
      </c>
    </row>
    <row r="24" spans="1:8" x14ac:dyDescent="0.15">
      <c r="A24" s="7"/>
      <c r="B24" s="6" t="s">
        <v>41</v>
      </c>
      <c r="C24" s="5">
        <f>SUMIFS(一覧表!$E$3:$E$210,一覧表!$A$3:$A$210,B24,一覧表!$B$3:$B$210,4)</f>
        <v>25.6974995562292</v>
      </c>
      <c r="D24" s="5">
        <f>SUMIFS(一覧表!$H$3:$H$210,一覧表!$A$3:$A$210,B24,一覧表!$B$3:$B$210,4)</f>
        <v>22.081720306691384</v>
      </c>
      <c r="E24" s="5">
        <f>SUMIFS(一覧表!$L$3:$L$210,一覧表!$A$3:$A$210,B24,一覧表!$B$3:$B$210,4)</f>
        <v>3.6157792495378165</v>
      </c>
      <c r="F24" s="5">
        <f>SUMIFS(一覧表!$E$3:$E$210,一覧表!$A$3:$A$210,B24,一覧表!$B$3:$B$210,3)</f>
        <v>88.719099646417945</v>
      </c>
      <c r="G24" s="45">
        <f>SUMIFS(一覧表!$H$3:$H$210,一覧表!$A$3:$A$210,B24,一覧表!$B$3:$B$210,3)</f>
        <v>85.242448701933057</v>
      </c>
      <c r="H24" s="5">
        <f>SUMIFS(一覧表!$L$3:$L$210,一覧表!$A$3:$A$210,B24,一覧表!$B$3:$B$210,3)</f>
        <v>3.4766509444848639</v>
      </c>
    </row>
    <row r="25" spans="1:8" x14ac:dyDescent="0.15">
      <c r="A25" s="7"/>
      <c r="B25" s="6" t="s">
        <v>40</v>
      </c>
      <c r="C25" s="5">
        <f>SUMIFS(一覧表!$E$3:$E$210,一覧表!$A$3:$A$210,B25,一覧表!$B$3:$B$210,4)</f>
        <v>26.34778214232928</v>
      </c>
      <c r="D25" s="5">
        <f>SUMIFS(一覧表!$H$3:$H$210,一覧表!$A$3:$A$210,B25,一覧表!$B$3:$B$210,4)</f>
        <v>22.789759393393851</v>
      </c>
      <c r="E25" s="5">
        <f>SUMIFS(一覧表!$L$3:$L$210,一覧表!$A$3:$A$210,B25,一覧表!$B$3:$B$210,4)</f>
        <v>3.5580227489354281</v>
      </c>
      <c r="F25" s="5">
        <f>SUMIFS(一覧表!$E$3:$E$210,一覧表!$A$3:$A$210,B25,一覧表!$B$3:$B$210,3)</f>
        <v>89.263445404728571</v>
      </c>
      <c r="G25" s="45">
        <f>SUMIFS(一覧表!$H$3:$H$210,一覧表!$A$3:$A$210,B25,一覧表!$B$3:$B$210,3)</f>
        <v>85.836392204604294</v>
      </c>
      <c r="H25" s="5">
        <f>SUMIFS(一覧表!$L$3:$L$210,一覧表!$A$3:$A$210,B25,一覧表!$B$3:$B$210,3)</f>
        <v>3.4270532001242926</v>
      </c>
    </row>
    <row r="26" spans="1:8" x14ac:dyDescent="0.15">
      <c r="A26" s="7"/>
      <c r="B26" s="6" t="s">
        <v>39</v>
      </c>
      <c r="C26" s="5">
        <f>SUMIFS(一覧表!$E$3:$E$210,一覧表!$A$3:$A$210,B26,一覧表!$B$3:$B$210,4)</f>
        <v>25.80148749336864</v>
      </c>
      <c r="D26" s="5">
        <f>SUMIFS(一覧表!$H$3:$H$210,一覧表!$A$3:$A$210,B26,一覧表!$B$3:$B$210,4)</f>
        <v>22.655968776585777</v>
      </c>
      <c r="E26" s="5">
        <f>SUMIFS(一覧表!$L$3:$L$210,一覧表!$A$3:$A$210,B26,一覧表!$B$3:$B$210,4)</f>
        <v>3.1455187167828642</v>
      </c>
      <c r="F26" s="5">
        <f>SUMIFS(一覧表!$E$3:$E$210,一覧表!$A$3:$A$210,B26,一覧表!$B$3:$B$210,3)</f>
        <v>88.868394529083986</v>
      </c>
      <c r="G26" s="45">
        <f>SUMIFS(一覧表!$H$3:$H$210,一覧表!$A$3:$A$210,B26,一覧表!$B$3:$B$210,3)</f>
        <v>85.836562501073587</v>
      </c>
      <c r="H26" s="5">
        <f>SUMIFS(一覧表!$L$3:$L$210,一覧表!$A$3:$A$210,B26,一覧表!$B$3:$B$210,3)</f>
        <v>3.0318320280104074</v>
      </c>
    </row>
    <row r="27" spans="1:8" x14ac:dyDescent="0.15">
      <c r="A27" s="4"/>
      <c r="B27" s="3" t="s">
        <v>38</v>
      </c>
      <c r="C27" s="2">
        <f>SUMIFS(一覧表!$E$3:$E$210,一覧表!$A$3:$A$210,B27,一覧表!$B$3:$B$210,4)</f>
        <v>26.200350913112288</v>
      </c>
      <c r="D27" s="2">
        <f>SUMIFS(一覧表!$H$3:$H$210,一覧表!$A$3:$A$210,B27,一覧表!$B$3:$B$210,4)</f>
        <v>23.095667657147001</v>
      </c>
      <c r="E27" s="2">
        <f>SUMIFS(一覧表!$L$3:$L$210,一覧表!$A$3:$A$210,B27,一覧表!$B$3:$B$210,4)</f>
        <v>3.1046832559652895</v>
      </c>
      <c r="F27" s="2">
        <f>SUMIFS(一覧表!$E$3:$E$210,一覧表!$A$3:$A$210,B27,一覧表!$B$3:$B$210,3)</f>
        <v>88.893258448661527</v>
      </c>
      <c r="G27" s="44">
        <f>SUMIFS(一覧表!$H$3:$H$210,一覧表!$A$3:$A$210,B27,一覧表!$B$3:$B$210,3)</f>
        <v>85.945482575805087</v>
      </c>
      <c r="H27" s="2">
        <f>SUMIFS(一覧表!$L$3:$L$210,一覧表!$A$3:$A$210,B27,一覧表!$B$3:$B$210,3)</f>
        <v>2.9477758728564294</v>
      </c>
    </row>
    <row r="28" spans="1:8" x14ac:dyDescent="0.15">
      <c r="A28" s="10" t="s">
        <v>79</v>
      </c>
      <c r="B28" s="9" t="s">
        <v>36</v>
      </c>
      <c r="C28" s="8">
        <f>SUMIFS(一覧表!$E$3:$E$210,一覧表!$A$3:$A$210,B28,一覧表!$B$3:$B$210,4)</f>
        <v>25.031868635995618</v>
      </c>
      <c r="D28" s="8">
        <f>SUMIFS(一覧表!$H$3:$H$210,一覧表!$A$3:$A$210,B28,一覧表!$B$3:$B$210,4)</f>
        <v>21.831419966727584</v>
      </c>
      <c r="E28" s="8">
        <f>SUMIFS(一覧表!$L$3:$L$210,一覧表!$A$3:$A$210,B28,一覧表!$B$3:$B$210,4)</f>
        <v>3.2004486692680381</v>
      </c>
      <c r="F28" s="8">
        <f>SUMIFS(一覧表!$E$3:$E$210,一覧表!$A$3:$A$210,B28,一覧表!$B$3:$B$210,3)</f>
        <v>87.93934524075631</v>
      </c>
      <c r="G28" s="46">
        <f>SUMIFS(一覧表!$H$3:$H$210,一覧表!$A$3:$A$210,B28,一覧表!$B$3:$B$210,3)</f>
        <v>84.862221039312942</v>
      </c>
      <c r="H28" s="8">
        <f>SUMIFS(一覧表!$L$3:$L$210,一覧表!$A$3:$A$210,B28,一覧表!$B$3:$B$210,3)</f>
        <v>3.0771242014433628</v>
      </c>
    </row>
    <row r="29" spans="1:8" x14ac:dyDescent="0.15">
      <c r="A29" s="7"/>
      <c r="B29" s="6" t="s">
        <v>35</v>
      </c>
      <c r="C29" s="5">
        <f>SUMIFS(一覧表!$E$3:$E$210,一覧表!$A$3:$A$210,B29,一覧表!$B$3:$B$210,4)</f>
        <v>24.500963812059439</v>
      </c>
      <c r="D29" s="5">
        <f>SUMIFS(一覧表!$H$3:$H$210,一覧表!$A$3:$A$210,B29,一覧表!$B$3:$B$210,4)</f>
        <v>21.58551404033669</v>
      </c>
      <c r="E29" s="5">
        <f>SUMIFS(一覧表!$L$3:$L$210,一覧表!$A$3:$A$210,B29,一覧表!$B$3:$B$210,4)</f>
        <v>2.9154497717227459</v>
      </c>
      <c r="F29" s="5">
        <f>SUMIFS(一覧表!$E$3:$E$210,一覧表!$A$3:$A$210,B29,一覧表!$B$3:$B$210,3)</f>
        <v>87.581803460192717</v>
      </c>
      <c r="G29" s="45">
        <f>SUMIFS(一覧表!$H$3:$H$210,一覧表!$A$3:$A$210,B29,一覧表!$B$3:$B$210,3)</f>
        <v>84.770394087467977</v>
      </c>
      <c r="H29" s="5">
        <f>SUMIFS(一覧表!$L$3:$L$210,一覧表!$A$3:$A$210,B29,一覧表!$B$3:$B$210,3)</f>
        <v>2.8114093727247522</v>
      </c>
    </row>
    <row r="30" spans="1:8" x14ac:dyDescent="0.15">
      <c r="A30" s="7"/>
      <c r="B30" s="6" t="s">
        <v>34</v>
      </c>
      <c r="C30" s="5">
        <f>SUMIFS(一覧表!$E$3:$E$210,一覧表!$A$3:$A$210,B30,一覧表!$B$3:$B$210,4)</f>
        <v>23.628191188921686</v>
      </c>
      <c r="D30" s="5">
        <f>SUMIFS(一覧表!$H$3:$H$210,一覧表!$A$3:$A$210,B30,一覧表!$B$3:$B$210,4)</f>
        <v>20.905897757666121</v>
      </c>
      <c r="E30" s="5">
        <f>SUMIFS(一覧表!$L$3:$L$210,一覧表!$A$3:$A$210,B30,一覧表!$B$3:$B$210,4)</f>
        <v>2.722293431255562</v>
      </c>
      <c r="F30" s="5">
        <f>SUMIFS(一覧表!$E$3:$E$210,一覧表!$A$3:$A$210,B30,一覧表!$B$3:$B$210,3)</f>
        <v>86.336648369232492</v>
      </c>
      <c r="G30" s="45">
        <f>SUMIFS(一覧表!$H$3:$H$210,一覧表!$A$3:$A$210,B30,一覧表!$B$3:$B$210,3)</f>
        <v>83.707487819257764</v>
      </c>
      <c r="H30" s="5">
        <f>SUMIFS(一覧表!$L$3:$L$210,一覧表!$A$3:$A$210,B30,一覧表!$B$3:$B$210,3)</f>
        <v>2.6291605499747219</v>
      </c>
    </row>
    <row r="31" spans="1:8" x14ac:dyDescent="0.15">
      <c r="A31" s="7"/>
      <c r="B31" s="6" t="s">
        <v>33</v>
      </c>
      <c r="C31" s="5">
        <f>SUMIFS(一覧表!$E$3:$E$210,一覧表!$A$3:$A$210,B31,一覧表!$B$3:$B$210,4)</f>
        <v>24.382372509120639</v>
      </c>
      <c r="D31" s="5">
        <f>SUMIFS(一覧表!$H$3:$H$210,一覧表!$A$3:$A$210,B31,一覧表!$B$3:$B$210,4)</f>
        <v>21.832397477322623</v>
      </c>
      <c r="E31" s="5">
        <f>SUMIFS(一覧表!$L$3:$L$210,一覧表!$A$3:$A$210,B31,一覧表!$B$3:$B$210,4)</f>
        <v>2.5499750317980121</v>
      </c>
      <c r="F31" s="5">
        <f>SUMIFS(一覧表!$E$3:$E$210,一覧表!$A$3:$A$210,B31,一覧表!$B$3:$B$210,3)</f>
        <v>87.573223619313822</v>
      </c>
      <c r="G31" s="45">
        <f>SUMIFS(一覧表!$H$3:$H$210,一覧表!$A$3:$A$210,B31,一覧表!$B$3:$B$210,3)</f>
        <v>85.102403268993257</v>
      </c>
      <c r="H31" s="5">
        <f>SUMIFS(一覧表!$L$3:$L$210,一覧表!$A$3:$A$210,B31,一覧表!$B$3:$B$210,3)</f>
        <v>2.4708203503205541</v>
      </c>
    </row>
    <row r="32" spans="1:8" x14ac:dyDescent="0.15">
      <c r="A32" s="4"/>
      <c r="B32" s="3" t="s">
        <v>32</v>
      </c>
      <c r="C32" s="2">
        <f>SUMIFS(一覧表!$E$3:$E$210,一覧表!$A$3:$A$210,B32,一覧表!$B$3:$B$210,4)</f>
        <v>23.762494800053098</v>
      </c>
      <c r="D32" s="2">
        <f>SUMIFS(一覧表!$H$3:$H$210,一覧表!$A$3:$A$210,B32,一覧表!$B$3:$B$210,4)</f>
        <v>20.870146702874475</v>
      </c>
      <c r="E32" s="2">
        <f>SUMIFS(一覧表!$L$3:$L$210,一覧表!$A$3:$A$210,B32,一覧表!$B$3:$B$210,4)</f>
        <v>2.8923480971786231</v>
      </c>
      <c r="F32" s="2">
        <f>SUMIFS(一覧表!$E$3:$E$210,一覧表!$A$3:$A$210,B32,一覧表!$B$3:$B$210,3)</f>
        <v>87.020199674826117</v>
      </c>
      <c r="G32" s="44">
        <f>SUMIFS(一覧表!$H$3:$H$210,一覧表!$A$3:$A$210,B32,一覧表!$B$3:$B$210,3)</f>
        <v>84.234430807527175</v>
      </c>
      <c r="H32" s="2">
        <f>SUMIFS(一覧表!$L$3:$L$210,一覧表!$A$3:$A$210,B32,一覧表!$B$3:$B$210,3)</f>
        <v>2.785768867298942</v>
      </c>
    </row>
    <row r="33" spans="1:8" x14ac:dyDescent="0.15">
      <c r="A33" s="10" t="s">
        <v>78</v>
      </c>
      <c r="B33" s="9" t="s">
        <v>30</v>
      </c>
      <c r="C33" s="8">
        <f>SUMIFS(一覧表!$E$3:$E$210,一覧表!$A$3:$A$210,B33,一覧表!$B$3:$B$210,4)</f>
        <v>24.762899050578913</v>
      </c>
      <c r="D33" s="8">
        <f>SUMIFS(一覧表!$H$3:$H$210,一覧表!$A$3:$A$210,B33,一覧表!$B$3:$B$210,4)</f>
        <v>21.091976544759575</v>
      </c>
      <c r="E33" s="8">
        <f>SUMIFS(一覧表!$L$3:$L$210,一覧表!$A$3:$A$210,B33,一覧表!$B$3:$B$210,4)</f>
        <v>3.6709225058193362</v>
      </c>
      <c r="F33" s="8">
        <f>SUMIFS(一覧表!$E$3:$E$210,一覧表!$A$3:$A$210,B33,一覧表!$B$3:$B$210,3)</f>
        <v>87.619740658257527</v>
      </c>
      <c r="G33" s="46">
        <f>SUMIFS(一覧表!$H$3:$H$210,一覧表!$A$3:$A$210,B33,一覧表!$B$3:$B$210,3)</f>
        <v>84.088039301997796</v>
      </c>
      <c r="H33" s="8">
        <f>SUMIFS(一覧表!$L$3:$L$210,一覧表!$A$3:$A$210,B33,一覧表!$B$3:$B$210,3)</f>
        <v>3.5317013562597683</v>
      </c>
    </row>
    <row r="34" spans="1:8" x14ac:dyDescent="0.15">
      <c r="A34" s="7"/>
      <c r="B34" s="6" t="s">
        <v>29</v>
      </c>
      <c r="C34" s="5">
        <f>SUMIFS(一覧表!$E$3:$E$210,一覧表!$A$3:$A$210,B34,一覧表!$B$3:$B$210,4)</f>
        <v>25.609542194664051</v>
      </c>
      <c r="D34" s="5">
        <f>SUMIFS(一覧表!$H$3:$H$210,一覧表!$A$3:$A$210,B34,一覧表!$B$3:$B$210,4)</f>
        <v>21.948014114794677</v>
      </c>
      <c r="E34" s="5">
        <f>SUMIFS(一覧表!$L$3:$L$210,一覧表!$A$3:$A$210,B34,一覧表!$B$3:$B$210,4)</f>
        <v>3.6615280798693717</v>
      </c>
      <c r="F34" s="5">
        <f>SUMIFS(一覧表!$E$3:$E$210,一覧表!$A$3:$A$210,B34,一覧表!$B$3:$B$210,3)</f>
        <v>88.409053410492334</v>
      </c>
      <c r="G34" s="45">
        <f>SUMIFS(一覧表!$H$3:$H$210,一覧表!$A$3:$A$210,B34,一覧表!$B$3:$B$210,3)</f>
        <v>84.911285342516848</v>
      </c>
      <c r="H34" s="5">
        <f>SUMIFS(一覧表!$L$3:$L$210,一覧表!$A$3:$A$210,B34,一覧表!$B$3:$B$210,3)</f>
        <v>3.4977680679754912</v>
      </c>
    </row>
    <row r="35" spans="1:8" x14ac:dyDescent="0.15">
      <c r="A35" s="7"/>
      <c r="B35" s="6" t="s">
        <v>28</v>
      </c>
      <c r="C35" s="5">
        <f>SUMIFS(一覧表!$E$3:$E$210,一覧表!$A$3:$A$210,B35,一覧表!$B$3:$B$210,4)</f>
        <v>24.873540783674674</v>
      </c>
      <c r="D35" s="5">
        <f>SUMIFS(一覧表!$H$3:$H$210,一覧表!$A$3:$A$210,B35,一覧表!$B$3:$B$210,4)</f>
        <v>21.348261374226897</v>
      </c>
      <c r="E35" s="5">
        <f>SUMIFS(一覧表!$L$3:$L$210,一覧表!$A$3:$A$210,B35,一覧表!$B$3:$B$210,4)</f>
        <v>3.5252794094477764</v>
      </c>
      <c r="F35" s="5">
        <f>SUMIFS(一覧表!$E$3:$E$210,一覧表!$A$3:$A$210,B35,一覧表!$B$3:$B$210,3)</f>
        <v>88.047821259240322</v>
      </c>
      <c r="G35" s="45">
        <f>SUMIFS(一覧表!$H$3:$H$210,一覧表!$A$3:$A$210,B35,一覧表!$B$3:$B$210,3)</f>
        <v>84.632394522572497</v>
      </c>
      <c r="H35" s="5">
        <f>SUMIFS(一覧表!$L$3:$L$210,一覧表!$A$3:$A$210,B35,一覧表!$B$3:$B$210,3)</f>
        <v>3.4154267366678308</v>
      </c>
    </row>
    <row r="36" spans="1:8" x14ac:dyDescent="0.15">
      <c r="A36" s="7"/>
      <c r="B36" s="6" t="s">
        <v>27</v>
      </c>
      <c r="C36" s="5">
        <f>SUMIFS(一覧表!$E$3:$E$210,一覧表!$A$3:$A$210,B36,一覧表!$B$3:$B$210,4)</f>
        <v>24.964457024328702</v>
      </c>
      <c r="D36" s="5">
        <f>SUMIFS(一覧表!$H$3:$H$210,一覧表!$A$3:$A$210,B36,一覧表!$B$3:$B$210,4)</f>
        <v>21.194998080516147</v>
      </c>
      <c r="E36" s="5">
        <f>SUMIFS(一覧表!$L$3:$L$210,一覧表!$A$3:$A$210,B36,一覧表!$B$3:$B$210,4)</f>
        <v>3.7694589438125581</v>
      </c>
      <c r="F36" s="5">
        <f>SUMIFS(一覧表!$E$3:$E$210,一覧表!$A$3:$A$210,B36,一覧表!$B$3:$B$210,3)</f>
        <v>88.105870418681164</v>
      </c>
      <c r="G36" s="45">
        <f>SUMIFS(一覧表!$H$3:$H$210,一覧表!$A$3:$A$210,B36,一覧表!$B$3:$B$210,3)</f>
        <v>84.486023545318133</v>
      </c>
      <c r="H36" s="13">
        <f>SUMIFS(一覧表!$L$3:$L$210,一覧表!$A$3:$A$210,B36,一覧表!$B$3:$B$210,3)</f>
        <v>3.6198468733630271</v>
      </c>
    </row>
    <row r="37" spans="1:8" x14ac:dyDescent="0.15">
      <c r="A37" s="7"/>
      <c r="B37" s="6" t="s">
        <v>26</v>
      </c>
      <c r="C37" s="5">
        <f>SUMIFS(一覧表!$E$3:$E$210,一覧表!$A$3:$A$210,B37,一覧表!$B$3:$B$210,4)</f>
        <v>25.106777961768387</v>
      </c>
      <c r="D37" s="5">
        <f>SUMIFS(一覧表!$H$3:$H$210,一覧表!$A$3:$A$210,B37,一覧表!$B$3:$B$210,4)</f>
        <v>21.779047827796848</v>
      </c>
      <c r="E37" s="5">
        <f>SUMIFS(一覧表!$L$3:$L$210,一覧表!$A$3:$A$210,B37,一覧表!$B$3:$B$210,4)</f>
        <v>3.3277301339715382</v>
      </c>
      <c r="F37" s="5">
        <f>SUMIFS(一覧表!$E$3:$E$210,一覧表!$A$3:$A$210,B37,一覧表!$B$3:$B$210,3)</f>
        <v>88.708707586834706</v>
      </c>
      <c r="G37" s="45">
        <f>SUMIFS(一覧表!$H$3:$H$210,一覧表!$A$3:$A$210,B37,一覧表!$B$3:$B$210,3)</f>
        <v>85.434729097330532</v>
      </c>
      <c r="H37" s="12">
        <f>SUMIFS(一覧表!$L$3:$L$210,一覧表!$A$3:$A$210,B37,一覧表!$B$3:$B$210,3)</f>
        <v>3.2739784895041968</v>
      </c>
    </row>
    <row r="38" spans="1:8" x14ac:dyDescent="0.15">
      <c r="A38" s="4"/>
      <c r="B38" s="3" t="s">
        <v>25</v>
      </c>
      <c r="C38" s="2">
        <f>SUMIFS(一覧表!$E$3:$E$210,一覧表!$A$3:$A$210,B38,一覧表!$B$3:$B$210,4)</f>
        <v>24.577737945841747</v>
      </c>
      <c r="D38" s="2">
        <f>SUMIFS(一覧表!$H$3:$H$210,一覧表!$A$3:$A$210,B38,一覧表!$B$3:$B$210,4)</f>
        <v>21.110535873992109</v>
      </c>
      <c r="E38" s="2">
        <f>SUMIFS(一覧表!$L$3:$L$210,一覧表!$A$3:$A$210,B38,一覧表!$B$3:$B$210,4)</f>
        <v>3.4672020718496368</v>
      </c>
      <c r="F38" s="2">
        <f>SUMIFS(一覧表!$E$3:$E$210,一覧表!$A$3:$A$210,B38,一覧表!$B$3:$B$210,3)</f>
        <v>87.940587226765814</v>
      </c>
      <c r="G38" s="44">
        <f>SUMIFS(一覧表!$H$3:$H$210,一覧表!$A$3:$A$210,B38,一覧表!$B$3:$B$210,3)</f>
        <v>84.589076513412024</v>
      </c>
      <c r="H38" s="2">
        <f>SUMIFS(一覧表!$L$3:$L$210,一覧表!$A$3:$A$210,B38,一覧表!$B$3:$B$210,3)</f>
        <v>3.3515107133537971</v>
      </c>
    </row>
    <row r="39" spans="1:8" x14ac:dyDescent="0.15">
      <c r="A39" s="10" t="s">
        <v>77</v>
      </c>
      <c r="B39" s="9" t="s">
        <v>23</v>
      </c>
      <c r="C39" s="8">
        <f>SUMIFS(一覧表!$E$3:$E$210,一覧表!$A$3:$A$210,B39,一覧表!$B$3:$B$210,4)</f>
        <v>24.410202218721434</v>
      </c>
      <c r="D39" s="8">
        <f>SUMIFS(一覧表!$H$3:$H$210,一覧表!$A$3:$A$210,B39,一覧表!$B$3:$B$210,4)</f>
        <v>21.389601440982336</v>
      </c>
      <c r="E39" s="8">
        <f>SUMIFS(一覧表!$L$3:$L$210,一覧表!$A$3:$A$210,B39,一覧表!$B$3:$B$210,4)</f>
        <v>3.0206007777390971</v>
      </c>
      <c r="F39" s="8">
        <f>SUMIFS(一覧表!$E$3:$E$210,一覧表!$A$3:$A$210,B39,一覧表!$B$3:$B$210,3)</f>
        <v>87.154046638106109</v>
      </c>
      <c r="G39" s="46">
        <f>SUMIFS(一覧表!$H$3:$H$210,一覧表!$A$3:$A$210,B39,一覧表!$B$3:$B$210,3)</f>
        <v>84.259988689007102</v>
      </c>
      <c r="H39" s="8">
        <f>SUMIFS(一覧表!$L$3:$L$210,一覧表!$A$3:$A$210,B39,一覧表!$B$3:$B$210,3)</f>
        <v>2.8940579490990039</v>
      </c>
    </row>
    <row r="40" spans="1:8" x14ac:dyDescent="0.15">
      <c r="A40" s="7"/>
      <c r="B40" s="6" t="s">
        <v>22</v>
      </c>
      <c r="C40" s="5">
        <f>SUMIFS(一覧表!$E$3:$E$210,一覧表!$A$3:$A$210,B40,一覧表!$B$3:$B$210,4)</f>
        <v>23.221973095533546</v>
      </c>
      <c r="D40" s="5">
        <f>SUMIFS(一覧表!$H$3:$H$210,一覧表!$A$3:$A$210,B40,一覧表!$B$3:$B$210,4)</f>
        <v>20.501886212478112</v>
      </c>
      <c r="E40" s="5">
        <f>SUMIFS(一覧表!$L$3:$L$210,一覧表!$A$3:$A$210,B40,一覧表!$B$3:$B$210,4)</f>
        <v>2.7200868830554294</v>
      </c>
      <c r="F40" s="5">
        <f>SUMIFS(一覧表!$E$3:$E$210,一覧表!$A$3:$A$210,B40,一覧表!$B$3:$B$210,3)</f>
        <v>86.250480201492664</v>
      </c>
      <c r="G40" s="45">
        <f>SUMIFS(一覧表!$H$3:$H$210,一覧表!$A$3:$A$210,B40,一覧表!$B$3:$B$210,3)</f>
        <v>83.603624922422441</v>
      </c>
      <c r="H40" s="5">
        <f>SUMIFS(一覧表!$L$3:$L$210,一覧表!$A$3:$A$210,B40,一覧表!$B$3:$B$210,3)</f>
        <v>2.6468552790702025</v>
      </c>
    </row>
    <row r="41" spans="1:8" x14ac:dyDescent="0.15">
      <c r="A41" s="7"/>
      <c r="B41" s="6" t="s">
        <v>21</v>
      </c>
      <c r="C41" s="5">
        <f>SUMIFS(一覧表!$E$3:$E$210,一覧表!$A$3:$A$210,B41,一覧表!$B$3:$B$210,4)</f>
        <v>25.457569343666197</v>
      </c>
      <c r="D41" s="5">
        <f>SUMIFS(一覧表!$H$3:$H$210,一覧表!$A$3:$A$210,B41,一覧表!$B$3:$B$210,4)</f>
        <v>21.370905633920856</v>
      </c>
      <c r="E41" s="5">
        <f>SUMIFS(一覧表!$L$3:$L$210,一覧表!$A$3:$A$210,B41,一覧表!$B$3:$B$210,4)</f>
        <v>4.0866637097453333</v>
      </c>
      <c r="F41" s="5">
        <f>SUMIFS(一覧表!$E$3:$E$210,一覧表!$A$3:$A$210,B41,一覧表!$B$3:$B$210,3)</f>
        <v>88.903809989627916</v>
      </c>
      <c r="G41" s="45">
        <f>SUMIFS(一覧表!$H$3:$H$210,一覧表!$A$3:$A$210,B41,一覧表!$B$3:$B$210,3)</f>
        <v>84.93284272697484</v>
      </c>
      <c r="H41" s="5">
        <f>SUMIFS(一覧表!$L$3:$L$210,一覧表!$A$3:$A$210,B41,一覧表!$B$3:$B$210,3)</f>
        <v>3.9709672626530845</v>
      </c>
    </row>
    <row r="42" spans="1:8" x14ac:dyDescent="0.15">
      <c r="A42" s="4"/>
      <c r="B42" s="3" t="s">
        <v>20</v>
      </c>
      <c r="C42" s="2">
        <f>SUMIFS(一覧表!$E$3:$E$210,一覧表!$A$3:$A$210,B42,一覧表!$B$3:$B$210,4)</f>
        <v>25.1845850845054</v>
      </c>
      <c r="D42" s="2">
        <f>SUMIFS(一覧表!$H$3:$H$210,一覧表!$A$3:$A$210,B42,一覧表!$B$3:$B$210,4)</f>
        <v>21.882563421824489</v>
      </c>
      <c r="E42" s="2">
        <f>SUMIFS(一覧表!$L$3:$L$210,一覧表!$A$3:$A$210,B42,一覧表!$B$3:$B$210,4)</f>
        <v>3.3020216626809131</v>
      </c>
      <c r="F42" s="2">
        <f>SUMIFS(一覧表!$E$3:$E$210,一覧表!$A$3:$A$210,B42,一覧表!$B$3:$B$210,3)</f>
        <v>87.515741778727133</v>
      </c>
      <c r="G42" s="44">
        <f>SUMIFS(一覧表!$H$3:$H$210,一覧表!$A$3:$A$210,B42,一覧表!$B$3:$B$210,3)</f>
        <v>84.373350462538454</v>
      </c>
      <c r="H42" s="2">
        <f>SUMIFS(一覧表!$L$3:$L$210,一覧表!$A$3:$A$210,B42,一覧表!$B$3:$B$210,3)</f>
        <v>3.1423913161887018</v>
      </c>
    </row>
    <row r="43" spans="1:8" x14ac:dyDescent="0.15">
      <c r="A43" s="10" t="s">
        <v>76</v>
      </c>
      <c r="B43" s="9" t="s">
        <v>18</v>
      </c>
      <c r="C43" s="8">
        <f>SUMIFS(一覧表!$E$3:$E$210,一覧表!$A$3:$A$210,B43,一覧表!$B$3:$B$210,4)</f>
        <v>24.285871894549949</v>
      </c>
      <c r="D43" s="8">
        <f>SUMIFS(一覧表!$H$3:$H$210,一覧表!$A$3:$A$210,B43,一覧表!$B$3:$B$210,4)</f>
        <v>21.594316480400526</v>
      </c>
      <c r="E43" s="8">
        <f>SUMIFS(一覧表!$L$3:$L$210,一覧表!$A$3:$A$210,B43,一覧表!$B$3:$B$210,4)</f>
        <v>2.6915554141494216</v>
      </c>
      <c r="F43" s="8">
        <f>SUMIFS(一覧表!$E$3:$E$210,一覧表!$A$3:$A$210,B43,一覧表!$B$3:$B$210,3)</f>
        <v>87.387456380861252</v>
      </c>
      <c r="G43" s="46">
        <f>SUMIFS(一覧表!$H$3:$H$210,一覧表!$A$3:$A$210,B43,一覧表!$B$3:$B$210,3)</f>
        <v>84.767569853095978</v>
      </c>
      <c r="H43" s="8">
        <f>SUMIFS(一覧表!$L$3:$L$210,一覧表!$A$3:$A$210,B43,一覧表!$B$3:$B$210,3)</f>
        <v>2.6198865277652619</v>
      </c>
    </row>
    <row r="44" spans="1:8" x14ac:dyDescent="0.15">
      <c r="A44" s="7"/>
      <c r="B44" s="6" t="s">
        <v>17</v>
      </c>
      <c r="C44" s="5">
        <f>SUMIFS(一覧表!$E$3:$E$210,一覧表!$A$3:$A$210,B44,一覧表!$B$3:$B$210,4)</f>
        <v>24.914166951919512</v>
      </c>
      <c r="D44" s="5">
        <f>SUMIFS(一覧表!$H$3:$H$210,一覧表!$A$3:$A$210,B44,一覧表!$B$3:$B$210,4)</f>
        <v>21.76608861419184</v>
      </c>
      <c r="E44" s="5">
        <f>SUMIFS(一覧表!$L$3:$L$210,一覧表!$A$3:$A$210,B44,一覧表!$B$3:$B$210,4)</f>
        <v>3.1480783377276707</v>
      </c>
      <c r="F44" s="5">
        <f>SUMIFS(一覧表!$E$3:$E$210,一覧表!$A$3:$A$210,B44,一覧表!$B$3:$B$210,3)</f>
        <v>88.000764146923743</v>
      </c>
      <c r="G44" s="45">
        <f>SUMIFS(一覧表!$H$3:$H$210,一覧表!$A$3:$A$210,B44,一覧表!$B$3:$B$210,3)</f>
        <v>84.991407681000027</v>
      </c>
      <c r="H44" s="5">
        <f>SUMIFS(一覧表!$L$3:$L$210,一覧表!$A$3:$A$210,B44,一覧表!$B$3:$B$210,3)</f>
        <v>3.0093564659237262</v>
      </c>
    </row>
    <row r="45" spans="1:8" x14ac:dyDescent="0.15">
      <c r="A45" s="7"/>
      <c r="B45" s="6" t="s">
        <v>16</v>
      </c>
      <c r="C45" s="5">
        <f>SUMIFS(一覧表!$E$3:$E$210,一覧表!$A$3:$A$210,B45,一覧表!$B$3:$B$210,4)</f>
        <v>23.655829997679447</v>
      </c>
      <c r="D45" s="5">
        <f>SUMIFS(一覧表!$H$3:$H$210,一覧表!$A$3:$A$210,B45,一覧表!$B$3:$B$210,4)</f>
        <v>20.111701813512433</v>
      </c>
      <c r="E45" s="5">
        <f>SUMIFS(一覧表!$L$3:$L$210,一覧表!$A$3:$A$210,B45,一覧表!$B$3:$B$210,4)</f>
        <v>3.5441281841670094</v>
      </c>
      <c r="F45" s="5">
        <f>SUMIFS(一覧表!$E$3:$E$210,一覧表!$A$3:$A$210,B45,一覧表!$B$3:$B$210,3)</f>
        <v>86.086941742173082</v>
      </c>
      <c r="G45" s="45">
        <f>SUMIFS(一覧表!$H$3:$H$210,一覧表!$A$3:$A$210,B45,一覧表!$B$3:$B$210,3)</f>
        <v>82.738202820380124</v>
      </c>
      <c r="H45" s="5">
        <f>SUMIFS(一覧表!$L$3:$L$210,一覧表!$A$3:$A$210,B45,一覧表!$B$3:$B$210,3)</f>
        <v>3.3487389217929389</v>
      </c>
    </row>
    <row r="46" spans="1:8" x14ac:dyDescent="0.15">
      <c r="A46" s="7"/>
      <c r="B46" s="6" t="s">
        <v>15</v>
      </c>
      <c r="C46" s="5">
        <f>SUMIFS(一覧表!$E$3:$E$210,一覧表!$A$3:$A$210,B46,一覧表!$B$3:$B$210,4)</f>
        <v>23.858707224864357</v>
      </c>
      <c r="D46" s="5">
        <f>SUMIFS(一覧表!$H$3:$H$210,一覧表!$A$3:$A$210,B46,一覧表!$B$3:$B$210,4)</f>
        <v>20.798829121698173</v>
      </c>
      <c r="E46" s="5">
        <f>SUMIFS(一覧表!$L$3:$L$210,一覧表!$A$3:$A$210,B46,一覧表!$B$3:$B$210,4)</f>
        <v>3.0598781031661808</v>
      </c>
      <c r="F46" s="5">
        <f>SUMIFS(一覧表!$E$3:$E$210,一覧表!$A$3:$A$210,B46,一覧表!$B$3:$B$210,3)</f>
        <v>86.877814061194968</v>
      </c>
      <c r="G46" s="45">
        <f>SUMIFS(一覧表!$H$3:$H$210,一覧表!$A$3:$A$210,B46,一覧表!$B$3:$B$210,3)</f>
        <v>83.953914745210113</v>
      </c>
      <c r="H46" s="5">
        <f>SUMIFS(一覧表!$L$3:$L$210,一覧表!$A$3:$A$210,B46,一覧表!$B$3:$B$210,3)</f>
        <v>2.923899315984865</v>
      </c>
    </row>
    <row r="47" spans="1:8" x14ac:dyDescent="0.15">
      <c r="A47" s="7"/>
      <c r="B47" s="6" t="s">
        <v>14</v>
      </c>
      <c r="C47" s="5">
        <f>SUMIFS(一覧表!$E$3:$E$210,一覧表!$A$3:$A$210,B47,一覧表!$B$3:$B$210,4)</f>
        <v>24.635499799033749</v>
      </c>
      <c r="D47" s="5">
        <f>SUMIFS(一覧表!$H$3:$H$210,一覧表!$A$3:$A$210,B47,一覧表!$B$3:$B$210,4)</f>
        <v>21.341108654159669</v>
      </c>
      <c r="E47" s="5">
        <f>SUMIFS(一覧表!$L$3:$L$210,一覧表!$A$3:$A$210,B47,一覧表!$B$3:$B$210,4)</f>
        <v>3.2943911448740812</v>
      </c>
      <c r="F47" s="5">
        <f>SUMIFS(一覧表!$E$3:$E$210,一覧表!$A$3:$A$210,B47,一覧表!$B$3:$B$210,3)</f>
        <v>87.502989558240102</v>
      </c>
      <c r="G47" s="45">
        <f>SUMIFS(一覧表!$H$3:$H$210,一覧表!$A$3:$A$210,B47,一覧表!$B$3:$B$210,3)</f>
        <v>84.320429278036073</v>
      </c>
      <c r="H47" s="5">
        <f>SUMIFS(一覧表!$L$3:$L$210,一覧表!$A$3:$A$210,B47,一覧表!$B$3:$B$210,3)</f>
        <v>3.1825602802040405</v>
      </c>
    </row>
    <row r="48" spans="1:8" x14ac:dyDescent="0.15">
      <c r="A48" s="7"/>
      <c r="B48" s="6" t="s">
        <v>13</v>
      </c>
      <c r="C48" s="5">
        <f>SUMIFS(一覧表!$E$3:$E$210,一覧表!$A$3:$A$210,B48,一覧表!$B$3:$B$210,4)</f>
        <v>24.628253576749799</v>
      </c>
      <c r="D48" s="5">
        <f>SUMIFS(一覧表!$H$3:$H$210,一覧表!$A$3:$A$210,B48,一覧表!$B$3:$B$210,4)</f>
        <v>21.482032631539447</v>
      </c>
      <c r="E48" s="5">
        <f>SUMIFS(一覧表!$L$3:$L$210,一覧表!$A$3:$A$210,B48,一覧表!$B$3:$B$210,4)</f>
        <v>3.14622094521035</v>
      </c>
      <c r="F48" s="5">
        <f>SUMIFS(一覧表!$E$3:$E$210,一覧表!$A$3:$A$210,B48,一覧表!$B$3:$B$210,3)</f>
        <v>87.152228453563254</v>
      </c>
      <c r="G48" s="45">
        <f>SUMIFS(一覧表!$H$3:$H$210,一覧表!$A$3:$A$210,B48,一覧表!$B$3:$B$210,3)</f>
        <v>84.140069288752855</v>
      </c>
      <c r="H48" s="5">
        <f>SUMIFS(一覧表!$L$3:$L$210,一覧表!$A$3:$A$210,B48,一覧表!$B$3:$B$210,3)</f>
        <v>3.012159164810376</v>
      </c>
    </row>
    <row r="49" spans="1:8" x14ac:dyDescent="0.15">
      <c r="A49" s="4"/>
      <c r="B49" s="3" t="s">
        <v>12</v>
      </c>
      <c r="C49" s="2">
        <f>SUMIFS(一覧表!$E$3:$E$210,一覧表!$A$3:$A$210,B49,一覧表!$B$3:$B$210,4)</f>
        <v>25.917914193029922</v>
      </c>
      <c r="D49" s="2">
        <f>SUMIFS(一覧表!$H$3:$H$210,一覧表!$A$3:$A$210,B49,一覧表!$B$3:$B$210,4)</f>
        <v>22.062983827505789</v>
      </c>
      <c r="E49" s="2">
        <f>SUMIFS(一覧表!$L$3:$L$210,一覧表!$A$3:$A$210,B49,一覧表!$B$3:$B$210,4)</f>
        <v>3.8549303655241336</v>
      </c>
      <c r="F49" s="2">
        <f>SUMIFS(一覧表!$E$3:$E$210,一覧表!$A$3:$A$210,B49,一覧表!$B$3:$B$210,3)</f>
        <v>88.140137525009649</v>
      </c>
      <c r="G49" s="44">
        <f>SUMIFS(一覧表!$H$3:$H$210,一覧表!$A$3:$A$210,B49,一覧表!$B$3:$B$210,3)</f>
        <v>84.53767778248374</v>
      </c>
      <c r="H49" s="2">
        <f>SUMIFS(一覧表!$L$3:$L$210,一覧表!$A$3:$A$210,B49,一覧表!$B$3:$B$210,3)</f>
        <v>3.6024597425259186</v>
      </c>
    </row>
    <row r="50" spans="1:8" x14ac:dyDescent="0.15">
      <c r="A50" s="10" t="s">
        <v>75</v>
      </c>
      <c r="B50" s="9" t="s">
        <v>10</v>
      </c>
      <c r="C50" s="8">
        <f>SUMIFS(一覧表!$E$3:$E$210,一覧表!$A$3:$A$210,B50,一覧表!$B$3:$B$210,4)</f>
        <v>24.569443167242131</v>
      </c>
      <c r="D50" s="8">
        <f>SUMIFS(一覧表!$H$3:$H$210,一覧表!$A$3:$A$210,B50,一覧表!$B$3:$B$210,4)</f>
        <v>21.740145869183536</v>
      </c>
      <c r="E50" s="8">
        <f>SUMIFS(一覧表!$L$3:$L$210,一覧表!$A$3:$A$210,B50,一覧表!$B$3:$B$210,4)</f>
        <v>2.8292972980585933</v>
      </c>
      <c r="F50" s="8">
        <f>SUMIFS(一覧表!$E$3:$E$210,一覧表!$A$3:$A$210,B50,一覧表!$B$3:$B$210,3)</f>
        <v>87.28841731340006</v>
      </c>
      <c r="G50" s="46">
        <f>SUMIFS(一覧表!$H$3:$H$210,一覧表!$A$3:$A$210,B50,一覧表!$B$3:$B$210,3)</f>
        <v>84.588146295615971</v>
      </c>
      <c r="H50" s="8">
        <f>SUMIFS(一覧表!$L$3:$L$210,一覧表!$A$3:$A$210,B50,一覧表!$B$3:$B$210,3)</f>
        <v>2.7002710177840821</v>
      </c>
    </row>
    <row r="51" spans="1:8" x14ac:dyDescent="0.15">
      <c r="A51" s="7"/>
      <c r="B51" s="6" t="s">
        <v>9</v>
      </c>
      <c r="C51" s="5">
        <f>SUMIFS(一覧表!$E$3:$E$210,一覧表!$A$3:$A$210,B51,一覧表!$B$3:$B$210,4)</f>
        <v>24.78751039559474</v>
      </c>
      <c r="D51" s="5">
        <f>SUMIFS(一覧表!$H$3:$H$210,一覧表!$A$3:$A$210,B51,一覧表!$B$3:$B$210,4)</f>
        <v>20.992941072472462</v>
      </c>
      <c r="E51" s="5">
        <f>SUMIFS(一覧表!$L$3:$L$210,一覧表!$A$3:$A$210,B51,一覧表!$B$3:$B$210,4)</f>
        <v>3.7945693231222819</v>
      </c>
      <c r="F51" s="5">
        <f>SUMIFS(一覧表!$E$3:$E$210,一覧表!$A$3:$A$210,B51,一覧表!$B$3:$B$210,3)</f>
        <v>87.687688088078531</v>
      </c>
      <c r="G51" s="45">
        <f>SUMIFS(一覧表!$H$3:$H$210,一覧表!$A$3:$A$210,B51,一覧表!$B$3:$B$210,3)</f>
        <v>84.008673885064326</v>
      </c>
      <c r="H51" s="5">
        <f>SUMIFS(一覧表!$L$3:$L$210,一覧表!$A$3:$A$210,B51,一覧表!$B$3:$B$210,3)</f>
        <v>3.6790142030142179</v>
      </c>
    </row>
    <row r="52" spans="1:8" x14ac:dyDescent="0.15">
      <c r="A52" s="7"/>
      <c r="B52" s="6" t="s">
        <v>8</v>
      </c>
      <c r="C52" s="5">
        <f>SUMIFS(一覧表!$E$3:$E$210,一覧表!$A$3:$A$210,B52,一覧表!$B$3:$B$210,4)</f>
        <v>24.961872290204759</v>
      </c>
      <c r="D52" s="5">
        <f>SUMIFS(一覧表!$H$3:$H$210,一覧表!$A$3:$A$210,B52,一覧表!$B$3:$B$210,4)</f>
        <v>22.083386197758688</v>
      </c>
      <c r="E52" s="5">
        <f>SUMIFS(一覧表!$L$3:$L$210,一覧表!$A$3:$A$210,B52,一覧表!$B$3:$B$210,4)</f>
        <v>2.8784860924460731</v>
      </c>
      <c r="F52" s="5">
        <f>SUMIFS(一覧表!$E$3:$E$210,一覧表!$A$3:$A$210,B52,一覧表!$B$3:$B$210,3)</f>
        <v>87.624773766485305</v>
      </c>
      <c r="G52" s="45">
        <f>SUMIFS(一覧表!$H$3:$H$210,一覧表!$A$3:$A$210,B52,一覧表!$B$3:$B$210,3)</f>
        <v>84.877366965221739</v>
      </c>
      <c r="H52" s="5">
        <f>SUMIFS(一覧表!$L$3:$L$210,一覧表!$A$3:$A$210,B52,一覧表!$B$3:$B$210,3)</f>
        <v>2.7474068012635655</v>
      </c>
    </row>
    <row r="53" spans="1:8" x14ac:dyDescent="0.15">
      <c r="A53" s="7"/>
      <c r="B53" s="6" t="s">
        <v>7</v>
      </c>
      <c r="C53" s="5">
        <f>SUMIFS(一覧表!$E$3:$E$210,一覧表!$A$3:$A$210,B53,一覧表!$B$3:$B$210,4)</f>
        <v>25.122044872018215</v>
      </c>
      <c r="D53" s="5">
        <f>SUMIFS(一覧表!$H$3:$H$210,一覧表!$A$3:$A$210,B53,一覧表!$B$3:$B$210,4)</f>
        <v>22.033616408231715</v>
      </c>
      <c r="E53" s="5">
        <f>SUMIFS(一覧表!$L$3:$L$210,一覧表!$A$3:$A$210,B53,一覧表!$B$3:$B$210,4)</f>
        <v>3.0884284637865025</v>
      </c>
      <c r="F53" s="5">
        <f>SUMIFS(一覧表!$E$3:$E$210,一覧表!$A$3:$A$210,B53,一覧表!$B$3:$B$210,3)</f>
        <v>88.624726921099963</v>
      </c>
      <c r="G53" s="45">
        <f>SUMIFS(一覧表!$H$3:$H$210,一覧表!$A$3:$A$210,B53,一覧表!$B$3:$B$210,3)</f>
        <v>85.594756844904083</v>
      </c>
      <c r="H53" s="5">
        <f>SUMIFS(一覧表!$L$3:$L$210,一覧表!$A$3:$A$210,B53,一覧表!$B$3:$B$210,3)</f>
        <v>3.0299700761958723</v>
      </c>
    </row>
    <row r="54" spans="1:8" x14ac:dyDescent="0.15">
      <c r="A54" s="4"/>
      <c r="B54" s="3" t="s">
        <v>6</v>
      </c>
      <c r="C54" s="2">
        <f>SUMIFS(一覧表!$E$3:$E$210,一覧表!$A$3:$A$210,B54,一覧表!$B$3:$B$210,4)</f>
        <v>25.16750760995469</v>
      </c>
      <c r="D54" s="2">
        <f>SUMIFS(一覧表!$H$3:$H$210,一覧表!$A$3:$A$210,B54,一覧表!$B$3:$B$210,4)</f>
        <v>22.261300317547697</v>
      </c>
      <c r="E54" s="2">
        <f>SUMIFS(一覧表!$L$3:$L$210,一覧表!$A$3:$A$210,B54,一覧表!$B$3:$B$210,4)</f>
        <v>2.9062072924069962</v>
      </c>
      <c r="F54" s="2">
        <f>SUMIFS(一覧表!$E$3:$E$210,一覧表!$A$3:$A$210,B54,一覧表!$B$3:$B$210,3)</f>
        <v>87.44854861709409</v>
      </c>
      <c r="G54" s="44">
        <f>SUMIFS(一覧表!$H$3:$H$210,一覧表!$A$3:$A$210,B54,一覧表!$B$3:$B$210,3)</f>
        <v>84.707763003777103</v>
      </c>
      <c r="H54" s="2">
        <f>SUMIFS(一覧表!$L$3:$L$210,一覧表!$A$3:$A$210,B54,一覧表!$B$3:$B$210,3)</f>
        <v>2.7407856133169886</v>
      </c>
    </row>
    <row r="55" spans="1:8" x14ac:dyDescent="0.15">
      <c r="A55" s="10" t="s">
        <v>74</v>
      </c>
      <c r="B55" s="9" t="s">
        <v>93</v>
      </c>
      <c r="C55" s="8">
        <f>SUMIFS(一覧表!$E$3:$E$210,一覧表!$A$3:$A$210,B55,一覧表!$B$3:$B$210,4)</f>
        <v>24.347234170641144</v>
      </c>
      <c r="D55" s="8">
        <f>SUMIFS(一覧表!$H$3:$H$210,一覧表!$A$3:$A$210,B55,一覧表!$B$3:$B$210,4)</f>
        <v>21.233972968894697</v>
      </c>
      <c r="E55" s="8">
        <f>SUMIFS(一覧表!$L$3:$L$210,一覧表!$A$3:$A$210,B55,一覧表!$B$3:$B$210,4)</f>
        <v>3.1132612017464449</v>
      </c>
      <c r="F55" s="8">
        <f>SUMIFS(一覧表!$E$3:$E$210,一覧表!$A$3:$A$210,B55,一覧表!$B$3:$B$210,3)</f>
        <v>88.067976803975483</v>
      </c>
      <c r="G55" s="46">
        <f>SUMIFS(一覧表!$H$3:$H$210,一覧表!$A$3:$A$210,B55,一覧表!$B$3:$B$210,3)</f>
        <v>85.028856848319521</v>
      </c>
      <c r="H55" s="8">
        <f>SUMIFS(一覧表!$L$3:$L$210,一覧表!$A$3:$A$210,B55,一覧表!$B$3:$B$210,3)</f>
        <v>3.0391199556559494</v>
      </c>
    </row>
    <row r="56" spans="1:8" x14ac:dyDescent="0.15">
      <c r="A56" s="4"/>
      <c r="B56" s="3" t="s">
        <v>4</v>
      </c>
      <c r="C56" s="2">
        <f>SUMIFS(一覧表!$E$3:$E$210,一覧表!$A$3:$A$210,B56,一覧表!$B$3:$B$210,4)</f>
        <v>25.212398917738419</v>
      </c>
      <c r="D56" s="2">
        <f>SUMIFS(一覧表!$H$3:$H$210,一覧表!$A$3:$A$210,B56,一覧表!$B$3:$B$210,4)</f>
        <v>21.590346113112762</v>
      </c>
      <c r="E56" s="2">
        <f>SUMIFS(一覧表!$L$3:$L$210,一覧表!$A$3:$A$210,B56,一覧表!$B$3:$B$210,4)</f>
        <v>3.6220528046256542</v>
      </c>
      <c r="F56" s="2">
        <f>SUMIFS(一覧表!$E$3:$E$210,一覧表!$A$3:$A$210,B56,一覧表!$B$3:$B$210,3)</f>
        <v>87.937954387717141</v>
      </c>
      <c r="G56" s="44">
        <f>SUMIFS(一覧表!$H$3:$H$210,一覧表!$A$3:$A$210,B56,一覧表!$B$3:$B$210,3)</f>
        <v>84.468859609122276</v>
      </c>
      <c r="H56" s="2">
        <f>SUMIFS(一覧表!$L$3:$L$210,一覧表!$A$3:$A$210,B56,一覧表!$B$3:$B$210,3)</f>
        <v>3.4690947785948625</v>
      </c>
    </row>
    <row r="57" spans="1:8" x14ac:dyDescent="0.15">
      <c r="A57" s="10" t="s">
        <v>73</v>
      </c>
      <c r="B57" s="9" t="s">
        <v>2</v>
      </c>
      <c r="C57" s="8">
        <f>SUMIFS(一覧表!$E$3:$E$210,一覧表!$A$3:$A$210,B57,一覧表!$B$3:$B$210,4)</f>
        <v>24.796106759186479</v>
      </c>
      <c r="D57" s="8">
        <f>SUMIFS(一覧表!$H$3:$H$210,一覧表!$A$3:$A$210,B57,一覧表!$B$3:$B$210,4)</f>
        <v>21.35592283579512</v>
      </c>
      <c r="E57" s="8">
        <f>SUMIFS(一覧表!$L$3:$L$210,一覧表!$A$3:$A$210,B57,一覧表!$B$3:$B$210,4)</f>
        <v>3.4401839233913529</v>
      </c>
      <c r="F57" s="8">
        <f>SUMIFS(一覧表!$E$3:$E$210,一覧表!$A$3:$A$210,B57,一覧表!$B$3:$B$210,3)</f>
        <v>88.090531401057916</v>
      </c>
      <c r="G57" s="46">
        <f>SUMIFS(一覧表!$H$3:$H$210,一覧表!$A$3:$A$210,B57,一覧表!$B$3:$B$210,3)</f>
        <v>84.793431565441594</v>
      </c>
      <c r="H57" s="8">
        <f>SUMIFS(一覧表!$L$3:$L$210,一覧表!$A$3:$A$210,B57,一覧表!$B$3:$B$210,3)</f>
        <v>3.297099835616307</v>
      </c>
    </row>
    <row r="58" spans="1:8" x14ac:dyDescent="0.15">
      <c r="A58" s="7"/>
      <c r="B58" s="6" t="s">
        <v>1</v>
      </c>
      <c r="C58" s="5">
        <f>SUMIFS(一覧表!$E$3:$E$210,一覧表!$A$3:$A$210,B58,一覧表!$B$3:$B$210,4)</f>
        <v>25.209015953250486</v>
      </c>
      <c r="D58" s="5">
        <f>SUMIFS(一覧表!$H$3:$H$210,一覧表!$A$3:$A$210,B58,一覧表!$B$3:$B$210,4)</f>
        <v>22.360888189616702</v>
      </c>
      <c r="E58" s="5">
        <f>SUMIFS(一覧表!$L$3:$L$210,一覧表!$A$3:$A$210,B58,一覧表!$B$3:$B$210,4)</f>
        <v>2.8481277636337841</v>
      </c>
      <c r="F58" s="5">
        <f>SUMIFS(一覧表!$E$3:$E$210,一覧表!$A$3:$A$210,B58,一覧表!$B$3:$B$210,3)</f>
        <v>88.011139404644595</v>
      </c>
      <c r="G58" s="45">
        <f>SUMIFS(一覧表!$H$3:$H$210,一覧表!$A$3:$A$210,B58,一覧表!$B$3:$B$210,3)</f>
        <v>85.283210493763349</v>
      </c>
      <c r="H58" s="5">
        <f>SUMIFS(一覧表!$L$3:$L$210,一覧表!$A$3:$A$210,B58,一覧表!$B$3:$B$210,3)</f>
        <v>2.7279289108812361</v>
      </c>
    </row>
    <row r="59" spans="1:8" x14ac:dyDescent="0.15">
      <c r="A59" s="4"/>
      <c r="B59" s="3" t="s">
        <v>0</v>
      </c>
      <c r="C59" s="2">
        <f>SUMIFS(一覧表!$E$3:$E$210,一覧表!$A$3:$A$210,B59,一覧表!$B$3:$B$210,4)</f>
        <v>24.367337617799258</v>
      </c>
      <c r="D59" s="2">
        <f>SUMIFS(一覧表!$H$3:$H$210,一覧表!$A$3:$A$210,B59,一覧表!$B$3:$B$210,4)</f>
        <v>21.248205619703914</v>
      </c>
      <c r="E59" s="2">
        <f>SUMIFS(一覧表!$L$3:$L$210,一覧表!$A$3:$A$210,B59,一覧表!$B$3:$B$210,4)</f>
        <v>3.1191319980953427</v>
      </c>
      <c r="F59" s="2">
        <f>SUMIFS(一覧表!$E$3:$E$210,一覧表!$A$3:$A$210,B59,一覧表!$B$3:$B$210,3)</f>
        <v>87.543140594238167</v>
      </c>
      <c r="G59" s="44">
        <f>SUMIFS(一覧表!$H$3:$H$210,一覧表!$A$3:$A$210,B59,一覧表!$B$3:$B$210,3)</f>
        <v>84.528525656236454</v>
      </c>
      <c r="H59" s="2">
        <f>SUMIFS(一覧表!$L$3:$L$210,一覧表!$A$3:$A$210,B59,一覧表!$B$3:$B$210,3)</f>
        <v>3.0146149380017153</v>
      </c>
    </row>
    <row r="60" spans="1:8" ht="4.5" customHeight="1" x14ac:dyDescent="0.15"/>
  </sheetData>
  <mergeCells count="3">
    <mergeCell ref="A6:F6"/>
    <mergeCell ref="A18:F18"/>
    <mergeCell ref="A1:G1"/>
  </mergeCells>
  <phoneticPr fontId="5"/>
  <pageMargins left="0.7" right="0.7" top="0.75" bottom="0.75" header="0.3" footer="0.3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07DE-7E1C-4113-A3FD-7EC03308A5A8}">
  <dimension ref="A1:O210"/>
  <sheetViews>
    <sheetView zoomScaleNormal="100" workbookViewId="0">
      <selection activeCell="F29" sqref="F29"/>
    </sheetView>
  </sheetViews>
  <sheetFormatPr defaultRowHeight="13.5" x14ac:dyDescent="0.15"/>
  <cols>
    <col min="1" max="1" width="16.875" bestFit="1" customWidth="1"/>
    <col min="2" max="2" width="2.5" bestFit="1" customWidth="1"/>
  </cols>
  <sheetData>
    <row r="1" spans="1:15" ht="14.25" thickTop="1" x14ac:dyDescent="0.15">
      <c r="C1" s="91" t="s">
        <v>97</v>
      </c>
      <c r="D1" s="93" t="s">
        <v>98</v>
      </c>
      <c r="E1" s="95" t="s">
        <v>99</v>
      </c>
      <c r="F1" s="96"/>
      <c r="G1" s="96"/>
      <c r="H1" s="97" t="s">
        <v>100</v>
      </c>
      <c r="I1" s="96"/>
      <c r="J1" s="96"/>
      <c r="K1" s="96"/>
      <c r="L1" s="97" t="s">
        <v>101</v>
      </c>
      <c r="M1" s="96"/>
      <c r="N1" s="96"/>
      <c r="O1" s="98"/>
    </row>
    <row r="2" spans="1:15" ht="14.25" thickBot="1" x14ac:dyDescent="0.2">
      <c r="C2" s="92"/>
      <c r="D2" s="94"/>
      <c r="E2" s="69" t="s">
        <v>102</v>
      </c>
      <c r="F2" s="99" t="s">
        <v>103</v>
      </c>
      <c r="G2" s="100"/>
      <c r="H2" s="70" t="s">
        <v>102</v>
      </c>
      <c r="I2" s="99" t="s">
        <v>103</v>
      </c>
      <c r="J2" s="101"/>
      <c r="K2" s="71" t="s">
        <v>104</v>
      </c>
      <c r="L2" s="70" t="s">
        <v>102</v>
      </c>
      <c r="M2" s="99" t="s">
        <v>103</v>
      </c>
      <c r="N2" s="101"/>
      <c r="O2" s="72" t="s">
        <v>104</v>
      </c>
    </row>
    <row r="3" spans="1:15" x14ac:dyDescent="0.15">
      <c r="A3" s="76" t="s">
        <v>61</v>
      </c>
      <c r="B3" s="77">
        <v>1</v>
      </c>
      <c r="C3" s="78" t="s">
        <v>96</v>
      </c>
      <c r="D3" s="77">
        <v>0</v>
      </c>
      <c r="E3" s="77">
        <v>81.845410825215865</v>
      </c>
      <c r="F3" s="77">
        <v>81.762400281322357</v>
      </c>
      <c r="G3" s="77">
        <v>81.928421369109373</v>
      </c>
      <c r="H3" s="77">
        <v>80.411031298478491</v>
      </c>
      <c r="I3" s="77">
        <v>80.331962027760667</v>
      </c>
      <c r="J3" s="77">
        <v>80.490100569196315</v>
      </c>
      <c r="K3" s="77">
        <v>98.24745271326141</v>
      </c>
      <c r="L3" s="77">
        <v>1.4343795267373658</v>
      </c>
      <c r="M3" s="77">
        <v>1.4205435826399939</v>
      </c>
      <c r="N3" s="77">
        <v>1.4482154708347377</v>
      </c>
      <c r="O3" s="79">
        <v>1.7525472867385812</v>
      </c>
    </row>
    <row r="4" spans="1:15" x14ac:dyDescent="0.15">
      <c r="A4" s="80" t="str">
        <f>A3</f>
        <v>兵庫県</v>
      </c>
      <c r="B4" s="73">
        <v>2</v>
      </c>
      <c r="C4" s="74"/>
      <c r="D4" s="73">
        <v>65</v>
      </c>
      <c r="E4" s="73">
        <v>20.107357611092873</v>
      </c>
      <c r="F4" s="73">
        <v>20.060203825473042</v>
      </c>
      <c r="G4" s="73">
        <v>20.154511396712703</v>
      </c>
      <c r="H4" s="73">
        <v>18.571810139617046</v>
      </c>
      <c r="I4" s="73">
        <v>18.528510682942869</v>
      </c>
      <c r="J4" s="73">
        <v>18.615109596291223</v>
      </c>
      <c r="K4" s="73">
        <v>92.363255773455322</v>
      </c>
      <c r="L4" s="73">
        <v>1.535547471475823</v>
      </c>
      <c r="M4" s="73">
        <v>1.5207680507344379</v>
      </c>
      <c r="N4" s="73">
        <v>1.5503268922172082</v>
      </c>
      <c r="O4" s="81">
        <v>7.6367442265446588</v>
      </c>
    </row>
    <row r="5" spans="1:15" x14ac:dyDescent="0.15">
      <c r="A5" s="80" t="str">
        <f>A4</f>
        <v>兵庫県</v>
      </c>
      <c r="B5" s="73">
        <v>3</v>
      </c>
      <c r="C5" s="75" t="s">
        <v>108</v>
      </c>
      <c r="D5" s="73">
        <v>0</v>
      </c>
      <c r="E5" s="73">
        <v>88.085907606626122</v>
      </c>
      <c r="F5" s="73">
        <v>88.012269220499661</v>
      </c>
      <c r="G5" s="73">
        <v>88.159545992752584</v>
      </c>
      <c r="H5" s="73">
        <v>84.925118342621246</v>
      </c>
      <c r="I5" s="73">
        <v>84.857099693533954</v>
      </c>
      <c r="J5" s="73">
        <v>84.993136991708539</v>
      </c>
      <c r="K5" s="73">
        <v>96.411697001386059</v>
      </c>
      <c r="L5" s="73">
        <v>3.160789264004868</v>
      </c>
      <c r="M5" s="73">
        <v>3.1414321054991134</v>
      </c>
      <c r="N5" s="73">
        <v>3.1801464225106226</v>
      </c>
      <c r="O5" s="81">
        <v>3.5883029986139383</v>
      </c>
    </row>
    <row r="6" spans="1:15" ht="14.25" thickBot="1" x14ac:dyDescent="0.2">
      <c r="A6" s="82" t="str">
        <f>A5</f>
        <v>兵庫県</v>
      </c>
      <c r="B6" s="83">
        <v>4</v>
      </c>
      <c r="C6" s="84"/>
      <c r="D6" s="83">
        <v>65</v>
      </c>
      <c r="E6" s="83">
        <v>25.102843016741108</v>
      </c>
      <c r="F6" s="83">
        <v>25.062106560640334</v>
      </c>
      <c r="G6" s="83">
        <v>25.143579472841882</v>
      </c>
      <c r="H6" s="83">
        <v>21.815340954470969</v>
      </c>
      <c r="I6" s="83">
        <v>21.779110263177405</v>
      </c>
      <c r="J6" s="83">
        <v>21.851571645764533</v>
      </c>
      <c r="K6" s="83">
        <v>86.903865589735389</v>
      </c>
      <c r="L6" s="83">
        <v>3.2875020622701436</v>
      </c>
      <c r="M6" s="83">
        <v>3.2677724675524891</v>
      </c>
      <c r="N6" s="83">
        <v>3.3072316569877982</v>
      </c>
      <c r="O6" s="85">
        <v>13.096134410264629</v>
      </c>
    </row>
    <row r="7" spans="1:15" x14ac:dyDescent="0.15">
      <c r="A7" s="76" t="s">
        <v>59</v>
      </c>
      <c r="B7" s="77">
        <v>1</v>
      </c>
      <c r="C7" s="78" t="s">
        <v>96</v>
      </c>
      <c r="D7" s="77">
        <v>0</v>
      </c>
      <c r="E7" s="77">
        <v>82.038794202197209</v>
      </c>
      <c r="F7" s="77">
        <v>81.881589833879858</v>
      </c>
      <c r="G7" s="77">
        <v>82.195998570514561</v>
      </c>
      <c r="H7" s="77">
        <v>80.580468036023532</v>
      </c>
      <c r="I7" s="77">
        <v>80.430902751424554</v>
      </c>
      <c r="J7" s="77">
        <v>80.73003332062251</v>
      </c>
      <c r="K7" s="77">
        <v>98.222394441123299</v>
      </c>
      <c r="L7" s="77">
        <v>1.4583261661736586</v>
      </c>
      <c r="M7" s="77">
        <v>1.4314895545850657</v>
      </c>
      <c r="N7" s="77">
        <v>1.4851627777622516</v>
      </c>
      <c r="O7" s="79">
        <v>1.7776055588766819</v>
      </c>
    </row>
    <row r="8" spans="1:15" x14ac:dyDescent="0.15">
      <c r="A8" s="80" t="str">
        <f>A7</f>
        <v>神戸圏域</v>
      </c>
      <c r="B8" s="73">
        <v>2</v>
      </c>
      <c r="C8" s="74"/>
      <c r="D8" s="73">
        <v>65</v>
      </c>
      <c r="E8" s="73">
        <v>20.277534466625841</v>
      </c>
      <c r="F8" s="73">
        <v>20.186195024386937</v>
      </c>
      <c r="G8" s="73">
        <v>20.368873908864746</v>
      </c>
      <c r="H8" s="73">
        <v>18.716454168343823</v>
      </c>
      <c r="I8" s="73">
        <v>18.632526253446422</v>
      </c>
      <c r="J8" s="73">
        <v>18.800382083241225</v>
      </c>
      <c r="K8" s="73">
        <v>92.301429442266013</v>
      </c>
      <c r="L8" s="73">
        <v>1.5610802982820171</v>
      </c>
      <c r="M8" s="73">
        <v>1.532396436246853</v>
      </c>
      <c r="N8" s="73">
        <v>1.5897641603171813</v>
      </c>
      <c r="O8" s="81">
        <v>7.69857055773398</v>
      </c>
    </row>
    <row r="9" spans="1:15" x14ac:dyDescent="0.15">
      <c r="A9" s="80" t="str">
        <f>A8</f>
        <v>神戸圏域</v>
      </c>
      <c r="B9" s="73">
        <v>3</v>
      </c>
      <c r="C9" s="75" t="s">
        <v>108</v>
      </c>
      <c r="D9" s="73">
        <v>0</v>
      </c>
      <c r="E9" s="73">
        <v>88.502367642494818</v>
      </c>
      <c r="F9" s="73">
        <v>88.364579784379885</v>
      </c>
      <c r="G9" s="73">
        <v>88.640155500609751</v>
      </c>
      <c r="H9" s="73">
        <v>85.296184486289178</v>
      </c>
      <c r="I9" s="73">
        <v>85.169175326626913</v>
      </c>
      <c r="J9" s="73">
        <v>85.423193645951443</v>
      </c>
      <c r="K9" s="73">
        <v>96.37729109219201</v>
      </c>
      <c r="L9" s="73">
        <v>3.2061831562056491</v>
      </c>
      <c r="M9" s="73">
        <v>3.1688394234061206</v>
      </c>
      <c r="N9" s="73">
        <v>3.2435268890051776</v>
      </c>
      <c r="O9" s="81">
        <v>3.6227089078080046</v>
      </c>
    </row>
    <row r="10" spans="1:15" ht="14.25" thickBot="1" x14ac:dyDescent="0.2">
      <c r="A10" s="82" t="str">
        <f>A9</f>
        <v>神戸圏域</v>
      </c>
      <c r="B10" s="83">
        <v>4</v>
      </c>
      <c r="C10" s="84"/>
      <c r="D10" s="83">
        <v>65</v>
      </c>
      <c r="E10" s="83">
        <v>25.522789537996925</v>
      </c>
      <c r="F10" s="83">
        <v>25.443552831411896</v>
      </c>
      <c r="G10" s="83">
        <v>25.602026244581953</v>
      </c>
      <c r="H10" s="83">
        <v>22.185594826143607</v>
      </c>
      <c r="I10" s="83">
        <v>22.114840419813099</v>
      </c>
      <c r="J10" s="83">
        <v>22.256349232474115</v>
      </c>
      <c r="K10" s="83">
        <v>86.924647453268832</v>
      </c>
      <c r="L10" s="83">
        <v>3.3371947118533232</v>
      </c>
      <c r="M10" s="83">
        <v>3.2990773847697863</v>
      </c>
      <c r="N10" s="83">
        <v>3.37531203893686</v>
      </c>
      <c r="O10" s="85">
        <v>13.075352546731192</v>
      </c>
    </row>
    <row r="11" spans="1:15" x14ac:dyDescent="0.15">
      <c r="A11" s="76" t="s">
        <v>58</v>
      </c>
      <c r="B11" s="77">
        <v>1</v>
      </c>
      <c r="C11" s="78" t="s">
        <v>96</v>
      </c>
      <c r="D11" s="77">
        <v>0</v>
      </c>
      <c r="E11" s="77">
        <v>81.800900268595598</v>
      </c>
      <c r="F11" s="77">
        <v>81.609948210730622</v>
      </c>
      <c r="G11" s="77">
        <v>81.991852326460574</v>
      </c>
      <c r="H11" s="77">
        <v>80.308720962344879</v>
      </c>
      <c r="I11" s="77">
        <v>80.127363506408614</v>
      </c>
      <c r="J11" s="77">
        <v>80.490078418281144</v>
      </c>
      <c r="K11" s="77">
        <v>98.175839995218752</v>
      </c>
      <c r="L11" s="77">
        <v>1.4921793062507003</v>
      </c>
      <c r="M11" s="77">
        <v>1.4583432853756273</v>
      </c>
      <c r="N11" s="77">
        <v>1.5260153271257733</v>
      </c>
      <c r="O11" s="79">
        <v>1.8241600047812272</v>
      </c>
    </row>
    <row r="12" spans="1:15" x14ac:dyDescent="0.15">
      <c r="A12" s="80" t="str">
        <f>A11</f>
        <v>阪神南圏域</v>
      </c>
      <c r="B12" s="73">
        <v>2</v>
      </c>
      <c r="C12" s="74"/>
      <c r="D12" s="73">
        <v>65</v>
      </c>
      <c r="E12" s="73">
        <v>20.027072031291308</v>
      </c>
      <c r="F12" s="73">
        <v>19.913307291392421</v>
      </c>
      <c r="G12" s="73">
        <v>20.140836771190195</v>
      </c>
      <c r="H12" s="73">
        <v>18.429461017040317</v>
      </c>
      <c r="I12" s="73">
        <v>18.32509797383922</v>
      </c>
      <c r="J12" s="73">
        <v>18.533824060241415</v>
      </c>
      <c r="K12" s="73">
        <v>92.022742956360261</v>
      </c>
      <c r="L12" s="73">
        <v>1.5976110142509914</v>
      </c>
      <c r="M12" s="73">
        <v>1.561401575353967</v>
      </c>
      <c r="N12" s="73">
        <v>1.6338204531480158</v>
      </c>
      <c r="O12" s="81">
        <v>7.9772570436397459</v>
      </c>
    </row>
    <row r="13" spans="1:15" x14ac:dyDescent="0.15">
      <c r="A13" s="80" t="str">
        <f>A12</f>
        <v>阪神南圏域</v>
      </c>
      <c r="B13" s="73">
        <v>3</v>
      </c>
      <c r="C13" s="75" t="s">
        <v>108</v>
      </c>
      <c r="D13" s="73">
        <v>0</v>
      </c>
      <c r="E13" s="73">
        <v>88.266990469575134</v>
      </c>
      <c r="F13" s="73">
        <v>88.099101356383414</v>
      </c>
      <c r="G13" s="73">
        <v>88.434879582766854</v>
      </c>
      <c r="H13" s="73">
        <v>84.989172958829926</v>
      </c>
      <c r="I13" s="73">
        <v>84.834525356414744</v>
      </c>
      <c r="J13" s="73">
        <v>85.143820561245107</v>
      </c>
      <c r="K13" s="73">
        <v>96.286474147008505</v>
      </c>
      <c r="L13" s="73">
        <v>3.2778175107452001</v>
      </c>
      <c r="M13" s="73">
        <v>3.2303999661510905</v>
      </c>
      <c r="N13" s="73">
        <v>3.3252350553393097</v>
      </c>
      <c r="O13" s="81">
        <v>3.7135258529914816</v>
      </c>
    </row>
    <row r="14" spans="1:15" ht="14.25" thickBot="1" x14ac:dyDescent="0.2">
      <c r="A14" s="82" t="str">
        <f>A13</f>
        <v>阪神南圏域</v>
      </c>
      <c r="B14" s="83">
        <v>4</v>
      </c>
      <c r="C14" s="84"/>
      <c r="D14" s="83">
        <v>65</v>
      </c>
      <c r="E14" s="83">
        <v>25.218222586876408</v>
      </c>
      <c r="F14" s="83">
        <v>25.120445750480634</v>
      </c>
      <c r="G14" s="83">
        <v>25.315999423272181</v>
      </c>
      <c r="H14" s="83">
        <v>21.812940502495572</v>
      </c>
      <c r="I14" s="83">
        <v>21.725795882448384</v>
      </c>
      <c r="J14" s="83">
        <v>21.900085122542759</v>
      </c>
      <c r="K14" s="83">
        <v>86.496740312884114</v>
      </c>
      <c r="L14" s="83">
        <v>3.4052820843808345</v>
      </c>
      <c r="M14" s="83">
        <v>3.3568779155277224</v>
      </c>
      <c r="N14" s="83">
        <v>3.4536862532339465</v>
      </c>
      <c r="O14" s="85">
        <v>13.503259687115884</v>
      </c>
    </row>
    <row r="15" spans="1:15" x14ac:dyDescent="0.15">
      <c r="A15" s="76" t="s">
        <v>57</v>
      </c>
      <c r="B15" s="77">
        <v>1</v>
      </c>
      <c r="C15" s="78" t="s">
        <v>96</v>
      </c>
      <c r="D15" s="77">
        <v>0</v>
      </c>
      <c r="E15" s="77">
        <v>82.949428441285789</v>
      </c>
      <c r="F15" s="77">
        <v>82.717413246642067</v>
      </c>
      <c r="G15" s="77">
        <v>83.181443635929512</v>
      </c>
      <c r="H15" s="77">
        <v>81.420091813969265</v>
      </c>
      <c r="I15" s="77">
        <v>81.199043995505633</v>
      </c>
      <c r="J15" s="77">
        <v>81.641139632432896</v>
      </c>
      <c r="K15" s="77">
        <v>98.15630239285008</v>
      </c>
      <c r="L15" s="77">
        <v>1.5293366273165181</v>
      </c>
      <c r="M15" s="77">
        <v>1.4878416432629593</v>
      </c>
      <c r="N15" s="77">
        <v>1.5708316113700769</v>
      </c>
      <c r="O15" s="79">
        <v>1.8436976071499163</v>
      </c>
    </row>
    <row r="16" spans="1:15" x14ac:dyDescent="0.15">
      <c r="A16" s="80" t="str">
        <f>A15</f>
        <v>阪神北圏域</v>
      </c>
      <c r="B16" s="73">
        <v>2</v>
      </c>
      <c r="C16" s="74"/>
      <c r="D16" s="73">
        <v>65</v>
      </c>
      <c r="E16" s="73">
        <v>21.018708672254593</v>
      </c>
      <c r="F16" s="73">
        <v>20.885758003308649</v>
      </c>
      <c r="G16" s="73">
        <v>21.151659341200538</v>
      </c>
      <c r="H16" s="73">
        <v>19.394099698764986</v>
      </c>
      <c r="I16" s="73">
        <v>19.271365659796341</v>
      </c>
      <c r="J16" s="73">
        <v>19.516833737733631</v>
      </c>
      <c r="K16" s="73">
        <v>92.270652784515988</v>
      </c>
      <c r="L16" s="73">
        <v>1.6246089734896034</v>
      </c>
      <c r="M16" s="73">
        <v>1.5805316099913835</v>
      </c>
      <c r="N16" s="73">
        <v>1.6686863369878233</v>
      </c>
      <c r="O16" s="81">
        <v>7.7293472154839948</v>
      </c>
    </row>
    <row r="17" spans="1:15" x14ac:dyDescent="0.15">
      <c r="A17" s="80" t="str">
        <f>A16</f>
        <v>阪神北圏域</v>
      </c>
      <c r="B17" s="73">
        <v>3</v>
      </c>
      <c r="C17" s="75" t="s">
        <v>108</v>
      </c>
      <c r="D17" s="73">
        <v>0</v>
      </c>
      <c r="E17" s="73">
        <v>88.879864943509759</v>
      </c>
      <c r="F17" s="73">
        <v>88.676009632271828</v>
      </c>
      <c r="G17" s="73">
        <v>89.083720254747689</v>
      </c>
      <c r="H17" s="73">
        <v>85.495615020900914</v>
      </c>
      <c r="I17" s="73">
        <v>85.306918118273643</v>
      </c>
      <c r="J17" s="73">
        <v>85.684311923528185</v>
      </c>
      <c r="K17" s="73">
        <v>96.192332284978377</v>
      </c>
      <c r="L17" s="73">
        <v>3.3842499226088494</v>
      </c>
      <c r="M17" s="73">
        <v>3.3257354542333672</v>
      </c>
      <c r="N17" s="73">
        <v>3.4427643909843315</v>
      </c>
      <c r="O17" s="81">
        <v>3.8076677150216307</v>
      </c>
    </row>
    <row r="18" spans="1:15" ht="14.25" thickBot="1" x14ac:dyDescent="0.2">
      <c r="A18" s="82" t="str">
        <f>A17</f>
        <v>阪神北圏域</v>
      </c>
      <c r="B18" s="83">
        <v>4</v>
      </c>
      <c r="C18" s="84"/>
      <c r="D18" s="83">
        <v>65</v>
      </c>
      <c r="E18" s="83">
        <v>25.843548127547152</v>
      </c>
      <c r="F18" s="83">
        <v>25.729188902887071</v>
      </c>
      <c r="G18" s="83">
        <v>25.957907352207233</v>
      </c>
      <c r="H18" s="83">
        <v>22.329684265990039</v>
      </c>
      <c r="I18" s="83">
        <v>22.226283767498074</v>
      </c>
      <c r="J18" s="83">
        <v>22.433084764482004</v>
      </c>
      <c r="K18" s="83">
        <v>86.40332262344576</v>
      </c>
      <c r="L18" s="83">
        <v>3.5138638615571138</v>
      </c>
      <c r="M18" s="83">
        <v>3.4541338848014158</v>
      </c>
      <c r="N18" s="83">
        <v>3.5735938383128119</v>
      </c>
      <c r="O18" s="85">
        <v>13.596677376554252</v>
      </c>
    </row>
    <row r="19" spans="1:15" x14ac:dyDescent="0.15">
      <c r="A19" s="76" t="s">
        <v>56</v>
      </c>
      <c r="B19" s="77">
        <v>1</v>
      </c>
      <c r="C19" s="78" t="s">
        <v>96</v>
      </c>
      <c r="D19" s="77">
        <v>0</v>
      </c>
      <c r="E19" s="77">
        <v>81.495539689796658</v>
      </c>
      <c r="F19" s="77">
        <v>81.270532059614268</v>
      </c>
      <c r="G19" s="77">
        <v>81.720547319979048</v>
      </c>
      <c r="H19" s="77">
        <v>80.204399242974375</v>
      </c>
      <c r="I19" s="77">
        <v>79.989037635315725</v>
      </c>
      <c r="J19" s="77">
        <v>80.419760850633025</v>
      </c>
      <c r="K19" s="77">
        <v>98.41569188726541</v>
      </c>
      <c r="L19" s="77">
        <v>1.2911404468222878</v>
      </c>
      <c r="M19" s="77">
        <v>1.2539754829249241</v>
      </c>
      <c r="N19" s="77">
        <v>1.3283054107196515</v>
      </c>
      <c r="O19" s="79">
        <v>1.5843081127345919</v>
      </c>
    </row>
    <row r="20" spans="1:15" x14ac:dyDescent="0.15">
      <c r="A20" s="80" t="str">
        <f>A19</f>
        <v>東播磨圏域</v>
      </c>
      <c r="B20" s="73">
        <v>2</v>
      </c>
      <c r="C20" s="74"/>
      <c r="D20" s="73">
        <v>65</v>
      </c>
      <c r="E20" s="73">
        <v>19.753749589945343</v>
      </c>
      <c r="F20" s="73">
        <v>19.626051824134262</v>
      </c>
      <c r="G20" s="73">
        <v>19.881447355756425</v>
      </c>
      <c r="H20" s="73">
        <v>18.375057876743796</v>
      </c>
      <c r="I20" s="73">
        <v>18.256509216417385</v>
      </c>
      <c r="J20" s="73">
        <v>18.493606537070207</v>
      </c>
      <c r="K20" s="73">
        <v>93.020607520997928</v>
      </c>
      <c r="L20" s="73">
        <v>1.3786917132015517</v>
      </c>
      <c r="M20" s="73">
        <v>1.3388947971072109</v>
      </c>
      <c r="N20" s="73">
        <v>1.4184886292958925</v>
      </c>
      <c r="O20" s="81">
        <v>6.979392479002092</v>
      </c>
    </row>
    <row r="21" spans="1:15" x14ac:dyDescent="0.15">
      <c r="A21" s="80" t="str">
        <f>A20</f>
        <v>東播磨圏域</v>
      </c>
      <c r="B21" s="73">
        <v>3</v>
      </c>
      <c r="C21" s="75" t="s">
        <v>108</v>
      </c>
      <c r="D21" s="73">
        <v>0</v>
      </c>
      <c r="E21" s="73">
        <v>87.544545219146386</v>
      </c>
      <c r="F21" s="73">
        <v>87.342443703535821</v>
      </c>
      <c r="G21" s="73">
        <v>87.746646734756951</v>
      </c>
      <c r="H21" s="73">
        <v>84.663683052512894</v>
      </c>
      <c r="I21" s="73">
        <v>84.475744424307976</v>
      </c>
      <c r="J21" s="73">
        <v>84.851621680717813</v>
      </c>
      <c r="K21" s="73">
        <v>96.709261371542951</v>
      </c>
      <c r="L21" s="73">
        <v>2.8808621666335057</v>
      </c>
      <c r="M21" s="73">
        <v>2.8269673001514954</v>
      </c>
      <c r="N21" s="73">
        <v>2.9347570331155159</v>
      </c>
      <c r="O21" s="81">
        <v>3.2907386284570563</v>
      </c>
    </row>
    <row r="22" spans="1:15" ht="14.25" thickBot="1" x14ac:dyDescent="0.2">
      <c r="A22" s="82" t="str">
        <f>A21</f>
        <v>東播磨圏域</v>
      </c>
      <c r="B22" s="83">
        <v>4</v>
      </c>
      <c r="C22" s="84"/>
      <c r="D22" s="83">
        <v>65</v>
      </c>
      <c r="E22" s="83">
        <v>24.568567764941559</v>
      </c>
      <c r="F22" s="83">
        <v>24.455850068175987</v>
      </c>
      <c r="G22" s="83">
        <v>24.68128546170713</v>
      </c>
      <c r="H22" s="83">
        <v>21.577594603384721</v>
      </c>
      <c r="I22" s="83">
        <v>21.475839661959416</v>
      </c>
      <c r="J22" s="83">
        <v>21.679349544810027</v>
      </c>
      <c r="K22" s="83">
        <v>87.82601741309135</v>
      </c>
      <c r="L22" s="83">
        <v>2.9909731615568385</v>
      </c>
      <c r="M22" s="83">
        <v>2.9358217209280713</v>
      </c>
      <c r="N22" s="83">
        <v>3.0461246021856057</v>
      </c>
      <c r="O22" s="85">
        <v>12.173982586908656</v>
      </c>
    </row>
    <row r="23" spans="1:15" x14ac:dyDescent="0.15">
      <c r="A23" s="76" t="s">
        <v>55</v>
      </c>
      <c r="B23" s="77">
        <v>1</v>
      </c>
      <c r="C23" s="78" t="s">
        <v>96</v>
      </c>
      <c r="D23" s="77">
        <v>0</v>
      </c>
      <c r="E23" s="77">
        <v>82.633905809391479</v>
      </c>
      <c r="F23" s="77">
        <v>82.279934471813974</v>
      </c>
      <c r="G23" s="77">
        <v>82.987877146968984</v>
      </c>
      <c r="H23" s="77">
        <v>81.020920845535528</v>
      </c>
      <c r="I23" s="77">
        <v>80.686055601668812</v>
      </c>
      <c r="J23" s="77">
        <v>81.355786089402244</v>
      </c>
      <c r="K23" s="77">
        <v>98.048034946361412</v>
      </c>
      <c r="L23" s="77">
        <v>1.6129849638559786</v>
      </c>
      <c r="M23" s="77">
        <v>1.5497479670472667</v>
      </c>
      <c r="N23" s="77">
        <v>1.6762219606646904</v>
      </c>
      <c r="O23" s="79">
        <v>1.9519650536386242</v>
      </c>
    </row>
    <row r="24" spans="1:15" x14ac:dyDescent="0.15">
      <c r="A24" s="80" t="str">
        <f>A23</f>
        <v>北播磨圏域</v>
      </c>
      <c r="B24" s="73">
        <v>2</v>
      </c>
      <c r="C24" s="74"/>
      <c r="D24" s="73">
        <v>65</v>
      </c>
      <c r="E24" s="73">
        <v>20.588945854798645</v>
      </c>
      <c r="F24" s="73">
        <v>20.389969176466657</v>
      </c>
      <c r="G24" s="73">
        <v>20.787922533130633</v>
      </c>
      <c r="H24" s="73">
        <v>18.864745540798875</v>
      </c>
      <c r="I24" s="73">
        <v>18.684073395895769</v>
      </c>
      <c r="J24" s="73">
        <v>19.045417685701981</v>
      </c>
      <c r="K24" s="73">
        <v>91.625601785737302</v>
      </c>
      <c r="L24" s="73">
        <v>1.7242003139997701</v>
      </c>
      <c r="M24" s="73">
        <v>1.6573109748468784</v>
      </c>
      <c r="N24" s="73">
        <v>1.7910896531526619</v>
      </c>
      <c r="O24" s="81">
        <v>8.3743982142626923</v>
      </c>
    </row>
    <row r="25" spans="1:15" x14ac:dyDescent="0.15">
      <c r="A25" s="80" t="str">
        <f>A24</f>
        <v>北播磨圏域</v>
      </c>
      <c r="B25" s="73">
        <v>3</v>
      </c>
      <c r="C25" s="75" t="s">
        <v>108</v>
      </c>
      <c r="D25" s="73">
        <v>0</v>
      </c>
      <c r="E25" s="73">
        <v>88.190646562381687</v>
      </c>
      <c r="F25" s="73">
        <v>87.858670763192393</v>
      </c>
      <c r="G25" s="73">
        <v>88.522622361570981</v>
      </c>
      <c r="H25" s="73">
        <v>84.716095959684296</v>
      </c>
      <c r="I25" s="73">
        <v>84.411424563354174</v>
      </c>
      <c r="J25" s="73">
        <v>85.020767356014417</v>
      </c>
      <c r="K25" s="73">
        <v>96.060182413744215</v>
      </c>
      <c r="L25" s="73">
        <v>3.4745506026973825</v>
      </c>
      <c r="M25" s="73">
        <v>3.3883416788714218</v>
      </c>
      <c r="N25" s="73">
        <v>3.5607595265233432</v>
      </c>
      <c r="O25" s="81">
        <v>3.9398175862557694</v>
      </c>
    </row>
    <row r="26" spans="1:15" ht="14.25" thickBot="1" x14ac:dyDescent="0.2">
      <c r="A26" s="82" t="str">
        <f>A25</f>
        <v>北播磨圏域</v>
      </c>
      <c r="B26" s="83">
        <v>4</v>
      </c>
      <c r="C26" s="84"/>
      <c r="D26" s="83">
        <v>65</v>
      </c>
      <c r="E26" s="83">
        <v>25.085252650360168</v>
      </c>
      <c r="F26" s="83">
        <v>24.914833480867642</v>
      </c>
      <c r="G26" s="83">
        <v>25.255671819852694</v>
      </c>
      <c r="H26" s="83">
        <v>21.483372087737607</v>
      </c>
      <c r="I26" s="83">
        <v>21.334492074651962</v>
      </c>
      <c r="J26" s="83">
        <v>21.632252100823251</v>
      </c>
      <c r="K26" s="83">
        <v>85.641441954658376</v>
      </c>
      <c r="L26" s="83">
        <v>3.6018805626225614</v>
      </c>
      <c r="M26" s="83">
        <v>3.5149804622010516</v>
      </c>
      <c r="N26" s="83">
        <v>3.6887806630440712</v>
      </c>
      <c r="O26" s="85">
        <v>14.358558045341619</v>
      </c>
    </row>
    <row r="27" spans="1:15" x14ac:dyDescent="0.15">
      <c r="A27" s="76" t="s">
        <v>54</v>
      </c>
      <c r="B27" s="77">
        <v>1</v>
      </c>
      <c r="C27" s="78" t="s">
        <v>96</v>
      </c>
      <c r="D27" s="77">
        <v>0</v>
      </c>
      <c r="E27" s="77">
        <v>80.845076073306899</v>
      </c>
      <c r="F27" s="77">
        <v>80.585408788282635</v>
      </c>
      <c r="G27" s="77">
        <v>81.104743358331163</v>
      </c>
      <c r="H27" s="77">
        <v>79.499744343763325</v>
      </c>
      <c r="I27" s="77">
        <v>79.2520738363839</v>
      </c>
      <c r="J27" s="77">
        <v>79.74741485114275</v>
      </c>
      <c r="K27" s="77">
        <v>98.335913830641104</v>
      </c>
      <c r="L27" s="77">
        <v>1.3453317295435752</v>
      </c>
      <c r="M27" s="77">
        <v>1.3037211274543532</v>
      </c>
      <c r="N27" s="77">
        <v>1.3869423316327971</v>
      </c>
      <c r="O27" s="79">
        <v>1.6640861693588922</v>
      </c>
    </row>
    <row r="28" spans="1:15" x14ac:dyDescent="0.15">
      <c r="A28" s="80" t="str">
        <f>A27</f>
        <v>中播磨圏域</v>
      </c>
      <c r="B28" s="73">
        <v>2</v>
      </c>
      <c r="C28" s="74"/>
      <c r="D28" s="73">
        <v>65</v>
      </c>
      <c r="E28" s="73">
        <v>19.385173294907716</v>
      </c>
      <c r="F28" s="73">
        <v>19.237725652702466</v>
      </c>
      <c r="G28" s="73">
        <v>19.532620937112966</v>
      </c>
      <c r="H28" s="73">
        <v>17.938256553322244</v>
      </c>
      <c r="I28" s="73">
        <v>17.802937257722803</v>
      </c>
      <c r="J28" s="73">
        <v>18.073575848921685</v>
      </c>
      <c r="K28" s="73">
        <v>92.535961791140849</v>
      </c>
      <c r="L28" s="73">
        <v>1.4469167415854696</v>
      </c>
      <c r="M28" s="73">
        <v>1.4021088441895397</v>
      </c>
      <c r="N28" s="73">
        <v>1.4917246389813994</v>
      </c>
      <c r="O28" s="81">
        <v>7.4640382088591366</v>
      </c>
    </row>
    <row r="29" spans="1:15" x14ac:dyDescent="0.15">
      <c r="A29" s="80" t="str">
        <f>A28</f>
        <v>中播磨圏域</v>
      </c>
      <c r="B29" s="73">
        <v>3</v>
      </c>
      <c r="C29" s="75" t="s">
        <v>108</v>
      </c>
      <c r="D29" s="73">
        <v>0</v>
      </c>
      <c r="E29" s="73">
        <v>87.190541697732002</v>
      </c>
      <c r="F29" s="73">
        <v>86.950966840640319</v>
      </c>
      <c r="G29" s="73">
        <v>87.430116554823684</v>
      </c>
      <c r="H29" s="73">
        <v>84.262521837718651</v>
      </c>
      <c r="I29" s="73">
        <v>84.04012091292681</v>
      </c>
      <c r="J29" s="73">
        <v>84.484922762510493</v>
      </c>
      <c r="K29" s="73">
        <v>96.641814808119818</v>
      </c>
      <c r="L29" s="73">
        <v>2.9280198600133489</v>
      </c>
      <c r="M29" s="73">
        <v>2.8696583215202653</v>
      </c>
      <c r="N29" s="73">
        <v>2.9863813985064325</v>
      </c>
      <c r="O29" s="81">
        <v>3.3581851918801786</v>
      </c>
    </row>
    <row r="30" spans="1:15" ht="14.25" thickBot="1" x14ac:dyDescent="0.2">
      <c r="A30" s="82" t="str">
        <f>A29</f>
        <v>中播磨圏域</v>
      </c>
      <c r="B30" s="83">
        <v>4</v>
      </c>
      <c r="C30" s="84"/>
      <c r="D30" s="83">
        <v>65</v>
      </c>
      <c r="E30" s="83">
        <v>24.420931867717442</v>
      </c>
      <c r="F30" s="83">
        <v>24.292769950366193</v>
      </c>
      <c r="G30" s="83">
        <v>24.549093785068692</v>
      </c>
      <c r="H30" s="83">
        <v>21.36718740583898</v>
      </c>
      <c r="I30" s="83">
        <v>21.253370082166722</v>
      </c>
      <c r="J30" s="83">
        <v>21.481004729511238</v>
      </c>
      <c r="K30" s="83">
        <v>87.495381100033811</v>
      </c>
      <c r="L30" s="83">
        <v>3.0537444618784617</v>
      </c>
      <c r="M30" s="83">
        <v>2.9940535456133293</v>
      </c>
      <c r="N30" s="83">
        <v>3.1134353781435942</v>
      </c>
      <c r="O30" s="85">
        <v>12.504618899966191</v>
      </c>
    </row>
    <row r="31" spans="1:15" x14ac:dyDescent="0.15">
      <c r="A31" s="76" t="s">
        <v>53</v>
      </c>
      <c r="B31" s="77">
        <v>1</v>
      </c>
      <c r="C31" s="78" t="s">
        <v>96</v>
      </c>
      <c r="D31" s="77">
        <v>0</v>
      </c>
      <c r="E31" s="77">
        <v>81.336897082404022</v>
      </c>
      <c r="F31" s="77">
        <v>80.947730096368403</v>
      </c>
      <c r="G31" s="77">
        <v>81.726064068439641</v>
      </c>
      <c r="H31" s="77">
        <v>79.962535396637008</v>
      </c>
      <c r="I31" s="77">
        <v>79.591110134870476</v>
      </c>
      <c r="J31" s="77">
        <v>80.333960658403541</v>
      </c>
      <c r="K31" s="77">
        <v>98.310285079630447</v>
      </c>
      <c r="L31" s="77">
        <v>1.3743616857669962</v>
      </c>
      <c r="M31" s="77">
        <v>1.3154574905633367</v>
      </c>
      <c r="N31" s="77">
        <v>1.4332658809706558</v>
      </c>
      <c r="O31" s="79">
        <v>1.6897149203695381</v>
      </c>
    </row>
    <row r="32" spans="1:15" x14ac:dyDescent="0.15">
      <c r="A32" s="80" t="str">
        <f>A31</f>
        <v>西播磨圏域</v>
      </c>
      <c r="B32" s="73">
        <v>2</v>
      </c>
      <c r="C32" s="74"/>
      <c r="D32" s="73">
        <v>65</v>
      </c>
      <c r="E32" s="73">
        <v>19.711469608948349</v>
      </c>
      <c r="F32" s="73">
        <v>19.50744855818451</v>
      </c>
      <c r="G32" s="73">
        <v>19.915490659712187</v>
      </c>
      <c r="H32" s="73">
        <v>18.233242233480919</v>
      </c>
      <c r="I32" s="73">
        <v>18.046526076474073</v>
      </c>
      <c r="J32" s="73">
        <v>18.419958390487764</v>
      </c>
      <c r="K32" s="73">
        <v>92.500673948753359</v>
      </c>
      <c r="L32" s="73">
        <v>1.47822737546743</v>
      </c>
      <c r="M32" s="73">
        <v>1.4153871802957589</v>
      </c>
      <c r="N32" s="73">
        <v>1.541067570639101</v>
      </c>
      <c r="O32" s="81">
        <v>7.4993260512466522</v>
      </c>
    </row>
    <row r="33" spans="1:15" x14ac:dyDescent="0.15">
      <c r="A33" s="80" t="str">
        <f>A32</f>
        <v>西播磨圏域</v>
      </c>
      <c r="B33" s="73">
        <v>3</v>
      </c>
      <c r="C33" s="75" t="s">
        <v>108</v>
      </c>
      <c r="D33" s="73">
        <v>0</v>
      </c>
      <c r="E33" s="73">
        <v>87.266171601069402</v>
      </c>
      <c r="F33" s="73">
        <v>86.922642052750206</v>
      </c>
      <c r="G33" s="73">
        <v>87.609701149388599</v>
      </c>
      <c r="H33" s="73">
        <v>84.193688092862629</v>
      </c>
      <c r="I33" s="73">
        <v>83.877208131696804</v>
      </c>
      <c r="J33" s="73">
        <v>84.510168054028455</v>
      </c>
      <c r="K33" s="73">
        <v>96.479181506606722</v>
      </c>
      <c r="L33" s="73">
        <v>3.072483508206779</v>
      </c>
      <c r="M33" s="73">
        <v>2.9915542761229421</v>
      </c>
      <c r="N33" s="73">
        <v>3.1534127402906158</v>
      </c>
      <c r="O33" s="81">
        <v>3.5208184933932949</v>
      </c>
    </row>
    <row r="34" spans="1:15" ht="14.25" thickBot="1" x14ac:dyDescent="0.2">
      <c r="A34" s="82" t="str">
        <f>A33</f>
        <v>西播磨圏域</v>
      </c>
      <c r="B34" s="83">
        <v>4</v>
      </c>
      <c r="C34" s="84"/>
      <c r="D34" s="83">
        <v>65</v>
      </c>
      <c r="E34" s="83">
        <v>24.376481489076337</v>
      </c>
      <c r="F34" s="83">
        <v>24.203815277966019</v>
      </c>
      <c r="G34" s="83">
        <v>24.549147700186655</v>
      </c>
      <c r="H34" s="83">
        <v>21.162407084118602</v>
      </c>
      <c r="I34" s="83">
        <v>21.011918406332249</v>
      </c>
      <c r="J34" s="83">
        <v>21.312895761904954</v>
      </c>
      <c r="K34" s="83">
        <v>86.814855103686568</v>
      </c>
      <c r="L34" s="83">
        <v>3.214074404957739</v>
      </c>
      <c r="M34" s="83">
        <v>3.1320690115004779</v>
      </c>
      <c r="N34" s="83">
        <v>3.2960797984150001</v>
      </c>
      <c r="O34" s="85">
        <v>13.185144896313439</v>
      </c>
    </row>
    <row r="35" spans="1:15" x14ac:dyDescent="0.15">
      <c r="A35" s="76" t="s">
        <v>52</v>
      </c>
      <c r="B35" s="77">
        <v>1</v>
      </c>
      <c r="C35" s="78" t="s">
        <v>96</v>
      </c>
      <c r="D35" s="77">
        <v>0</v>
      </c>
      <c r="E35" s="77">
        <v>80.722502216805196</v>
      </c>
      <c r="F35" s="77">
        <v>80.167068081982521</v>
      </c>
      <c r="G35" s="77">
        <v>81.277936351627872</v>
      </c>
      <c r="H35" s="77">
        <v>79.520456544787336</v>
      </c>
      <c r="I35" s="77">
        <v>78.984750003540626</v>
      </c>
      <c r="J35" s="77">
        <v>80.056163086034047</v>
      </c>
      <c r="K35" s="77">
        <v>98.510891462718291</v>
      </c>
      <c r="L35" s="77">
        <v>1.2020456720178636</v>
      </c>
      <c r="M35" s="77">
        <v>1.1397010712666</v>
      </c>
      <c r="N35" s="77">
        <v>1.2643902727691272</v>
      </c>
      <c r="O35" s="79">
        <v>1.4891085372817099</v>
      </c>
    </row>
    <row r="36" spans="1:15" x14ac:dyDescent="0.15">
      <c r="A36" s="80" t="str">
        <f>A35</f>
        <v>但馬圏域</v>
      </c>
      <c r="B36" s="73">
        <v>2</v>
      </c>
      <c r="C36" s="74"/>
      <c r="D36" s="73">
        <v>65</v>
      </c>
      <c r="E36" s="73">
        <v>19.603190962713622</v>
      </c>
      <c r="F36" s="73">
        <v>19.355112387617023</v>
      </c>
      <c r="G36" s="73">
        <v>19.851269537810222</v>
      </c>
      <c r="H36" s="73">
        <v>18.286264029631187</v>
      </c>
      <c r="I36" s="73">
        <v>18.058910544772047</v>
      </c>
      <c r="J36" s="73">
        <v>18.513617514490328</v>
      </c>
      <c r="K36" s="73">
        <v>93.282078741224822</v>
      </c>
      <c r="L36" s="73">
        <v>1.3169269330824318</v>
      </c>
      <c r="M36" s="73">
        <v>1.2499045267825908</v>
      </c>
      <c r="N36" s="73">
        <v>1.3839493393822728</v>
      </c>
      <c r="O36" s="81">
        <v>6.7179212587751724</v>
      </c>
    </row>
    <row r="37" spans="1:15" x14ac:dyDescent="0.15">
      <c r="A37" s="80" t="str">
        <f>A36</f>
        <v>但馬圏域</v>
      </c>
      <c r="B37" s="73">
        <v>3</v>
      </c>
      <c r="C37" s="75" t="s">
        <v>108</v>
      </c>
      <c r="D37" s="73">
        <v>0</v>
      </c>
      <c r="E37" s="73">
        <v>87.565137382208334</v>
      </c>
      <c r="F37" s="73">
        <v>87.063632479782498</v>
      </c>
      <c r="G37" s="73">
        <v>88.06664228463417</v>
      </c>
      <c r="H37" s="73">
        <v>84.666204226773459</v>
      </c>
      <c r="I37" s="73">
        <v>84.19624644236562</v>
      </c>
      <c r="J37" s="73">
        <v>85.136162011181298</v>
      </c>
      <c r="K37" s="73">
        <v>96.689398038877641</v>
      </c>
      <c r="L37" s="73">
        <v>2.8989331554348623</v>
      </c>
      <c r="M37" s="73">
        <v>2.8075297388769056</v>
      </c>
      <c r="N37" s="73">
        <v>2.990336571992819</v>
      </c>
      <c r="O37" s="81">
        <v>3.3106019611223418</v>
      </c>
    </row>
    <row r="38" spans="1:15" ht="14.25" thickBot="1" x14ac:dyDescent="0.2">
      <c r="A38" s="82" t="str">
        <f>A37</f>
        <v>但馬圏域</v>
      </c>
      <c r="B38" s="83">
        <v>4</v>
      </c>
      <c r="C38" s="84"/>
      <c r="D38" s="83">
        <v>65</v>
      </c>
      <c r="E38" s="83">
        <v>24.778397060366824</v>
      </c>
      <c r="F38" s="83">
        <v>24.564086311029577</v>
      </c>
      <c r="G38" s="83">
        <v>24.992707809704072</v>
      </c>
      <c r="H38" s="83">
        <v>21.756511410516218</v>
      </c>
      <c r="I38" s="83">
        <v>21.56901291342561</v>
      </c>
      <c r="J38" s="83">
        <v>21.944009907606826</v>
      </c>
      <c r="K38" s="83">
        <v>87.804353758281934</v>
      </c>
      <c r="L38" s="83">
        <v>3.0218856498506055</v>
      </c>
      <c r="M38" s="83">
        <v>2.9301251463535833</v>
      </c>
      <c r="N38" s="83">
        <v>3.1136461533476276</v>
      </c>
      <c r="O38" s="85">
        <v>12.195646241718062</v>
      </c>
    </row>
    <row r="39" spans="1:15" x14ac:dyDescent="0.15">
      <c r="A39" s="76" t="s">
        <v>51</v>
      </c>
      <c r="B39" s="77">
        <v>1</v>
      </c>
      <c r="C39" s="78" t="s">
        <v>96</v>
      </c>
      <c r="D39" s="77">
        <v>0</v>
      </c>
      <c r="E39" s="77">
        <v>81.559978330994795</v>
      </c>
      <c r="F39" s="77">
        <v>80.859483814868597</v>
      </c>
      <c r="G39" s="77">
        <v>82.260472847120994</v>
      </c>
      <c r="H39" s="77">
        <v>80.116142974077889</v>
      </c>
      <c r="I39" s="77">
        <v>79.443300054711813</v>
      </c>
      <c r="J39" s="77">
        <v>80.788985893443964</v>
      </c>
      <c r="K39" s="77">
        <v>98.229725673715379</v>
      </c>
      <c r="L39" s="77">
        <v>1.4438353569169176</v>
      </c>
      <c r="M39" s="77">
        <v>1.3541048589287197</v>
      </c>
      <c r="N39" s="77">
        <v>1.5335658549051154</v>
      </c>
      <c r="O39" s="79">
        <v>1.7702743262846414</v>
      </c>
    </row>
    <row r="40" spans="1:15" x14ac:dyDescent="0.15">
      <c r="A40" s="80" t="str">
        <f>A39</f>
        <v>丹波圏域</v>
      </c>
      <c r="B40" s="73">
        <v>2</v>
      </c>
      <c r="C40" s="74"/>
      <c r="D40" s="73">
        <v>65</v>
      </c>
      <c r="E40" s="73">
        <v>20.1844402750657</v>
      </c>
      <c r="F40" s="73">
        <v>19.879157856429341</v>
      </c>
      <c r="G40" s="73">
        <v>20.48972269370206</v>
      </c>
      <c r="H40" s="73">
        <v>18.639133760407397</v>
      </c>
      <c r="I40" s="73">
        <v>18.362011966405174</v>
      </c>
      <c r="J40" s="73">
        <v>18.91625555440962</v>
      </c>
      <c r="K40" s="73">
        <v>92.344070513725086</v>
      </c>
      <c r="L40" s="73">
        <v>1.5453065146583056</v>
      </c>
      <c r="M40" s="73">
        <v>1.4505724342828394</v>
      </c>
      <c r="N40" s="73">
        <v>1.6400405950337718</v>
      </c>
      <c r="O40" s="81">
        <v>7.6559294862749203</v>
      </c>
    </row>
    <row r="41" spans="1:15" x14ac:dyDescent="0.15">
      <c r="A41" s="80" t="str">
        <f>A40</f>
        <v>丹波圏域</v>
      </c>
      <c r="B41" s="73">
        <v>3</v>
      </c>
      <c r="C41" s="75" t="s">
        <v>108</v>
      </c>
      <c r="D41" s="73">
        <v>0</v>
      </c>
      <c r="E41" s="73">
        <v>87.965564153118919</v>
      </c>
      <c r="F41" s="73">
        <v>87.427506719501224</v>
      </c>
      <c r="G41" s="73">
        <v>88.503621586736614</v>
      </c>
      <c r="H41" s="73">
        <v>84.669482364282118</v>
      </c>
      <c r="I41" s="73">
        <v>84.173561663186703</v>
      </c>
      <c r="J41" s="73">
        <v>85.165403065377532</v>
      </c>
      <c r="K41" s="73">
        <v>96.252986244595192</v>
      </c>
      <c r="L41" s="73">
        <v>3.2960817888367746</v>
      </c>
      <c r="M41" s="73">
        <v>3.1719042590729614</v>
      </c>
      <c r="N41" s="73">
        <v>3.4202593186005879</v>
      </c>
      <c r="O41" s="81">
        <v>3.7470137554047711</v>
      </c>
    </row>
    <row r="42" spans="1:15" ht="14.25" thickBot="1" x14ac:dyDescent="0.2">
      <c r="A42" s="82" t="str">
        <f>A41</f>
        <v>丹波圏域</v>
      </c>
      <c r="B42" s="83">
        <v>4</v>
      </c>
      <c r="C42" s="84"/>
      <c r="D42" s="83">
        <v>65</v>
      </c>
      <c r="E42" s="83">
        <v>24.856381820848274</v>
      </c>
      <c r="F42" s="83">
        <v>24.59055851393542</v>
      </c>
      <c r="G42" s="83">
        <v>25.122205127761127</v>
      </c>
      <c r="H42" s="83">
        <v>21.441441223799483</v>
      </c>
      <c r="I42" s="83">
        <v>21.211440810541404</v>
      </c>
      <c r="J42" s="83">
        <v>21.671441637057562</v>
      </c>
      <c r="K42" s="83">
        <v>86.261312601078117</v>
      </c>
      <c r="L42" s="83">
        <v>3.4149405970487914</v>
      </c>
      <c r="M42" s="83">
        <v>3.2903870892337439</v>
      </c>
      <c r="N42" s="83">
        <v>3.5394941048638389</v>
      </c>
      <c r="O42" s="85">
        <v>13.738687398921885</v>
      </c>
    </row>
    <row r="43" spans="1:15" x14ac:dyDescent="0.15">
      <c r="A43" s="76" t="s">
        <v>50</v>
      </c>
      <c r="B43" s="77">
        <v>1</v>
      </c>
      <c r="C43" s="78" t="s">
        <v>96</v>
      </c>
      <c r="D43" s="77">
        <v>0</v>
      </c>
      <c r="E43" s="77">
        <v>81.583177006115932</v>
      </c>
      <c r="F43" s="77">
        <v>81.045976681450682</v>
      </c>
      <c r="G43" s="77">
        <v>82.120377330781182</v>
      </c>
      <c r="H43" s="77">
        <v>80.131472965021672</v>
      </c>
      <c r="I43" s="77">
        <v>79.620197557622461</v>
      </c>
      <c r="J43" s="77">
        <v>80.642748372420883</v>
      </c>
      <c r="K43" s="77">
        <v>98.220584078277028</v>
      </c>
      <c r="L43" s="77">
        <v>1.451704041094261</v>
      </c>
      <c r="M43" s="77">
        <v>1.3743290873218694</v>
      </c>
      <c r="N43" s="77">
        <v>1.5290789948666526</v>
      </c>
      <c r="O43" s="79">
        <v>1.7794159217229715</v>
      </c>
    </row>
    <row r="44" spans="1:15" x14ac:dyDescent="0.15">
      <c r="A44" s="80" t="str">
        <f>A43</f>
        <v>淡路圏域</v>
      </c>
      <c r="B44" s="73">
        <v>2</v>
      </c>
      <c r="C44" s="74"/>
      <c r="D44" s="73">
        <v>65</v>
      </c>
      <c r="E44" s="73">
        <v>19.849605679180492</v>
      </c>
      <c r="F44" s="73">
        <v>19.571305025198157</v>
      </c>
      <c r="G44" s="73">
        <v>20.127906333162827</v>
      </c>
      <c r="H44" s="73">
        <v>18.301689066887427</v>
      </c>
      <c r="I44" s="73">
        <v>18.04893729493153</v>
      </c>
      <c r="J44" s="73">
        <v>18.554440838843323</v>
      </c>
      <c r="K44" s="73">
        <v>92.201776512282976</v>
      </c>
      <c r="L44" s="73">
        <v>1.5479166122930648</v>
      </c>
      <c r="M44" s="73">
        <v>1.4665581864214801</v>
      </c>
      <c r="N44" s="73">
        <v>1.6292750381646495</v>
      </c>
      <c r="O44" s="81">
        <v>7.7982234877170207</v>
      </c>
    </row>
    <row r="45" spans="1:15" x14ac:dyDescent="0.15">
      <c r="A45" s="80" t="str">
        <f>A44</f>
        <v>淡路圏域</v>
      </c>
      <c r="B45" s="73">
        <v>3</v>
      </c>
      <c r="C45" s="75" t="s">
        <v>108</v>
      </c>
      <c r="D45" s="73">
        <v>0</v>
      </c>
      <c r="E45" s="73">
        <v>87.856227944054083</v>
      </c>
      <c r="F45" s="73">
        <v>87.370144363350349</v>
      </c>
      <c r="G45" s="73">
        <v>88.342311524757818</v>
      </c>
      <c r="H45" s="73">
        <v>84.850103523265531</v>
      </c>
      <c r="I45" s="73">
        <v>84.399555269923084</v>
      </c>
      <c r="J45" s="73">
        <v>85.300651776607978</v>
      </c>
      <c r="K45" s="73">
        <v>96.578359336457268</v>
      </c>
      <c r="L45" s="73">
        <v>3.006124420788526</v>
      </c>
      <c r="M45" s="73">
        <v>2.9020930084590164</v>
      </c>
      <c r="N45" s="73">
        <v>3.1101558331180357</v>
      </c>
      <c r="O45" s="81">
        <v>3.4216406635427079</v>
      </c>
    </row>
    <row r="46" spans="1:15" ht="14.25" thickBot="1" x14ac:dyDescent="0.2">
      <c r="A46" s="82" t="str">
        <f>A45</f>
        <v>淡路圏域</v>
      </c>
      <c r="B46" s="83">
        <v>4</v>
      </c>
      <c r="C46" s="84"/>
      <c r="D46" s="83">
        <v>65</v>
      </c>
      <c r="E46" s="83">
        <v>24.776296723000154</v>
      </c>
      <c r="F46" s="83">
        <v>24.537066664298326</v>
      </c>
      <c r="G46" s="83">
        <v>25.015526781701983</v>
      </c>
      <c r="H46" s="83">
        <v>21.644722357674674</v>
      </c>
      <c r="I46" s="83">
        <v>21.43630216046467</v>
      </c>
      <c r="J46" s="83">
        <v>21.853142554884677</v>
      </c>
      <c r="K46" s="83">
        <v>87.360603562604254</v>
      </c>
      <c r="L46" s="83">
        <v>3.1315743653254824</v>
      </c>
      <c r="M46" s="83">
        <v>3.0267585713064351</v>
      </c>
      <c r="N46" s="83">
        <v>3.2363901593445297</v>
      </c>
      <c r="O46" s="85">
        <v>12.639396437395753</v>
      </c>
    </row>
    <row r="47" spans="1:15" x14ac:dyDescent="0.15">
      <c r="A47" s="76" t="s">
        <v>105</v>
      </c>
      <c r="B47" s="77">
        <v>1</v>
      </c>
      <c r="C47" s="78" t="s">
        <v>96</v>
      </c>
      <c r="D47" s="77">
        <v>0</v>
      </c>
      <c r="E47" s="77">
        <v>82.038794202197209</v>
      </c>
      <c r="F47" s="77">
        <v>81.881589833879858</v>
      </c>
      <c r="G47" s="77">
        <v>82.195998570514561</v>
      </c>
      <c r="H47" s="77">
        <v>80.580468036023532</v>
      </c>
      <c r="I47" s="77">
        <v>80.430902751424554</v>
      </c>
      <c r="J47" s="77">
        <v>80.73003332062251</v>
      </c>
      <c r="K47" s="77">
        <v>98.222394441123299</v>
      </c>
      <c r="L47" s="77">
        <v>1.4583261661736586</v>
      </c>
      <c r="M47" s="77">
        <v>1.4314895545850657</v>
      </c>
      <c r="N47" s="77">
        <v>1.4851627777622516</v>
      </c>
      <c r="O47" s="79">
        <v>1.7776055588766819</v>
      </c>
    </row>
    <row r="48" spans="1:15" x14ac:dyDescent="0.15">
      <c r="A48" s="80" t="str">
        <f>A47</f>
        <v>神戸市</v>
      </c>
      <c r="B48" s="73">
        <v>2</v>
      </c>
      <c r="C48" s="74"/>
      <c r="D48" s="73">
        <v>65</v>
      </c>
      <c r="E48" s="73">
        <v>20.277534466625841</v>
      </c>
      <c r="F48" s="73">
        <v>20.186195024386937</v>
      </c>
      <c r="G48" s="73">
        <v>20.368873908864746</v>
      </c>
      <c r="H48" s="73">
        <v>18.716454168343823</v>
      </c>
      <c r="I48" s="73">
        <v>18.632526253446422</v>
      </c>
      <c r="J48" s="73">
        <v>18.800382083241225</v>
      </c>
      <c r="K48" s="73">
        <v>92.301429442266013</v>
      </c>
      <c r="L48" s="73">
        <v>1.5610802982820171</v>
      </c>
      <c r="M48" s="73">
        <v>1.532396436246853</v>
      </c>
      <c r="N48" s="73">
        <v>1.5897641603171813</v>
      </c>
      <c r="O48" s="81">
        <v>7.69857055773398</v>
      </c>
    </row>
    <row r="49" spans="1:15" x14ac:dyDescent="0.15">
      <c r="A49" s="80" t="str">
        <f>A48</f>
        <v>神戸市</v>
      </c>
      <c r="B49" s="73">
        <v>3</v>
      </c>
      <c r="C49" s="75" t="s">
        <v>108</v>
      </c>
      <c r="D49" s="73">
        <v>0</v>
      </c>
      <c r="E49" s="73">
        <v>88.502367642494818</v>
      </c>
      <c r="F49" s="73">
        <v>88.364579784379885</v>
      </c>
      <c r="G49" s="73">
        <v>88.640155500609751</v>
      </c>
      <c r="H49" s="73">
        <v>85.296184486289178</v>
      </c>
      <c r="I49" s="73">
        <v>85.169175326626913</v>
      </c>
      <c r="J49" s="73">
        <v>85.423193645951443</v>
      </c>
      <c r="K49" s="73">
        <v>96.37729109219201</v>
      </c>
      <c r="L49" s="73">
        <v>3.2061831562056491</v>
      </c>
      <c r="M49" s="73">
        <v>3.1688394234061206</v>
      </c>
      <c r="N49" s="73">
        <v>3.2435268890051776</v>
      </c>
      <c r="O49" s="81">
        <v>3.6227089078080046</v>
      </c>
    </row>
    <row r="50" spans="1:15" ht="14.25" thickBot="1" x14ac:dyDescent="0.2">
      <c r="A50" s="82" t="str">
        <f>A49</f>
        <v>神戸市</v>
      </c>
      <c r="B50" s="83">
        <v>4</v>
      </c>
      <c r="C50" s="84"/>
      <c r="D50" s="83">
        <v>65</v>
      </c>
      <c r="E50" s="83">
        <v>25.522789537996925</v>
      </c>
      <c r="F50" s="83">
        <v>25.443552831411896</v>
      </c>
      <c r="G50" s="83">
        <v>25.602026244581953</v>
      </c>
      <c r="H50" s="83">
        <v>22.185594826143607</v>
      </c>
      <c r="I50" s="83">
        <v>22.114840419813099</v>
      </c>
      <c r="J50" s="83">
        <v>22.256349232474115</v>
      </c>
      <c r="K50" s="83">
        <v>86.924647453268832</v>
      </c>
      <c r="L50" s="83">
        <v>3.3371947118533232</v>
      </c>
      <c r="M50" s="83">
        <v>3.2990773847697863</v>
      </c>
      <c r="N50" s="83">
        <v>3.37531203893686</v>
      </c>
      <c r="O50" s="85">
        <v>13.075352546731192</v>
      </c>
    </row>
    <row r="51" spans="1:15" x14ac:dyDescent="0.15">
      <c r="A51" s="76" t="s">
        <v>106</v>
      </c>
      <c r="B51" s="77">
        <v>1</v>
      </c>
      <c r="C51" s="78" t="s">
        <v>96</v>
      </c>
      <c r="D51" s="77">
        <v>0</v>
      </c>
      <c r="E51" s="77">
        <v>80.708472204030031</v>
      </c>
      <c r="F51" s="77">
        <v>80.419194722507285</v>
      </c>
      <c r="G51" s="77">
        <v>80.997749685552776</v>
      </c>
      <c r="H51" s="77">
        <v>79.094042757109108</v>
      </c>
      <c r="I51" s="77">
        <v>78.820429087909289</v>
      </c>
      <c r="J51" s="77">
        <v>79.367656426308926</v>
      </c>
      <c r="K51" s="77">
        <v>97.999677849384057</v>
      </c>
      <c r="L51" s="77">
        <v>1.6144294469209306</v>
      </c>
      <c r="M51" s="77">
        <v>1.5648980128999108</v>
      </c>
      <c r="N51" s="77">
        <v>1.6639608809419504</v>
      </c>
      <c r="O51" s="79">
        <v>2.000322150615951</v>
      </c>
    </row>
    <row r="52" spans="1:15" x14ac:dyDescent="0.15">
      <c r="A52" s="80" t="str">
        <f>A51</f>
        <v>尼崎市</v>
      </c>
      <c r="B52" s="73">
        <v>2</v>
      </c>
      <c r="C52" s="74"/>
      <c r="D52" s="73">
        <v>65</v>
      </c>
      <c r="E52" s="73">
        <v>19.390777813806647</v>
      </c>
      <c r="F52" s="73">
        <v>19.228144987622326</v>
      </c>
      <c r="G52" s="73">
        <v>19.553410639990968</v>
      </c>
      <c r="H52" s="73">
        <v>17.636854847428712</v>
      </c>
      <c r="I52" s="73">
        <v>17.489311549749345</v>
      </c>
      <c r="J52" s="73">
        <v>17.784398145108078</v>
      </c>
      <c r="K52" s="73">
        <v>90.954860175185416</v>
      </c>
      <c r="L52" s="73">
        <v>1.7539229663779388</v>
      </c>
      <c r="M52" s="73">
        <v>1.7005880785024485</v>
      </c>
      <c r="N52" s="73">
        <v>1.807257854253429</v>
      </c>
      <c r="O52" s="81">
        <v>9.0451398248145995</v>
      </c>
    </row>
    <row r="53" spans="1:15" x14ac:dyDescent="0.15">
      <c r="A53" s="80" t="str">
        <f>A52</f>
        <v>尼崎市</v>
      </c>
      <c r="B53" s="73">
        <v>3</v>
      </c>
      <c r="C53" s="75" t="s">
        <v>108</v>
      </c>
      <c r="D53" s="73">
        <v>0</v>
      </c>
      <c r="E53" s="73">
        <v>87.61451909484731</v>
      </c>
      <c r="F53" s="73">
        <v>87.346320165107514</v>
      </c>
      <c r="G53" s="73">
        <v>87.882718024587106</v>
      </c>
      <c r="H53" s="73">
        <v>84.094204331291266</v>
      </c>
      <c r="I53" s="73">
        <v>83.848566983557845</v>
      </c>
      <c r="J53" s="73">
        <v>84.339841679024687</v>
      </c>
      <c r="K53" s="73">
        <v>95.982041789506241</v>
      </c>
      <c r="L53" s="73">
        <v>3.520314763556045</v>
      </c>
      <c r="M53" s="73">
        <v>3.4492070865664912</v>
      </c>
      <c r="N53" s="73">
        <v>3.5914224405455988</v>
      </c>
      <c r="O53" s="81">
        <v>4.0179582104937648</v>
      </c>
    </row>
    <row r="54" spans="1:15" ht="14.25" thickBot="1" x14ac:dyDescent="0.2">
      <c r="A54" s="82" t="str">
        <f>A53</f>
        <v>尼崎市</v>
      </c>
      <c r="B54" s="83">
        <v>4</v>
      </c>
      <c r="C54" s="84"/>
      <c r="D54" s="83">
        <v>65</v>
      </c>
      <c r="E54" s="83">
        <v>24.814633123556405</v>
      </c>
      <c r="F54" s="83">
        <v>24.67015723430908</v>
      </c>
      <c r="G54" s="83">
        <v>24.959109012803729</v>
      </c>
      <c r="H54" s="83">
        <v>21.138025677104373</v>
      </c>
      <c r="I54" s="83">
        <v>21.011624060005943</v>
      </c>
      <c r="J54" s="83">
        <v>21.264427294202804</v>
      </c>
      <c r="K54" s="83">
        <v>85.183712255000671</v>
      </c>
      <c r="L54" s="83">
        <v>3.6766074464520315</v>
      </c>
      <c r="M54" s="83">
        <v>3.6043342126272222</v>
      </c>
      <c r="N54" s="83">
        <v>3.7488806802768408</v>
      </c>
      <c r="O54" s="85">
        <v>14.816287744999329</v>
      </c>
    </row>
    <row r="55" spans="1:15" x14ac:dyDescent="0.15">
      <c r="A55" s="76" t="s">
        <v>107</v>
      </c>
      <c r="B55" s="77">
        <v>1</v>
      </c>
      <c r="C55" s="78" t="s">
        <v>96</v>
      </c>
      <c r="D55" s="77">
        <v>0</v>
      </c>
      <c r="E55" s="77">
        <v>82.609440876058756</v>
      </c>
      <c r="F55" s="77">
        <v>82.329502996821446</v>
      </c>
      <c r="G55" s="77">
        <v>82.889378755296065</v>
      </c>
      <c r="H55" s="77">
        <v>81.280365571010492</v>
      </c>
      <c r="I55" s="77">
        <v>81.013116699174702</v>
      </c>
      <c r="J55" s="77">
        <v>81.547614442846282</v>
      </c>
      <c r="K55" s="77">
        <v>98.391133881365562</v>
      </c>
      <c r="L55" s="77">
        <v>1.3290753050482675</v>
      </c>
      <c r="M55" s="77">
        <v>1.2785685308001293</v>
      </c>
      <c r="N55" s="77">
        <v>1.3795820792964057</v>
      </c>
      <c r="O55" s="79">
        <v>1.6088661186344504</v>
      </c>
    </row>
    <row r="56" spans="1:15" x14ac:dyDescent="0.15">
      <c r="A56" s="80" t="str">
        <f>A55</f>
        <v>西宮市</v>
      </c>
      <c r="B56" s="73">
        <v>2</v>
      </c>
      <c r="C56" s="74"/>
      <c r="D56" s="73">
        <v>65</v>
      </c>
      <c r="E56" s="73">
        <v>20.501525818763326</v>
      </c>
      <c r="F56" s="73">
        <v>20.325918337190767</v>
      </c>
      <c r="G56" s="73">
        <v>20.677133300335885</v>
      </c>
      <c r="H56" s="73">
        <v>19.092044377136599</v>
      </c>
      <c r="I56" s="73">
        <v>18.92915702247377</v>
      </c>
      <c r="J56" s="73">
        <v>19.254931731799427</v>
      </c>
      <c r="K56" s="73">
        <v>93.124992480624314</v>
      </c>
      <c r="L56" s="73">
        <v>1.4094814416267263</v>
      </c>
      <c r="M56" s="73">
        <v>1.3556302310952149</v>
      </c>
      <c r="N56" s="73">
        <v>1.4633326521582377</v>
      </c>
      <c r="O56" s="81">
        <v>6.8750075193756848</v>
      </c>
    </row>
    <row r="57" spans="1:15" x14ac:dyDescent="0.15">
      <c r="A57" s="80" t="str">
        <f>A56</f>
        <v>西宮市</v>
      </c>
      <c r="B57" s="73">
        <v>3</v>
      </c>
      <c r="C57" s="75" t="s">
        <v>108</v>
      </c>
      <c r="D57" s="73">
        <v>0</v>
      </c>
      <c r="E57" s="73">
        <v>88.509772205017654</v>
      </c>
      <c r="F57" s="73">
        <v>88.273069460350101</v>
      </c>
      <c r="G57" s="73">
        <v>88.746474949685208</v>
      </c>
      <c r="H57" s="73">
        <v>85.498410944468361</v>
      </c>
      <c r="I57" s="73">
        <v>85.279253250468486</v>
      </c>
      <c r="J57" s="73">
        <v>85.717568638468236</v>
      </c>
      <c r="K57" s="73">
        <v>96.597707591457819</v>
      </c>
      <c r="L57" s="73">
        <v>3.0113612605493034</v>
      </c>
      <c r="M57" s="73">
        <v>2.941396186666716</v>
      </c>
      <c r="N57" s="73">
        <v>3.0813263344318909</v>
      </c>
      <c r="O57" s="81">
        <v>3.4022924085421931</v>
      </c>
    </row>
    <row r="58" spans="1:15" ht="14.25" thickBot="1" x14ac:dyDescent="0.2">
      <c r="A58" s="82" t="str">
        <f>A57</f>
        <v>西宮市</v>
      </c>
      <c r="B58" s="83">
        <v>4</v>
      </c>
      <c r="C58" s="84"/>
      <c r="D58" s="83">
        <v>65</v>
      </c>
      <c r="E58" s="83">
        <v>25.299101515585626</v>
      </c>
      <c r="F58" s="83">
        <v>25.151544110977596</v>
      </c>
      <c r="G58" s="83">
        <v>25.446658920193656</v>
      </c>
      <c r="H58" s="83">
        <v>22.180722836967661</v>
      </c>
      <c r="I58" s="83">
        <v>22.04749273851964</v>
      </c>
      <c r="J58" s="83">
        <v>22.313952935415681</v>
      </c>
      <c r="K58" s="83">
        <v>87.673954837104091</v>
      </c>
      <c r="L58" s="83">
        <v>3.1183786786179626</v>
      </c>
      <c r="M58" s="83">
        <v>3.0467406141219802</v>
      </c>
      <c r="N58" s="83">
        <v>3.190016743113945</v>
      </c>
      <c r="O58" s="85">
        <v>12.326045162895889</v>
      </c>
    </row>
    <row r="59" spans="1:15" x14ac:dyDescent="0.15">
      <c r="A59" s="76" t="s">
        <v>109</v>
      </c>
      <c r="B59" s="77">
        <v>1</v>
      </c>
      <c r="C59" s="78" t="s">
        <v>96</v>
      </c>
      <c r="D59" s="77">
        <v>0</v>
      </c>
      <c r="E59" s="77">
        <v>83.854107963267865</v>
      </c>
      <c r="F59" s="77">
        <v>83.25002493194998</v>
      </c>
      <c r="G59" s="77">
        <v>84.458190994585749</v>
      </c>
      <c r="H59" s="77">
        <v>82.371581327153606</v>
      </c>
      <c r="I59" s="77">
        <v>81.796831983162036</v>
      </c>
      <c r="J59" s="77">
        <v>82.946330671145176</v>
      </c>
      <c r="K59" s="77">
        <v>98.232016686930024</v>
      </c>
      <c r="L59" s="77">
        <v>1.4825266361142433</v>
      </c>
      <c r="M59" s="77">
        <v>1.3710284101437025</v>
      </c>
      <c r="N59" s="77">
        <v>1.5940248620847841</v>
      </c>
      <c r="O59" s="79">
        <v>1.7679833130699589</v>
      </c>
    </row>
    <row r="60" spans="1:15" x14ac:dyDescent="0.15">
      <c r="A60" s="80" t="str">
        <f>A59</f>
        <v>芦屋市</v>
      </c>
      <c r="B60" s="73">
        <v>2</v>
      </c>
      <c r="C60" s="74"/>
      <c r="D60" s="73">
        <v>65</v>
      </c>
      <c r="E60" s="73">
        <v>21.378414274928204</v>
      </c>
      <c r="F60" s="73">
        <v>21.010892172069276</v>
      </c>
      <c r="G60" s="73">
        <v>21.745936377787132</v>
      </c>
      <c r="H60" s="73">
        <v>19.826289201776564</v>
      </c>
      <c r="I60" s="73">
        <v>19.486976228270041</v>
      </c>
      <c r="J60" s="73">
        <v>20.165602175283087</v>
      </c>
      <c r="K60" s="73">
        <v>92.739755843482214</v>
      </c>
      <c r="L60" s="73">
        <v>1.5521250731516414</v>
      </c>
      <c r="M60" s="73">
        <v>1.4350746144930764</v>
      </c>
      <c r="N60" s="73">
        <v>1.6691755318102064</v>
      </c>
      <c r="O60" s="81">
        <v>7.2602441565177962</v>
      </c>
    </row>
    <row r="61" spans="1:15" x14ac:dyDescent="0.15">
      <c r="A61" s="80" t="str">
        <f>A60</f>
        <v>芦屋市</v>
      </c>
      <c r="B61" s="73">
        <v>3</v>
      </c>
      <c r="C61" s="75" t="s">
        <v>108</v>
      </c>
      <c r="D61" s="73">
        <v>0</v>
      </c>
      <c r="E61" s="73">
        <v>90.118611481876428</v>
      </c>
      <c r="F61" s="73">
        <v>89.574994771203848</v>
      </c>
      <c r="G61" s="73">
        <v>90.662228192549009</v>
      </c>
      <c r="H61" s="73">
        <v>86.930164110155204</v>
      </c>
      <c r="I61" s="73">
        <v>86.421939086236918</v>
      </c>
      <c r="J61" s="73">
        <v>87.438389134073489</v>
      </c>
      <c r="K61" s="73">
        <v>96.461943521663727</v>
      </c>
      <c r="L61" s="73">
        <v>3.1884473717212112</v>
      </c>
      <c r="M61" s="73">
        <v>3.038321223077602</v>
      </c>
      <c r="N61" s="73">
        <v>3.3385735203648204</v>
      </c>
      <c r="O61" s="81">
        <v>3.5380564783362574</v>
      </c>
    </row>
    <row r="62" spans="1:15" ht="14.25" thickBot="1" x14ac:dyDescent="0.2">
      <c r="A62" s="82" t="str">
        <f>A61</f>
        <v>芦屋市</v>
      </c>
      <c r="B62" s="83">
        <v>4</v>
      </c>
      <c r="C62" s="84"/>
      <c r="D62" s="83">
        <v>65</v>
      </c>
      <c r="E62" s="83">
        <v>26.861236132452472</v>
      </c>
      <c r="F62" s="83">
        <v>26.563021613122011</v>
      </c>
      <c r="G62" s="83">
        <v>27.159450651782933</v>
      </c>
      <c r="H62" s="83">
        <v>23.56693677543004</v>
      </c>
      <c r="I62" s="83">
        <v>23.292521710846472</v>
      </c>
      <c r="J62" s="83">
        <v>23.841351840013608</v>
      </c>
      <c r="K62" s="83">
        <v>87.735860923234227</v>
      </c>
      <c r="L62" s="83">
        <v>3.2942993570224286</v>
      </c>
      <c r="M62" s="83">
        <v>3.1414889385534859</v>
      </c>
      <c r="N62" s="83">
        <v>3.4471097754913713</v>
      </c>
      <c r="O62" s="85">
        <v>12.264139076765765</v>
      </c>
    </row>
    <row r="63" spans="1:15" x14ac:dyDescent="0.15">
      <c r="A63" s="76" t="s">
        <v>110</v>
      </c>
      <c r="B63" s="77">
        <v>1</v>
      </c>
      <c r="C63" s="78" t="s">
        <v>96</v>
      </c>
      <c r="D63" s="77">
        <v>0</v>
      </c>
      <c r="E63" s="77">
        <v>82.530108340732596</v>
      </c>
      <c r="F63" s="77">
        <v>82.112100435837547</v>
      </c>
      <c r="G63" s="77">
        <v>82.948116245627645</v>
      </c>
      <c r="H63" s="77">
        <v>80.844104760642765</v>
      </c>
      <c r="I63" s="77">
        <v>80.450846905909501</v>
      </c>
      <c r="J63" s="77">
        <v>81.237362615376028</v>
      </c>
      <c r="K63" s="77">
        <v>97.957104850597048</v>
      </c>
      <c r="L63" s="77">
        <v>1.686003580089851</v>
      </c>
      <c r="M63" s="77">
        <v>1.6007542827392121</v>
      </c>
      <c r="N63" s="77">
        <v>1.7712528774404899</v>
      </c>
      <c r="O63" s="79">
        <v>2.0428951494029808</v>
      </c>
    </row>
    <row r="64" spans="1:15" x14ac:dyDescent="0.15">
      <c r="A64" s="80" t="str">
        <f>A63</f>
        <v>伊丹市</v>
      </c>
      <c r="B64" s="73">
        <v>2</v>
      </c>
      <c r="C64" s="74"/>
      <c r="D64" s="73">
        <v>65</v>
      </c>
      <c r="E64" s="73">
        <v>20.483719414873466</v>
      </c>
      <c r="F64" s="73">
        <v>20.215551232867547</v>
      </c>
      <c r="G64" s="73">
        <v>20.751887596879385</v>
      </c>
      <c r="H64" s="73">
        <v>18.68784600506515</v>
      </c>
      <c r="I64" s="73">
        <v>18.442876338542153</v>
      </c>
      <c r="J64" s="73">
        <v>18.932815671588148</v>
      </c>
      <c r="K64" s="73">
        <v>91.232679117327137</v>
      </c>
      <c r="L64" s="73">
        <v>1.7958734098083105</v>
      </c>
      <c r="M64" s="73">
        <v>1.7053086837136306</v>
      </c>
      <c r="N64" s="73">
        <v>1.8864381359029903</v>
      </c>
      <c r="O64" s="81">
        <v>8.7673208826728306</v>
      </c>
    </row>
    <row r="65" spans="1:15" x14ac:dyDescent="0.15">
      <c r="A65" s="80" t="str">
        <f>A64</f>
        <v>伊丹市</v>
      </c>
      <c r="B65" s="73">
        <v>3</v>
      </c>
      <c r="C65" s="75" t="s">
        <v>108</v>
      </c>
      <c r="D65" s="73">
        <v>0</v>
      </c>
      <c r="E65" s="73">
        <v>88.667661869260272</v>
      </c>
      <c r="F65" s="73">
        <v>88.299807448456789</v>
      </c>
      <c r="G65" s="73">
        <v>89.035516290063754</v>
      </c>
      <c r="H65" s="73">
        <v>85.184184381562247</v>
      </c>
      <c r="I65" s="73">
        <v>84.847788424337395</v>
      </c>
      <c r="J65" s="73">
        <v>85.520580338787099</v>
      </c>
      <c r="K65" s="73">
        <v>96.071310087284829</v>
      </c>
      <c r="L65" s="73">
        <v>3.4834774876980314</v>
      </c>
      <c r="M65" s="73">
        <v>3.3660195381934219</v>
      </c>
      <c r="N65" s="73">
        <v>3.600935437202641</v>
      </c>
      <c r="O65" s="81">
        <v>3.9286899127151789</v>
      </c>
    </row>
    <row r="66" spans="1:15" ht="14.25" thickBot="1" x14ac:dyDescent="0.2">
      <c r="A66" s="82" t="str">
        <f>A65</f>
        <v>伊丹市</v>
      </c>
      <c r="B66" s="83">
        <v>4</v>
      </c>
      <c r="C66" s="84"/>
      <c r="D66" s="83">
        <v>65</v>
      </c>
      <c r="E66" s="83">
        <v>25.546459986211492</v>
      </c>
      <c r="F66" s="83">
        <v>25.31825800014089</v>
      </c>
      <c r="G66" s="83">
        <v>25.774661972282093</v>
      </c>
      <c r="H66" s="83">
        <v>21.939600013396127</v>
      </c>
      <c r="I66" s="83">
        <v>21.734536655923584</v>
      </c>
      <c r="J66" s="83">
        <v>22.14466337086867</v>
      </c>
      <c r="K66" s="83">
        <v>85.881175024789584</v>
      </c>
      <c r="L66" s="83">
        <v>3.6068599728153643</v>
      </c>
      <c r="M66" s="83">
        <v>3.4871082242872662</v>
      </c>
      <c r="N66" s="83">
        <v>3.7266117213434624</v>
      </c>
      <c r="O66" s="85">
        <v>14.118824975210419</v>
      </c>
    </row>
    <row r="67" spans="1:15" x14ac:dyDescent="0.15">
      <c r="A67" s="76" t="s">
        <v>111</v>
      </c>
      <c r="B67" s="77">
        <v>1</v>
      </c>
      <c r="C67" s="78" t="s">
        <v>96</v>
      </c>
      <c r="D67" s="77">
        <v>0</v>
      </c>
      <c r="E67" s="77">
        <v>83.107776244807823</v>
      </c>
      <c r="F67" s="77">
        <v>82.678783937892064</v>
      </c>
      <c r="G67" s="77">
        <v>83.536768551723583</v>
      </c>
      <c r="H67" s="77">
        <v>81.531527552091561</v>
      </c>
      <c r="I67" s="77">
        <v>81.122676849659115</v>
      </c>
      <c r="J67" s="77">
        <v>81.940378254524006</v>
      </c>
      <c r="K67" s="77">
        <v>98.103367983191902</v>
      </c>
      <c r="L67" s="77">
        <v>1.5762486927162891</v>
      </c>
      <c r="M67" s="77">
        <v>1.5009636008159355</v>
      </c>
      <c r="N67" s="77">
        <v>1.6515337846166427</v>
      </c>
      <c r="O67" s="79">
        <v>1.8966320168081328</v>
      </c>
    </row>
    <row r="68" spans="1:15" x14ac:dyDescent="0.15">
      <c r="A68" s="80" t="str">
        <f>A67</f>
        <v>宝塚市</v>
      </c>
      <c r="B68" s="73">
        <v>2</v>
      </c>
      <c r="C68" s="74"/>
      <c r="D68" s="73">
        <v>65</v>
      </c>
      <c r="E68" s="73">
        <v>21.152483952081901</v>
      </c>
      <c r="F68" s="73">
        <v>20.912381567006666</v>
      </c>
      <c r="G68" s="73">
        <v>21.392586337157137</v>
      </c>
      <c r="H68" s="73">
        <v>19.481478712869531</v>
      </c>
      <c r="I68" s="73">
        <v>19.26038892181128</v>
      </c>
      <c r="J68" s="73">
        <v>19.702568503927782</v>
      </c>
      <c r="K68" s="73">
        <v>92.100193797580431</v>
      </c>
      <c r="L68" s="73">
        <v>1.6710052392123707</v>
      </c>
      <c r="M68" s="73">
        <v>1.5912967969964722</v>
      </c>
      <c r="N68" s="73">
        <v>1.7507136814282691</v>
      </c>
      <c r="O68" s="81">
        <v>7.8998062024195725</v>
      </c>
    </row>
    <row r="69" spans="1:15" x14ac:dyDescent="0.15">
      <c r="A69" s="80" t="str">
        <f>A68</f>
        <v>宝塚市</v>
      </c>
      <c r="B69" s="73">
        <v>3</v>
      </c>
      <c r="C69" s="75" t="s">
        <v>108</v>
      </c>
      <c r="D69" s="73">
        <v>0</v>
      </c>
      <c r="E69" s="73">
        <v>88.719099646417945</v>
      </c>
      <c r="F69" s="73">
        <v>88.372816659478218</v>
      </c>
      <c r="G69" s="73">
        <v>89.065382633357672</v>
      </c>
      <c r="H69" s="73">
        <v>85.242448701933057</v>
      </c>
      <c r="I69" s="73">
        <v>84.924266850284084</v>
      </c>
      <c r="J69" s="73">
        <v>85.56063055358203</v>
      </c>
      <c r="K69" s="73">
        <v>96.081282431471053</v>
      </c>
      <c r="L69" s="73">
        <v>3.4766509444848639</v>
      </c>
      <c r="M69" s="73">
        <v>3.3746724083247659</v>
      </c>
      <c r="N69" s="73">
        <v>3.5786294806449619</v>
      </c>
      <c r="O69" s="81">
        <v>3.9187175685289253</v>
      </c>
    </row>
    <row r="70" spans="1:15" ht="14.25" thickBot="1" x14ac:dyDescent="0.2">
      <c r="A70" s="82" t="str">
        <f>A69</f>
        <v>宝塚市</v>
      </c>
      <c r="B70" s="83">
        <v>4</v>
      </c>
      <c r="C70" s="84"/>
      <c r="D70" s="83">
        <v>65</v>
      </c>
      <c r="E70" s="83">
        <v>25.6974995562292</v>
      </c>
      <c r="F70" s="83">
        <v>25.501846185885974</v>
      </c>
      <c r="G70" s="83">
        <v>25.893152926572427</v>
      </c>
      <c r="H70" s="83">
        <v>22.081720306691384</v>
      </c>
      <c r="I70" s="83">
        <v>21.906104654997186</v>
      </c>
      <c r="J70" s="83">
        <v>22.257335958385582</v>
      </c>
      <c r="K70" s="83">
        <v>85.929451067306928</v>
      </c>
      <c r="L70" s="83">
        <v>3.6157792495378165</v>
      </c>
      <c r="M70" s="83">
        <v>3.5118341602974361</v>
      </c>
      <c r="N70" s="83">
        <v>3.7197243387781969</v>
      </c>
      <c r="O70" s="85">
        <v>14.070548932693081</v>
      </c>
    </row>
    <row r="71" spans="1:15" x14ac:dyDescent="0.15">
      <c r="A71" s="76" t="s">
        <v>112</v>
      </c>
      <c r="B71" s="77">
        <v>1</v>
      </c>
      <c r="C71" s="78" t="s">
        <v>96</v>
      </c>
      <c r="D71" s="77">
        <v>0</v>
      </c>
      <c r="E71" s="77">
        <v>82.71060715898534</v>
      </c>
      <c r="F71" s="77">
        <v>82.173895103868659</v>
      </c>
      <c r="G71" s="77">
        <v>83.247319214102021</v>
      </c>
      <c r="H71" s="77">
        <v>81.234278348729148</v>
      </c>
      <c r="I71" s="77">
        <v>80.72089139494426</v>
      </c>
      <c r="J71" s="77">
        <v>81.747665302514037</v>
      </c>
      <c r="K71" s="77">
        <v>98.215067134716577</v>
      </c>
      <c r="L71" s="77">
        <v>1.4763288102562073</v>
      </c>
      <c r="M71" s="77">
        <v>1.3946721636113255</v>
      </c>
      <c r="N71" s="77">
        <v>1.5579854569010891</v>
      </c>
      <c r="O71" s="79">
        <v>1.7849328652834402</v>
      </c>
    </row>
    <row r="72" spans="1:15" x14ac:dyDescent="0.15">
      <c r="A72" s="80" t="str">
        <f>A71</f>
        <v>川西市</v>
      </c>
      <c r="B72" s="73">
        <v>2</v>
      </c>
      <c r="C72" s="74"/>
      <c r="D72" s="73">
        <v>65</v>
      </c>
      <c r="E72" s="73">
        <v>21.203130121368499</v>
      </c>
      <c r="F72" s="73">
        <v>20.923482036005975</v>
      </c>
      <c r="G72" s="73">
        <v>21.482778206731023</v>
      </c>
      <c r="H72" s="73">
        <v>19.625152258239122</v>
      </c>
      <c r="I72" s="73">
        <v>19.366412003460102</v>
      </c>
      <c r="J72" s="73">
        <v>19.883892513018143</v>
      </c>
      <c r="K72" s="73">
        <v>92.557807011998236</v>
      </c>
      <c r="L72" s="73">
        <v>1.5779778631293786</v>
      </c>
      <c r="M72" s="73">
        <v>1.4913768835287646</v>
      </c>
      <c r="N72" s="73">
        <v>1.6645788427299926</v>
      </c>
      <c r="O72" s="81">
        <v>7.442192988001775</v>
      </c>
    </row>
    <row r="73" spans="1:15" x14ac:dyDescent="0.15">
      <c r="A73" s="80" t="str">
        <f>A72</f>
        <v>川西市</v>
      </c>
      <c r="B73" s="73">
        <v>3</v>
      </c>
      <c r="C73" s="75" t="s">
        <v>108</v>
      </c>
      <c r="D73" s="73">
        <v>0</v>
      </c>
      <c r="E73" s="73">
        <v>89.263445404728571</v>
      </c>
      <c r="F73" s="73">
        <v>88.761655305859236</v>
      </c>
      <c r="G73" s="73">
        <v>89.765235503597907</v>
      </c>
      <c r="H73" s="73">
        <v>85.836392204604294</v>
      </c>
      <c r="I73" s="73">
        <v>85.366219667929826</v>
      </c>
      <c r="J73" s="73">
        <v>86.306564741278763</v>
      </c>
      <c r="K73" s="73">
        <v>96.160742861105447</v>
      </c>
      <c r="L73" s="73">
        <v>3.4270532001242926</v>
      </c>
      <c r="M73" s="73">
        <v>3.3036123380935294</v>
      </c>
      <c r="N73" s="73">
        <v>3.5504940621550558</v>
      </c>
      <c r="O73" s="81">
        <v>3.8392571388945633</v>
      </c>
    </row>
    <row r="74" spans="1:15" ht="14.25" thickBot="1" x14ac:dyDescent="0.2">
      <c r="A74" s="82" t="str">
        <f>A73</f>
        <v>川西市</v>
      </c>
      <c r="B74" s="83">
        <v>4</v>
      </c>
      <c r="C74" s="84"/>
      <c r="D74" s="83">
        <v>65</v>
      </c>
      <c r="E74" s="83">
        <v>26.34778214232928</v>
      </c>
      <c r="F74" s="83">
        <v>26.107046200226087</v>
      </c>
      <c r="G74" s="83">
        <v>26.588518084432472</v>
      </c>
      <c r="H74" s="83">
        <v>22.789759393393851</v>
      </c>
      <c r="I74" s="83">
        <v>22.569177999789648</v>
      </c>
      <c r="J74" s="83">
        <v>23.010340786998054</v>
      </c>
      <c r="K74" s="83">
        <v>86.495930740146605</v>
      </c>
      <c r="L74" s="83">
        <v>3.5580227489354281</v>
      </c>
      <c r="M74" s="83">
        <v>3.432699021255281</v>
      </c>
      <c r="N74" s="83">
        <v>3.6833464766155752</v>
      </c>
      <c r="O74" s="85">
        <v>13.504069259853384</v>
      </c>
    </row>
    <row r="75" spans="1:15" x14ac:dyDescent="0.15">
      <c r="A75" s="76" t="s">
        <v>113</v>
      </c>
      <c r="B75" s="77">
        <v>1</v>
      </c>
      <c r="C75" s="78" t="s">
        <v>96</v>
      </c>
      <c r="D75" s="77">
        <v>0</v>
      </c>
      <c r="E75" s="77">
        <v>83.138657290274693</v>
      </c>
      <c r="F75" s="77">
        <v>82.546961153475777</v>
      </c>
      <c r="G75" s="77">
        <v>83.730353427073609</v>
      </c>
      <c r="H75" s="77">
        <v>81.843684898202881</v>
      </c>
      <c r="I75" s="77">
        <v>81.27534331135962</v>
      </c>
      <c r="J75" s="77">
        <v>82.412026485046141</v>
      </c>
      <c r="K75" s="77">
        <v>98.442394387546486</v>
      </c>
      <c r="L75" s="77">
        <v>1.2949723920717851</v>
      </c>
      <c r="M75" s="77">
        <v>1.1876471339519625</v>
      </c>
      <c r="N75" s="77">
        <v>1.4022976501916076</v>
      </c>
      <c r="O75" s="79">
        <v>1.5576056124534825</v>
      </c>
    </row>
    <row r="76" spans="1:15" x14ac:dyDescent="0.15">
      <c r="A76" s="80" t="str">
        <f>A75</f>
        <v>三田市</v>
      </c>
      <c r="B76" s="73">
        <v>2</v>
      </c>
      <c r="C76" s="74"/>
      <c r="D76" s="73">
        <v>65</v>
      </c>
      <c r="E76" s="73">
        <v>21.038876214183684</v>
      </c>
      <c r="F76" s="73">
        <v>20.700956031927003</v>
      </c>
      <c r="G76" s="73">
        <v>21.376796396440366</v>
      </c>
      <c r="H76" s="73">
        <v>19.674146197836336</v>
      </c>
      <c r="I76" s="73">
        <v>19.359401960754958</v>
      </c>
      <c r="J76" s="73">
        <v>19.988890434917714</v>
      </c>
      <c r="K76" s="73">
        <v>93.513294139601939</v>
      </c>
      <c r="L76" s="73">
        <v>1.3647300163473497</v>
      </c>
      <c r="M76" s="73">
        <v>1.2504529448740231</v>
      </c>
      <c r="N76" s="73">
        <v>1.4790070878206762</v>
      </c>
      <c r="O76" s="81">
        <v>6.4867058603980743</v>
      </c>
    </row>
    <row r="77" spans="1:15" x14ac:dyDescent="0.15">
      <c r="A77" s="80" t="str">
        <f>A76</f>
        <v>三田市</v>
      </c>
      <c r="B77" s="73">
        <v>3</v>
      </c>
      <c r="C77" s="75" t="s">
        <v>108</v>
      </c>
      <c r="D77" s="73">
        <v>0</v>
      </c>
      <c r="E77" s="73">
        <v>88.868394529083986</v>
      </c>
      <c r="F77" s="73">
        <v>88.296541569212906</v>
      </c>
      <c r="G77" s="73">
        <v>89.440247488955066</v>
      </c>
      <c r="H77" s="73">
        <v>85.836562501073587</v>
      </c>
      <c r="I77" s="73">
        <v>85.301703475040185</v>
      </c>
      <c r="J77" s="73">
        <v>86.371421527106989</v>
      </c>
      <c r="K77" s="73">
        <v>96.588402385261759</v>
      </c>
      <c r="L77" s="73">
        <v>3.0318320280104074</v>
      </c>
      <c r="M77" s="73">
        <v>2.877984311020048</v>
      </c>
      <c r="N77" s="73">
        <v>3.1856797450007668</v>
      </c>
      <c r="O77" s="81">
        <v>3.411597614738251</v>
      </c>
    </row>
    <row r="78" spans="1:15" ht="14.25" thickBot="1" x14ac:dyDescent="0.2">
      <c r="A78" s="82" t="str">
        <f>A77</f>
        <v>三田市</v>
      </c>
      <c r="B78" s="83">
        <v>4</v>
      </c>
      <c r="C78" s="84"/>
      <c r="D78" s="83">
        <v>65</v>
      </c>
      <c r="E78" s="83">
        <v>25.80148749336864</v>
      </c>
      <c r="F78" s="83">
        <v>25.47802025585079</v>
      </c>
      <c r="G78" s="83">
        <v>26.12495473088649</v>
      </c>
      <c r="H78" s="83">
        <v>22.655968776585777</v>
      </c>
      <c r="I78" s="83">
        <v>22.364185498466085</v>
      </c>
      <c r="J78" s="83">
        <v>22.947752054705468</v>
      </c>
      <c r="K78" s="83">
        <v>87.808769871925762</v>
      </c>
      <c r="L78" s="83">
        <v>3.1455187167828642</v>
      </c>
      <c r="M78" s="83">
        <v>2.9875423662200169</v>
      </c>
      <c r="N78" s="83">
        <v>3.3034950673457115</v>
      </c>
      <c r="O78" s="85">
        <v>12.191230128074238</v>
      </c>
    </row>
    <row r="79" spans="1:15" x14ac:dyDescent="0.15">
      <c r="A79" s="76" t="s">
        <v>114</v>
      </c>
      <c r="B79" s="77">
        <v>1</v>
      </c>
      <c r="C79" s="78" t="s">
        <v>96</v>
      </c>
      <c r="D79" s="77">
        <v>0</v>
      </c>
      <c r="E79" s="77">
        <v>83.524292375087697</v>
      </c>
      <c r="F79" s="77">
        <v>82.425912798367563</v>
      </c>
      <c r="G79" s="77">
        <v>84.622671951807831</v>
      </c>
      <c r="H79" s="77">
        <v>82.346556771702325</v>
      </c>
      <c r="I79" s="77">
        <v>81.28698495165159</v>
      </c>
      <c r="J79" s="77">
        <v>83.40612859175306</v>
      </c>
      <c r="K79" s="77">
        <v>98.589948421117484</v>
      </c>
      <c r="L79" s="77">
        <v>1.1777356033853854</v>
      </c>
      <c r="M79" s="77">
        <v>0.99972272028430453</v>
      </c>
      <c r="N79" s="77">
        <v>1.3557484864864662</v>
      </c>
      <c r="O79" s="79">
        <v>1.4100515788825307</v>
      </c>
    </row>
    <row r="80" spans="1:15" x14ac:dyDescent="0.15">
      <c r="A80" s="80" t="str">
        <f>A79</f>
        <v>猪名川町</v>
      </c>
      <c r="B80" s="73">
        <v>2</v>
      </c>
      <c r="C80" s="74"/>
      <c r="D80" s="73">
        <v>65</v>
      </c>
      <c r="E80" s="73">
        <v>21.423761261381351</v>
      </c>
      <c r="F80" s="73">
        <v>20.831974770808625</v>
      </c>
      <c r="G80" s="73">
        <v>22.015547751954077</v>
      </c>
      <c r="H80" s="73">
        <v>20.169380451773264</v>
      </c>
      <c r="I80" s="73">
        <v>19.607724768094776</v>
      </c>
      <c r="J80" s="73">
        <v>20.731036135451753</v>
      </c>
      <c r="K80" s="73">
        <v>94.144908569956655</v>
      </c>
      <c r="L80" s="73">
        <v>1.2543808096080857</v>
      </c>
      <c r="M80" s="73">
        <v>1.0642011249438075</v>
      </c>
      <c r="N80" s="73">
        <v>1.444560494272364</v>
      </c>
      <c r="O80" s="81">
        <v>5.8550914300433456</v>
      </c>
    </row>
    <row r="81" spans="1:15" x14ac:dyDescent="0.15">
      <c r="A81" s="80" t="str">
        <f>A80</f>
        <v>猪名川町</v>
      </c>
      <c r="B81" s="73">
        <v>3</v>
      </c>
      <c r="C81" s="75" t="s">
        <v>108</v>
      </c>
      <c r="D81" s="73">
        <v>0</v>
      </c>
      <c r="E81" s="73">
        <v>88.893258448661527</v>
      </c>
      <c r="F81" s="73">
        <v>87.876530150890034</v>
      </c>
      <c r="G81" s="73">
        <v>89.90998674643302</v>
      </c>
      <c r="H81" s="73">
        <v>85.945482575805087</v>
      </c>
      <c r="I81" s="73">
        <v>84.997843968683185</v>
      </c>
      <c r="J81" s="73">
        <v>86.89312118292699</v>
      </c>
      <c r="K81" s="73">
        <v>96.683915153634658</v>
      </c>
      <c r="L81" s="73">
        <v>2.9477758728564294</v>
      </c>
      <c r="M81" s="73">
        <v>2.6866785496216155</v>
      </c>
      <c r="N81" s="73">
        <v>3.2088731960912433</v>
      </c>
      <c r="O81" s="81">
        <v>3.3160848463653254</v>
      </c>
    </row>
    <row r="82" spans="1:15" ht="14.25" thickBot="1" x14ac:dyDescent="0.2">
      <c r="A82" s="82" t="str">
        <f>A81</f>
        <v>猪名川町</v>
      </c>
      <c r="B82" s="83">
        <v>4</v>
      </c>
      <c r="C82" s="84"/>
      <c r="D82" s="83">
        <v>65</v>
      </c>
      <c r="E82" s="83">
        <v>26.200350913112288</v>
      </c>
      <c r="F82" s="83">
        <v>25.674894126001902</v>
      </c>
      <c r="G82" s="83">
        <v>26.725807700222674</v>
      </c>
      <c r="H82" s="83">
        <v>23.095667657147001</v>
      </c>
      <c r="I82" s="83">
        <v>22.616986549742194</v>
      </c>
      <c r="J82" s="83">
        <v>23.574348764551807</v>
      </c>
      <c r="K82" s="83">
        <v>88.150222620066089</v>
      </c>
      <c r="L82" s="83">
        <v>3.1046832559652895</v>
      </c>
      <c r="M82" s="83">
        <v>2.8357559954052669</v>
      </c>
      <c r="N82" s="83">
        <v>3.3736105165253121</v>
      </c>
      <c r="O82" s="85">
        <v>11.849777379933919</v>
      </c>
    </row>
    <row r="83" spans="1:15" x14ac:dyDescent="0.15">
      <c r="A83" s="76" t="s">
        <v>115</v>
      </c>
      <c r="B83" s="77">
        <v>1</v>
      </c>
      <c r="C83" s="78" t="s">
        <v>96</v>
      </c>
      <c r="D83" s="77">
        <v>0</v>
      </c>
      <c r="E83" s="77">
        <v>81.634839684843428</v>
      </c>
      <c r="F83" s="77">
        <v>81.275866538814199</v>
      </c>
      <c r="G83" s="77">
        <v>81.993812830872656</v>
      </c>
      <c r="H83" s="77">
        <v>80.243510171463655</v>
      </c>
      <c r="I83" s="77">
        <v>79.90106675108747</v>
      </c>
      <c r="J83" s="77">
        <v>80.585953591839839</v>
      </c>
      <c r="K83" s="77">
        <v>98.295666998611026</v>
      </c>
      <c r="L83" s="77">
        <v>1.391329513379765</v>
      </c>
      <c r="M83" s="77">
        <v>1.3305419651620554</v>
      </c>
      <c r="N83" s="77">
        <v>1.4521170615974746</v>
      </c>
      <c r="O83" s="79">
        <v>1.7043330013889686</v>
      </c>
    </row>
    <row r="84" spans="1:15" x14ac:dyDescent="0.15">
      <c r="A84" s="80" t="str">
        <f>A83</f>
        <v>明石市</v>
      </c>
      <c r="B84" s="73">
        <v>2</v>
      </c>
      <c r="C84" s="74"/>
      <c r="D84" s="73">
        <v>65</v>
      </c>
      <c r="E84" s="73">
        <v>19.983289274115894</v>
      </c>
      <c r="F84" s="73">
        <v>19.775971737792471</v>
      </c>
      <c r="G84" s="73">
        <v>20.190606810439316</v>
      </c>
      <c r="H84" s="73">
        <v>18.493850684016785</v>
      </c>
      <c r="I84" s="73">
        <v>18.30278792642121</v>
      </c>
      <c r="J84" s="73">
        <v>18.684913441612359</v>
      </c>
      <c r="K84" s="73">
        <v>92.5465794461157</v>
      </c>
      <c r="L84" s="73">
        <v>1.4894385900991081</v>
      </c>
      <c r="M84" s="73">
        <v>1.4242403134281951</v>
      </c>
      <c r="N84" s="73">
        <v>1.554636866770021</v>
      </c>
      <c r="O84" s="81">
        <v>7.4534205538842864</v>
      </c>
    </row>
    <row r="85" spans="1:15" x14ac:dyDescent="0.15">
      <c r="A85" s="80" t="str">
        <f>A84</f>
        <v>明石市</v>
      </c>
      <c r="B85" s="73">
        <v>3</v>
      </c>
      <c r="C85" s="75" t="s">
        <v>108</v>
      </c>
      <c r="D85" s="73">
        <v>0</v>
      </c>
      <c r="E85" s="73">
        <v>87.93934524075631</v>
      </c>
      <c r="F85" s="73">
        <v>87.624773694006947</v>
      </c>
      <c r="G85" s="73">
        <v>88.253916787505673</v>
      </c>
      <c r="H85" s="73">
        <v>84.862221039312942</v>
      </c>
      <c r="I85" s="73">
        <v>84.571389528991602</v>
      </c>
      <c r="J85" s="73">
        <v>85.153052549634282</v>
      </c>
      <c r="K85" s="73">
        <v>96.500856137808441</v>
      </c>
      <c r="L85" s="73">
        <v>3.0771242014433628</v>
      </c>
      <c r="M85" s="73">
        <v>2.9906599977240673</v>
      </c>
      <c r="N85" s="73">
        <v>3.1635884051626584</v>
      </c>
      <c r="O85" s="81">
        <v>3.499143862191552</v>
      </c>
    </row>
    <row r="86" spans="1:15" ht="14.25" thickBot="1" x14ac:dyDescent="0.2">
      <c r="A86" s="82" t="str">
        <f>A85</f>
        <v>明石市</v>
      </c>
      <c r="B86" s="83">
        <v>4</v>
      </c>
      <c r="C86" s="84"/>
      <c r="D86" s="83">
        <v>65</v>
      </c>
      <c r="E86" s="83">
        <v>25.031868635995618</v>
      </c>
      <c r="F86" s="83">
        <v>24.851225558440131</v>
      </c>
      <c r="G86" s="83">
        <v>25.212511713551105</v>
      </c>
      <c r="H86" s="83">
        <v>21.831419966727584</v>
      </c>
      <c r="I86" s="83">
        <v>21.669055866561642</v>
      </c>
      <c r="J86" s="83">
        <v>21.993784066893525</v>
      </c>
      <c r="K86" s="83">
        <v>87.214503576190012</v>
      </c>
      <c r="L86" s="83">
        <v>3.2004486692680381</v>
      </c>
      <c r="M86" s="83">
        <v>3.1120025746970499</v>
      </c>
      <c r="N86" s="83">
        <v>3.2888947638390262</v>
      </c>
      <c r="O86" s="85">
        <v>12.785496423810006</v>
      </c>
    </row>
    <row r="87" spans="1:15" x14ac:dyDescent="0.15">
      <c r="A87" s="76" t="s">
        <v>116</v>
      </c>
      <c r="B87" s="77">
        <v>1</v>
      </c>
      <c r="C87" s="78" t="s">
        <v>96</v>
      </c>
      <c r="D87" s="77">
        <v>0</v>
      </c>
      <c r="E87" s="77">
        <v>81.541387814409987</v>
      </c>
      <c r="F87" s="77">
        <v>81.183311042159957</v>
      </c>
      <c r="G87" s="77">
        <v>81.899464586660017</v>
      </c>
      <c r="H87" s="77">
        <v>80.287119928570959</v>
      </c>
      <c r="I87" s="77">
        <v>79.944271994507289</v>
      </c>
      <c r="J87" s="77">
        <v>80.629967862634629</v>
      </c>
      <c r="K87" s="77">
        <v>98.461802135752492</v>
      </c>
      <c r="L87" s="77">
        <v>1.2542678858390406</v>
      </c>
      <c r="M87" s="77">
        <v>1.1940667020232907</v>
      </c>
      <c r="N87" s="77">
        <v>1.3144690696547905</v>
      </c>
      <c r="O87" s="79">
        <v>1.5381978642475183</v>
      </c>
    </row>
    <row r="88" spans="1:15" x14ac:dyDescent="0.15">
      <c r="A88" s="80" t="str">
        <f>A87</f>
        <v>加古川市</v>
      </c>
      <c r="B88" s="73">
        <v>2</v>
      </c>
      <c r="C88" s="74"/>
      <c r="D88" s="73">
        <v>65</v>
      </c>
      <c r="E88" s="73">
        <v>19.713057195571157</v>
      </c>
      <c r="F88" s="73">
        <v>19.50698364637806</v>
      </c>
      <c r="G88" s="73">
        <v>19.919130744764253</v>
      </c>
      <c r="H88" s="73">
        <v>18.372424165786306</v>
      </c>
      <c r="I88" s="73">
        <v>18.180229988513865</v>
      </c>
      <c r="J88" s="73">
        <v>18.564618343058747</v>
      </c>
      <c r="K88" s="73">
        <v>93.199263734262161</v>
      </c>
      <c r="L88" s="73">
        <v>1.3406330297848477</v>
      </c>
      <c r="M88" s="73">
        <v>1.2761631839236949</v>
      </c>
      <c r="N88" s="73">
        <v>1.4051028756460004</v>
      </c>
      <c r="O88" s="81">
        <v>6.8007362657378261</v>
      </c>
    </row>
    <row r="89" spans="1:15" x14ac:dyDescent="0.15">
      <c r="A89" s="80" t="str">
        <f>A88</f>
        <v>加古川市</v>
      </c>
      <c r="B89" s="73">
        <v>3</v>
      </c>
      <c r="C89" s="75" t="s">
        <v>108</v>
      </c>
      <c r="D89" s="73">
        <v>0</v>
      </c>
      <c r="E89" s="73">
        <v>87.581803460192717</v>
      </c>
      <c r="F89" s="73">
        <v>87.257025233374122</v>
      </c>
      <c r="G89" s="73">
        <v>87.906581687011311</v>
      </c>
      <c r="H89" s="73">
        <v>84.770394087467977</v>
      </c>
      <c r="I89" s="73">
        <v>84.467631111468279</v>
      </c>
      <c r="J89" s="73">
        <v>85.073157063467676</v>
      </c>
      <c r="K89" s="73">
        <v>96.789961770994395</v>
      </c>
      <c r="L89" s="73">
        <v>2.8114093727247522</v>
      </c>
      <c r="M89" s="73">
        <v>2.7224132987911038</v>
      </c>
      <c r="N89" s="73">
        <v>2.9004054466584006</v>
      </c>
      <c r="O89" s="81">
        <v>3.2100382290056193</v>
      </c>
    </row>
    <row r="90" spans="1:15" ht="14.25" thickBot="1" x14ac:dyDescent="0.2">
      <c r="A90" s="82" t="str">
        <f>A89</f>
        <v>加古川市</v>
      </c>
      <c r="B90" s="83">
        <v>4</v>
      </c>
      <c r="C90" s="84"/>
      <c r="D90" s="83">
        <v>65</v>
      </c>
      <c r="E90" s="83">
        <v>24.500963812059439</v>
      </c>
      <c r="F90" s="83">
        <v>24.318278102894677</v>
      </c>
      <c r="G90" s="83">
        <v>24.683649521224201</v>
      </c>
      <c r="H90" s="83">
        <v>21.58551404033669</v>
      </c>
      <c r="I90" s="83">
        <v>21.419289585029663</v>
      </c>
      <c r="J90" s="83">
        <v>21.751738495643718</v>
      </c>
      <c r="K90" s="83">
        <v>88.100673124182336</v>
      </c>
      <c r="L90" s="83">
        <v>2.9154497717227459</v>
      </c>
      <c r="M90" s="83">
        <v>2.8243095034376191</v>
      </c>
      <c r="N90" s="83">
        <v>3.0065900400078727</v>
      </c>
      <c r="O90" s="85">
        <v>11.899326875817652</v>
      </c>
    </row>
    <row r="91" spans="1:15" x14ac:dyDescent="0.15">
      <c r="A91" s="76" t="s">
        <v>117</v>
      </c>
      <c r="B91" s="77">
        <v>1</v>
      </c>
      <c r="C91" s="78" t="s">
        <v>96</v>
      </c>
      <c r="D91" s="77">
        <v>0</v>
      </c>
      <c r="E91" s="77">
        <v>80.791543046558701</v>
      </c>
      <c r="F91" s="77">
        <v>80.140449369616618</v>
      </c>
      <c r="G91" s="77">
        <v>81.442636723500783</v>
      </c>
      <c r="H91" s="77">
        <v>79.630018934551089</v>
      </c>
      <c r="I91" s="77">
        <v>79.003839830797148</v>
      </c>
      <c r="J91" s="77">
        <v>80.25619803830503</v>
      </c>
      <c r="K91" s="77">
        <v>98.562319683214554</v>
      </c>
      <c r="L91" s="77">
        <v>1.1615241120076201</v>
      </c>
      <c r="M91" s="77">
        <v>1.0637231650637924</v>
      </c>
      <c r="N91" s="77">
        <v>1.2593250589514478</v>
      </c>
      <c r="O91" s="79">
        <v>1.4376803167854522</v>
      </c>
    </row>
    <row r="92" spans="1:15" x14ac:dyDescent="0.15">
      <c r="A92" s="80" t="str">
        <f>A91</f>
        <v>高砂市</v>
      </c>
      <c r="B92" s="73">
        <v>2</v>
      </c>
      <c r="C92" s="74"/>
      <c r="D92" s="73">
        <v>65</v>
      </c>
      <c r="E92" s="73">
        <v>19.31804614698131</v>
      </c>
      <c r="F92" s="73">
        <v>18.973370813958606</v>
      </c>
      <c r="G92" s="73">
        <v>19.662721480004013</v>
      </c>
      <c r="H92" s="73">
        <v>18.076918009523435</v>
      </c>
      <c r="I92" s="73">
        <v>17.755463810771495</v>
      </c>
      <c r="J92" s="73">
        <v>18.398372208275376</v>
      </c>
      <c r="K92" s="73">
        <v>93.575291579620668</v>
      </c>
      <c r="L92" s="73">
        <v>1.2411281374578704</v>
      </c>
      <c r="M92" s="73">
        <v>1.1359690516101175</v>
      </c>
      <c r="N92" s="73">
        <v>1.3462872233056233</v>
      </c>
      <c r="O92" s="81">
        <v>6.424708420379317</v>
      </c>
    </row>
    <row r="93" spans="1:15" x14ac:dyDescent="0.15">
      <c r="A93" s="80" t="str">
        <f>A92</f>
        <v>高砂市</v>
      </c>
      <c r="B93" s="73">
        <v>3</v>
      </c>
      <c r="C93" s="75" t="s">
        <v>108</v>
      </c>
      <c r="D93" s="73">
        <v>0</v>
      </c>
      <c r="E93" s="73">
        <v>86.336648369232492</v>
      </c>
      <c r="F93" s="73">
        <v>85.690922791379009</v>
      </c>
      <c r="G93" s="73">
        <v>86.982373947085975</v>
      </c>
      <c r="H93" s="73">
        <v>83.707487819257764</v>
      </c>
      <c r="I93" s="73">
        <v>83.100602910200578</v>
      </c>
      <c r="J93" s="73">
        <v>84.31437272831495</v>
      </c>
      <c r="K93" s="73">
        <v>96.954757221138934</v>
      </c>
      <c r="L93" s="73">
        <v>2.6291605499747219</v>
      </c>
      <c r="M93" s="73">
        <v>2.4890624810780402</v>
      </c>
      <c r="N93" s="73">
        <v>2.7692586188714037</v>
      </c>
      <c r="O93" s="81">
        <v>3.045242778861065</v>
      </c>
    </row>
    <row r="94" spans="1:15" ht="14.25" thickBot="1" x14ac:dyDescent="0.2">
      <c r="A94" s="82" t="str">
        <f>A93</f>
        <v>高砂市</v>
      </c>
      <c r="B94" s="83">
        <v>4</v>
      </c>
      <c r="C94" s="84"/>
      <c r="D94" s="83">
        <v>65</v>
      </c>
      <c r="E94" s="83">
        <v>23.628191188921686</v>
      </c>
      <c r="F94" s="83">
        <v>23.314567299698336</v>
      </c>
      <c r="G94" s="83">
        <v>23.941815078145037</v>
      </c>
      <c r="H94" s="83">
        <v>20.905897757666121</v>
      </c>
      <c r="I94" s="83">
        <v>20.625064075429233</v>
      </c>
      <c r="J94" s="83">
        <v>21.18673143990301</v>
      </c>
      <c r="K94" s="83">
        <v>88.478621112004802</v>
      </c>
      <c r="L94" s="83">
        <v>2.722293431255562</v>
      </c>
      <c r="M94" s="83">
        <v>2.5793064635384941</v>
      </c>
      <c r="N94" s="83">
        <v>2.8652803989726299</v>
      </c>
      <c r="O94" s="85">
        <v>11.521378887995185</v>
      </c>
    </row>
    <row r="95" spans="1:15" x14ac:dyDescent="0.15">
      <c r="A95" s="76" t="s">
        <v>118</v>
      </c>
      <c r="B95" s="77">
        <v>1</v>
      </c>
      <c r="C95" s="78" t="s">
        <v>96</v>
      </c>
      <c r="D95" s="77">
        <v>0</v>
      </c>
      <c r="E95" s="77">
        <v>81.921942845660752</v>
      </c>
      <c r="F95" s="77">
        <v>80.742779445655572</v>
      </c>
      <c r="G95" s="77">
        <v>83.101106245665932</v>
      </c>
      <c r="H95" s="77">
        <v>80.808571256934727</v>
      </c>
      <c r="I95" s="77">
        <v>79.664089435414965</v>
      </c>
      <c r="J95" s="77">
        <v>81.953053078454488</v>
      </c>
      <c r="K95" s="77">
        <v>98.640936054429773</v>
      </c>
      <c r="L95" s="77">
        <v>1.1133715887260252</v>
      </c>
      <c r="M95" s="77">
        <v>0.95255779361127868</v>
      </c>
      <c r="N95" s="77">
        <v>1.2741853838407717</v>
      </c>
      <c r="O95" s="79">
        <v>1.3590639455702291</v>
      </c>
    </row>
    <row r="96" spans="1:15" x14ac:dyDescent="0.15">
      <c r="A96" s="80" t="str">
        <f>A95</f>
        <v>稲美町</v>
      </c>
      <c r="B96" s="73">
        <v>2</v>
      </c>
      <c r="C96" s="74"/>
      <c r="D96" s="73">
        <v>65</v>
      </c>
      <c r="E96" s="73">
        <v>20.092428088721832</v>
      </c>
      <c r="F96" s="73">
        <v>19.529769494428784</v>
      </c>
      <c r="G96" s="73">
        <v>20.655086683014879</v>
      </c>
      <c r="H96" s="73">
        <v>18.924637631132843</v>
      </c>
      <c r="I96" s="73">
        <v>18.393361409355723</v>
      </c>
      <c r="J96" s="73">
        <v>19.455913852909962</v>
      </c>
      <c r="K96" s="73">
        <v>94.187907741003755</v>
      </c>
      <c r="L96" s="73">
        <v>1.1677904575889946</v>
      </c>
      <c r="M96" s="73">
        <v>0.99776374836624671</v>
      </c>
      <c r="N96" s="73">
        <v>1.3378171668117425</v>
      </c>
      <c r="O96" s="81">
        <v>5.812092258996274</v>
      </c>
    </row>
    <row r="97" spans="1:15" x14ac:dyDescent="0.15">
      <c r="A97" s="80" t="str">
        <f>A96</f>
        <v>稲美町</v>
      </c>
      <c r="B97" s="73">
        <v>3</v>
      </c>
      <c r="C97" s="75" t="s">
        <v>108</v>
      </c>
      <c r="D97" s="73">
        <v>0</v>
      </c>
      <c r="E97" s="73">
        <v>87.573223619313822</v>
      </c>
      <c r="F97" s="73">
        <v>86.705188354958437</v>
      </c>
      <c r="G97" s="73">
        <v>88.441258883669207</v>
      </c>
      <c r="H97" s="73">
        <v>85.102403268993257</v>
      </c>
      <c r="I97" s="73">
        <v>84.291874968703965</v>
      </c>
      <c r="J97" s="73">
        <v>85.912931569282549</v>
      </c>
      <c r="K97" s="73">
        <v>97.1785664062552</v>
      </c>
      <c r="L97" s="73">
        <v>2.4708203503205541</v>
      </c>
      <c r="M97" s="73">
        <v>2.2338274277617325</v>
      </c>
      <c r="N97" s="73">
        <v>2.7078132728793758</v>
      </c>
      <c r="O97" s="81">
        <v>2.821433593744775</v>
      </c>
    </row>
    <row r="98" spans="1:15" ht="14.25" thickBot="1" x14ac:dyDescent="0.2">
      <c r="A98" s="82" t="str">
        <f>A97</f>
        <v>稲美町</v>
      </c>
      <c r="B98" s="83">
        <v>4</v>
      </c>
      <c r="C98" s="84"/>
      <c r="D98" s="83">
        <v>65</v>
      </c>
      <c r="E98" s="83">
        <v>24.382372509120639</v>
      </c>
      <c r="F98" s="83">
        <v>23.879944750056879</v>
      </c>
      <c r="G98" s="83">
        <v>24.884800268184399</v>
      </c>
      <c r="H98" s="83">
        <v>21.832397477322623</v>
      </c>
      <c r="I98" s="83">
        <v>21.372946752503264</v>
      </c>
      <c r="J98" s="83">
        <v>22.291848202141981</v>
      </c>
      <c r="K98" s="83">
        <v>89.541727201304326</v>
      </c>
      <c r="L98" s="83">
        <v>2.5499750317980121</v>
      </c>
      <c r="M98" s="83">
        <v>2.3075205632011428</v>
      </c>
      <c r="N98" s="83">
        <v>2.7924295003948814</v>
      </c>
      <c r="O98" s="85">
        <v>10.458272798695658</v>
      </c>
    </row>
    <row r="99" spans="1:15" x14ac:dyDescent="0.15">
      <c r="A99" s="76" t="s">
        <v>119</v>
      </c>
      <c r="B99" s="77">
        <v>1</v>
      </c>
      <c r="C99" s="78" t="s">
        <v>96</v>
      </c>
      <c r="D99" s="77">
        <v>0</v>
      </c>
      <c r="E99" s="77">
        <v>81.376142962189434</v>
      </c>
      <c r="F99" s="77">
        <v>80.474385919378847</v>
      </c>
      <c r="G99" s="77">
        <v>82.277900005000021</v>
      </c>
      <c r="H99" s="77">
        <v>80.137883689948296</v>
      </c>
      <c r="I99" s="77">
        <v>79.280035424826849</v>
      </c>
      <c r="J99" s="77">
        <v>80.995731955069743</v>
      </c>
      <c r="K99" s="77">
        <v>98.47835099186689</v>
      </c>
      <c r="L99" s="77">
        <v>1.2382592722411199</v>
      </c>
      <c r="M99" s="77">
        <v>1.0767650611548893</v>
      </c>
      <c r="N99" s="77">
        <v>1.3997534833273504</v>
      </c>
      <c r="O99" s="79">
        <v>1.5216490081330887</v>
      </c>
    </row>
    <row r="100" spans="1:15" x14ac:dyDescent="0.15">
      <c r="A100" s="80" t="str">
        <f>A99</f>
        <v>播磨町</v>
      </c>
      <c r="B100" s="73">
        <v>2</v>
      </c>
      <c r="C100" s="74"/>
      <c r="D100" s="73">
        <v>65</v>
      </c>
      <c r="E100" s="73">
        <v>18.881741283679506</v>
      </c>
      <c r="F100" s="73">
        <v>18.305819409247835</v>
      </c>
      <c r="G100" s="73">
        <v>19.457663158111178</v>
      </c>
      <c r="H100" s="73">
        <v>17.584132011571796</v>
      </c>
      <c r="I100" s="73">
        <v>17.050406572480323</v>
      </c>
      <c r="J100" s="73">
        <v>18.117857450663269</v>
      </c>
      <c r="K100" s="73">
        <v>93.127703358432825</v>
      </c>
      <c r="L100" s="73">
        <v>1.297609272107713</v>
      </c>
      <c r="M100" s="73">
        <v>1.127685406834007</v>
      </c>
      <c r="N100" s="73">
        <v>1.4675331373814191</v>
      </c>
      <c r="O100" s="81">
        <v>6.8722966415671936</v>
      </c>
    </row>
    <row r="101" spans="1:15" x14ac:dyDescent="0.15">
      <c r="A101" s="80" t="str">
        <f>A100</f>
        <v>播磨町</v>
      </c>
      <c r="B101" s="73">
        <v>3</v>
      </c>
      <c r="C101" s="75" t="s">
        <v>108</v>
      </c>
      <c r="D101" s="73">
        <v>0</v>
      </c>
      <c r="E101" s="73">
        <v>87.020199674826117</v>
      </c>
      <c r="F101" s="73">
        <v>86.166370194042429</v>
      </c>
      <c r="G101" s="73">
        <v>87.874029155609804</v>
      </c>
      <c r="H101" s="73">
        <v>84.234430807527175</v>
      </c>
      <c r="I101" s="73">
        <v>83.445007563700528</v>
      </c>
      <c r="J101" s="73">
        <v>85.023854051353823</v>
      </c>
      <c r="K101" s="73">
        <v>96.798710095232252</v>
      </c>
      <c r="L101" s="73">
        <v>2.785768867298942</v>
      </c>
      <c r="M101" s="73">
        <v>2.5404011295475697</v>
      </c>
      <c r="N101" s="73">
        <v>3.0311366050503143</v>
      </c>
      <c r="O101" s="81">
        <v>3.2012899047677443</v>
      </c>
    </row>
    <row r="102" spans="1:15" ht="14.25" thickBot="1" x14ac:dyDescent="0.2">
      <c r="A102" s="82" t="str">
        <f>A101</f>
        <v>播磨町</v>
      </c>
      <c r="B102" s="83">
        <v>4</v>
      </c>
      <c r="C102" s="84"/>
      <c r="D102" s="83">
        <v>65</v>
      </c>
      <c r="E102" s="83">
        <v>23.762494800053098</v>
      </c>
      <c r="F102" s="83">
        <v>23.264978483277424</v>
      </c>
      <c r="G102" s="83">
        <v>24.260011116828771</v>
      </c>
      <c r="H102" s="83">
        <v>20.870146702874475</v>
      </c>
      <c r="I102" s="83">
        <v>20.425820152512625</v>
      </c>
      <c r="J102" s="83">
        <v>21.314473253236326</v>
      </c>
      <c r="K102" s="83">
        <v>87.828095822783055</v>
      </c>
      <c r="L102" s="83">
        <v>2.8923480971786231</v>
      </c>
      <c r="M102" s="83">
        <v>2.6411850357104409</v>
      </c>
      <c r="N102" s="83">
        <v>3.1435111586468052</v>
      </c>
      <c r="O102" s="85">
        <v>12.171904177216948</v>
      </c>
    </row>
    <row r="103" spans="1:15" x14ac:dyDescent="0.15">
      <c r="A103" s="76" t="s">
        <v>120</v>
      </c>
      <c r="B103" s="77">
        <v>1</v>
      </c>
      <c r="C103" s="78" t="s">
        <v>96</v>
      </c>
      <c r="D103" s="77">
        <v>0</v>
      </c>
      <c r="E103" s="77">
        <v>81.336440866240707</v>
      </c>
      <c r="F103" s="77">
        <v>80.173773158346194</v>
      </c>
      <c r="G103" s="77">
        <v>82.499108574135221</v>
      </c>
      <c r="H103" s="77">
        <v>79.702960808769788</v>
      </c>
      <c r="I103" s="77">
        <v>78.595384889244286</v>
      </c>
      <c r="J103" s="77">
        <v>80.81053672829529</v>
      </c>
      <c r="K103" s="77">
        <v>97.991699612038346</v>
      </c>
      <c r="L103" s="77">
        <v>1.6334800574709283</v>
      </c>
      <c r="M103" s="77">
        <v>1.470169585629221</v>
      </c>
      <c r="N103" s="77">
        <v>1.7967905293126356</v>
      </c>
      <c r="O103" s="79">
        <v>2.0083003879616723</v>
      </c>
    </row>
    <row r="104" spans="1:15" x14ac:dyDescent="0.15">
      <c r="A104" s="80" t="str">
        <f>A103</f>
        <v>西脇市</v>
      </c>
      <c r="B104" s="73">
        <v>2</v>
      </c>
      <c r="C104" s="74"/>
      <c r="D104" s="73">
        <v>65</v>
      </c>
      <c r="E104" s="73">
        <v>20.327721158896111</v>
      </c>
      <c r="F104" s="73">
        <v>19.790692247194468</v>
      </c>
      <c r="G104" s="73">
        <v>20.864750070597754</v>
      </c>
      <c r="H104" s="73">
        <v>18.54981626148918</v>
      </c>
      <c r="I104" s="73">
        <v>18.070985709354904</v>
      </c>
      <c r="J104" s="73">
        <v>19.028646813623457</v>
      </c>
      <c r="K104" s="73">
        <v>91.253791393980933</v>
      </c>
      <c r="L104" s="73">
        <v>1.7779048974069289</v>
      </c>
      <c r="M104" s="73">
        <v>1.6036498731638633</v>
      </c>
      <c r="N104" s="73">
        <v>1.9521599216499945</v>
      </c>
      <c r="O104" s="81">
        <v>8.74620860601906</v>
      </c>
    </row>
    <row r="105" spans="1:15" x14ac:dyDescent="0.15">
      <c r="A105" s="80" t="str">
        <f>A104</f>
        <v>西脇市</v>
      </c>
      <c r="B105" s="73">
        <v>3</v>
      </c>
      <c r="C105" s="75" t="s">
        <v>108</v>
      </c>
      <c r="D105" s="73">
        <v>0</v>
      </c>
      <c r="E105" s="73">
        <v>87.619740658257527</v>
      </c>
      <c r="F105" s="73">
        <v>86.575396521224491</v>
      </c>
      <c r="G105" s="73">
        <v>88.664084795290563</v>
      </c>
      <c r="H105" s="73">
        <v>84.088039301997796</v>
      </c>
      <c r="I105" s="73">
        <v>83.118018445814769</v>
      </c>
      <c r="J105" s="73">
        <v>85.058060158180822</v>
      </c>
      <c r="K105" s="73">
        <v>95.969285768563964</v>
      </c>
      <c r="L105" s="73">
        <v>3.5317013562597683</v>
      </c>
      <c r="M105" s="73">
        <v>3.3158504485400213</v>
      </c>
      <c r="N105" s="73">
        <v>3.7475522639795154</v>
      </c>
      <c r="O105" s="81">
        <v>4.0307142314360762</v>
      </c>
    </row>
    <row r="106" spans="1:15" ht="14.25" thickBot="1" x14ac:dyDescent="0.2">
      <c r="A106" s="82" t="str">
        <f>A105</f>
        <v>西脇市</v>
      </c>
      <c r="B106" s="83">
        <v>4</v>
      </c>
      <c r="C106" s="84"/>
      <c r="D106" s="83">
        <v>65</v>
      </c>
      <c r="E106" s="83">
        <v>24.762899050578913</v>
      </c>
      <c r="F106" s="83">
        <v>24.316441400416561</v>
      </c>
      <c r="G106" s="83">
        <v>25.209356700741264</v>
      </c>
      <c r="H106" s="83">
        <v>21.091976544759575</v>
      </c>
      <c r="I106" s="83">
        <v>20.707901291717203</v>
      </c>
      <c r="J106" s="83">
        <v>21.476051797801947</v>
      </c>
      <c r="K106" s="83">
        <v>85.175715903370701</v>
      </c>
      <c r="L106" s="83">
        <v>3.6709225058193362</v>
      </c>
      <c r="M106" s="83">
        <v>3.4550273443367328</v>
      </c>
      <c r="N106" s="83">
        <v>3.8868176673019397</v>
      </c>
      <c r="O106" s="85">
        <v>14.824284096629295</v>
      </c>
    </row>
    <row r="107" spans="1:15" x14ac:dyDescent="0.15">
      <c r="A107" s="76" t="s">
        <v>121</v>
      </c>
      <c r="B107" s="77">
        <v>1</v>
      </c>
      <c r="C107" s="78" t="s">
        <v>96</v>
      </c>
      <c r="D107" s="77">
        <v>0</v>
      </c>
      <c r="E107" s="77">
        <v>83.382134006173899</v>
      </c>
      <c r="F107" s="77">
        <v>82.78388083191669</v>
      </c>
      <c r="G107" s="77">
        <v>83.980387180431109</v>
      </c>
      <c r="H107" s="77">
        <v>81.786136256410614</v>
      </c>
      <c r="I107" s="77">
        <v>81.221235800663209</v>
      </c>
      <c r="J107" s="77">
        <v>82.35103671215802</v>
      </c>
      <c r="K107" s="77">
        <v>98.085923598878978</v>
      </c>
      <c r="L107" s="77">
        <v>1.5959977497632802</v>
      </c>
      <c r="M107" s="77">
        <v>1.4790177562156106</v>
      </c>
      <c r="N107" s="77">
        <v>1.7129777433109499</v>
      </c>
      <c r="O107" s="79">
        <v>1.9140764011210207</v>
      </c>
    </row>
    <row r="108" spans="1:15" x14ac:dyDescent="0.15">
      <c r="A108" s="80" t="str">
        <f>A107</f>
        <v>三木市</v>
      </c>
      <c r="B108" s="73">
        <v>2</v>
      </c>
      <c r="C108" s="74"/>
      <c r="D108" s="73">
        <v>65</v>
      </c>
      <c r="E108" s="73">
        <v>21.006161916588191</v>
      </c>
      <c r="F108" s="73">
        <v>20.653927660281926</v>
      </c>
      <c r="G108" s="73">
        <v>21.358396172894455</v>
      </c>
      <c r="H108" s="73">
        <v>19.296194126425828</v>
      </c>
      <c r="I108" s="73">
        <v>18.97193928627096</v>
      </c>
      <c r="J108" s="73">
        <v>19.620448966580696</v>
      </c>
      <c r="K108" s="73">
        <v>91.859684806047156</v>
      </c>
      <c r="L108" s="73">
        <v>1.7099677901623638</v>
      </c>
      <c r="M108" s="73">
        <v>1.58645384563326</v>
      </c>
      <c r="N108" s="73">
        <v>1.8334817346914676</v>
      </c>
      <c r="O108" s="81">
        <v>8.1403151939528406</v>
      </c>
    </row>
    <row r="109" spans="1:15" x14ac:dyDescent="0.15">
      <c r="A109" s="80" t="str">
        <f>A108</f>
        <v>三木市</v>
      </c>
      <c r="B109" s="73">
        <v>3</v>
      </c>
      <c r="C109" s="75" t="s">
        <v>108</v>
      </c>
      <c r="D109" s="73">
        <v>0</v>
      </c>
      <c r="E109" s="73">
        <v>88.409053410492334</v>
      </c>
      <c r="F109" s="73">
        <v>87.764171363633864</v>
      </c>
      <c r="G109" s="73">
        <v>89.053935457350804</v>
      </c>
      <c r="H109" s="73">
        <v>84.911285342516848</v>
      </c>
      <c r="I109" s="73">
        <v>84.316536990544165</v>
      </c>
      <c r="J109" s="73">
        <v>85.506033694489531</v>
      </c>
      <c r="K109" s="73">
        <v>96.043653977681458</v>
      </c>
      <c r="L109" s="73">
        <v>3.4977680679754912</v>
      </c>
      <c r="M109" s="73">
        <v>3.3324910106230132</v>
      </c>
      <c r="N109" s="73">
        <v>3.6630451253279692</v>
      </c>
      <c r="O109" s="81">
        <v>3.9563460223185452</v>
      </c>
    </row>
    <row r="110" spans="1:15" ht="14.25" thickBot="1" x14ac:dyDescent="0.2">
      <c r="A110" s="82" t="str">
        <f>A109</f>
        <v>三木市</v>
      </c>
      <c r="B110" s="83">
        <v>4</v>
      </c>
      <c r="C110" s="84"/>
      <c r="D110" s="83">
        <v>65</v>
      </c>
      <c r="E110" s="83">
        <v>25.609542194664051</v>
      </c>
      <c r="F110" s="83">
        <v>25.303233147333337</v>
      </c>
      <c r="G110" s="83">
        <v>25.915851241994766</v>
      </c>
      <c r="H110" s="83">
        <v>21.948014114794677</v>
      </c>
      <c r="I110" s="83">
        <v>21.673899055406824</v>
      </c>
      <c r="J110" s="83">
        <v>22.22212917418253</v>
      </c>
      <c r="K110" s="83">
        <v>85.702485221964338</v>
      </c>
      <c r="L110" s="83">
        <v>3.6615280798693717</v>
      </c>
      <c r="M110" s="83">
        <v>3.4941523532833481</v>
      </c>
      <c r="N110" s="83">
        <v>3.8289038064553953</v>
      </c>
      <c r="O110" s="85">
        <v>14.297514778035664</v>
      </c>
    </row>
    <row r="111" spans="1:15" x14ac:dyDescent="0.15">
      <c r="A111" s="76" t="s">
        <v>122</v>
      </c>
      <c r="B111" s="77">
        <v>1</v>
      </c>
      <c r="C111" s="78" t="s">
        <v>96</v>
      </c>
      <c r="D111" s="77">
        <v>0</v>
      </c>
      <c r="E111" s="77">
        <v>83.046755576585312</v>
      </c>
      <c r="F111" s="77">
        <v>82.232166021751013</v>
      </c>
      <c r="G111" s="77">
        <v>83.861345131419611</v>
      </c>
      <c r="H111" s="77">
        <v>81.296319047698063</v>
      </c>
      <c r="I111" s="77">
        <v>80.532462626260767</v>
      </c>
      <c r="J111" s="77">
        <v>82.060175469135359</v>
      </c>
      <c r="K111" s="77">
        <v>97.892227677367842</v>
      </c>
      <c r="L111" s="77">
        <v>1.750436528887229</v>
      </c>
      <c r="M111" s="77">
        <v>1.5811486760470086</v>
      </c>
      <c r="N111" s="77">
        <v>1.9197243817274494</v>
      </c>
      <c r="O111" s="79">
        <v>2.1077723226321408</v>
      </c>
    </row>
    <row r="112" spans="1:15" x14ac:dyDescent="0.15">
      <c r="A112" s="80" t="str">
        <f>A111</f>
        <v>小野市</v>
      </c>
      <c r="B112" s="73">
        <v>2</v>
      </c>
      <c r="C112" s="74"/>
      <c r="D112" s="73">
        <v>65</v>
      </c>
      <c r="E112" s="73">
        <v>20.748141075677339</v>
      </c>
      <c r="F112" s="73">
        <v>20.238850663926744</v>
      </c>
      <c r="G112" s="73">
        <v>21.257431487427933</v>
      </c>
      <c r="H112" s="73">
        <v>18.903829927374961</v>
      </c>
      <c r="I112" s="73">
        <v>18.443824386682262</v>
      </c>
      <c r="J112" s="73">
        <v>19.363835468067659</v>
      </c>
      <c r="K112" s="73">
        <v>91.11095716201568</v>
      </c>
      <c r="L112" s="73">
        <v>1.8443111483023802</v>
      </c>
      <c r="M112" s="73">
        <v>1.6660987768272286</v>
      </c>
      <c r="N112" s="73">
        <v>2.0225235197775318</v>
      </c>
      <c r="O112" s="81">
        <v>8.8890428379843254</v>
      </c>
    </row>
    <row r="113" spans="1:15" x14ac:dyDescent="0.15">
      <c r="A113" s="80" t="str">
        <f>A112</f>
        <v>小野市</v>
      </c>
      <c r="B113" s="73">
        <v>3</v>
      </c>
      <c r="C113" s="75" t="s">
        <v>108</v>
      </c>
      <c r="D113" s="73">
        <v>0</v>
      </c>
      <c r="E113" s="73">
        <v>88.047821259240322</v>
      </c>
      <c r="F113" s="73">
        <v>87.203095440456593</v>
      </c>
      <c r="G113" s="73">
        <v>88.892547078024052</v>
      </c>
      <c r="H113" s="73">
        <v>84.632394522572497</v>
      </c>
      <c r="I113" s="73">
        <v>83.853056577906415</v>
      </c>
      <c r="J113" s="73">
        <v>85.411732467238579</v>
      </c>
      <c r="K113" s="73">
        <v>96.120941225096601</v>
      </c>
      <c r="L113" s="73">
        <v>3.4154267366678308</v>
      </c>
      <c r="M113" s="73">
        <v>3.1986058657787098</v>
      </c>
      <c r="N113" s="73">
        <v>3.6322476075569519</v>
      </c>
      <c r="O113" s="81">
        <v>3.8790587749034087</v>
      </c>
    </row>
    <row r="114" spans="1:15" ht="14.25" thickBot="1" x14ac:dyDescent="0.2">
      <c r="A114" s="82" t="str">
        <f>A113</f>
        <v>小野市</v>
      </c>
      <c r="B114" s="83">
        <v>4</v>
      </c>
      <c r="C114" s="84"/>
      <c r="D114" s="83">
        <v>65</v>
      </c>
      <c r="E114" s="83">
        <v>24.873540783674674</v>
      </c>
      <c r="F114" s="83">
        <v>24.43777727404299</v>
      </c>
      <c r="G114" s="83">
        <v>25.309304293306358</v>
      </c>
      <c r="H114" s="83">
        <v>21.348261374226897</v>
      </c>
      <c r="I114" s="83">
        <v>20.969816454004651</v>
      </c>
      <c r="J114" s="83">
        <v>21.726706294449144</v>
      </c>
      <c r="K114" s="83">
        <v>85.827191069791184</v>
      </c>
      <c r="L114" s="83">
        <v>3.5252794094477764</v>
      </c>
      <c r="M114" s="83">
        <v>3.3061827837008591</v>
      </c>
      <c r="N114" s="83">
        <v>3.7443760351946938</v>
      </c>
      <c r="O114" s="85">
        <v>14.172808930208816</v>
      </c>
    </row>
    <row r="115" spans="1:15" x14ac:dyDescent="0.15">
      <c r="A115" s="76" t="s">
        <v>123</v>
      </c>
      <c r="B115" s="77">
        <v>1</v>
      </c>
      <c r="C115" s="78" t="s">
        <v>96</v>
      </c>
      <c r="D115" s="77">
        <v>0</v>
      </c>
      <c r="E115" s="77">
        <v>82.294916349120697</v>
      </c>
      <c r="F115" s="77">
        <v>81.504572457479682</v>
      </c>
      <c r="G115" s="77">
        <v>83.085260240761713</v>
      </c>
      <c r="H115" s="77">
        <v>80.664722258120577</v>
      </c>
      <c r="I115" s="77">
        <v>79.921313494721474</v>
      </c>
      <c r="J115" s="77">
        <v>81.408131021519679</v>
      </c>
      <c r="K115" s="77">
        <v>98.019082874956297</v>
      </c>
      <c r="L115" s="77">
        <v>1.6301940910001327</v>
      </c>
      <c r="M115" s="77">
        <v>1.4796560261690925</v>
      </c>
      <c r="N115" s="77">
        <v>1.7807321558311728</v>
      </c>
      <c r="O115" s="79">
        <v>1.9809171250437161</v>
      </c>
    </row>
    <row r="116" spans="1:15" x14ac:dyDescent="0.15">
      <c r="A116" s="80" t="str">
        <f>A115</f>
        <v>加西市</v>
      </c>
      <c r="B116" s="73">
        <v>2</v>
      </c>
      <c r="C116" s="74"/>
      <c r="D116" s="73">
        <v>65</v>
      </c>
      <c r="E116" s="73">
        <v>20.108426855405277</v>
      </c>
      <c r="F116" s="73">
        <v>19.657115200483027</v>
      </c>
      <c r="G116" s="73">
        <v>20.559738510327527</v>
      </c>
      <c r="H116" s="73">
        <v>18.354685060698888</v>
      </c>
      <c r="I116" s="73">
        <v>17.9467878923911</v>
      </c>
      <c r="J116" s="73">
        <v>18.762582229006675</v>
      </c>
      <c r="K116" s="73">
        <v>91.278572872372791</v>
      </c>
      <c r="L116" s="73">
        <v>1.7537417947063916</v>
      </c>
      <c r="M116" s="73">
        <v>1.5943036462966345</v>
      </c>
      <c r="N116" s="73">
        <v>1.9131799431161487</v>
      </c>
      <c r="O116" s="81">
        <v>8.7214271276272122</v>
      </c>
    </row>
    <row r="117" spans="1:15" x14ac:dyDescent="0.15">
      <c r="A117" s="80" t="str">
        <f>A116</f>
        <v>加西市</v>
      </c>
      <c r="B117" s="73">
        <v>3</v>
      </c>
      <c r="C117" s="75" t="s">
        <v>108</v>
      </c>
      <c r="D117" s="73">
        <v>0</v>
      </c>
      <c r="E117" s="73">
        <v>88.105870418681164</v>
      </c>
      <c r="F117" s="73">
        <v>87.390980963364939</v>
      </c>
      <c r="G117" s="73">
        <v>88.820759873997389</v>
      </c>
      <c r="H117" s="73">
        <v>84.486023545318133</v>
      </c>
      <c r="I117" s="73">
        <v>83.84721152465066</v>
      </c>
      <c r="J117" s="73">
        <v>85.124835565985606</v>
      </c>
      <c r="K117" s="73">
        <v>95.891480492546705</v>
      </c>
      <c r="L117" s="73">
        <v>3.6198468733630271</v>
      </c>
      <c r="M117" s="73">
        <v>3.4084671818393399</v>
      </c>
      <c r="N117" s="73">
        <v>3.8312265648867143</v>
      </c>
      <c r="O117" s="81">
        <v>4.1085195074532832</v>
      </c>
    </row>
    <row r="118" spans="1:15" ht="14.25" thickBot="1" x14ac:dyDescent="0.2">
      <c r="A118" s="82" t="str">
        <f>A117</f>
        <v>加西市</v>
      </c>
      <c r="B118" s="83">
        <v>4</v>
      </c>
      <c r="C118" s="84"/>
      <c r="D118" s="83">
        <v>65</v>
      </c>
      <c r="E118" s="83">
        <v>24.964457024328702</v>
      </c>
      <c r="F118" s="83">
        <v>24.552753899842877</v>
      </c>
      <c r="G118" s="83">
        <v>25.376160148814527</v>
      </c>
      <c r="H118" s="83">
        <v>21.194998080516147</v>
      </c>
      <c r="I118" s="83">
        <v>20.841371425859329</v>
      </c>
      <c r="J118" s="83">
        <v>21.548624735172965</v>
      </c>
      <c r="K118" s="83">
        <v>84.900697258750341</v>
      </c>
      <c r="L118" s="83">
        <v>3.7694589438125581</v>
      </c>
      <c r="M118" s="83">
        <v>3.5567019744610842</v>
      </c>
      <c r="N118" s="83">
        <v>3.982215913164032</v>
      </c>
      <c r="O118" s="85">
        <v>15.099302741249666</v>
      </c>
    </row>
    <row r="119" spans="1:15" x14ac:dyDescent="0.15">
      <c r="A119" s="76" t="s">
        <v>124</v>
      </c>
      <c r="B119" s="77">
        <v>1</v>
      </c>
      <c r="C119" s="78" t="s">
        <v>96</v>
      </c>
      <c r="D119" s="77">
        <v>0</v>
      </c>
      <c r="E119" s="77">
        <v>82.308751245229203</v>
      </c>
      <c r="F119" s="77">
        <v>81.341692509295356</v>
      </c>
      <c r="G119" s="77">
        <v>83.27580998116305</v>
      </c>
      <c r="H119" s="77">
        <v>80.885193298010307</v>
      </c>
      <c r="I119" s="77">
        <v>79.964410360612746</v>
      </c>
      <c r="J119" s="77">
        <v>81.805976235407869</v>
      </c>
      <c r="K119" s="77">
        <v>98.270465867016284</v>
      </c>
      <c r="L119" s="77">
        <v>1.423557947218882</v>
      </c>
      <c r="M119" s="77">
        <v>1.2590875440878238</v>
      </c>
      <c r="N119" s="77">
        <v>1.5880283503499402</v>
      </c>
      <c r="O119" s="79">
        <v>1.729534132983696</v>
      </c>
    </row>
    <row r="120" spans="1:15" x14ac:dyDescent="0.15">
      <c r="A120" s="80" t="str">
        <f>A119</f>
        <v>加東市</v>
      </c>
      <c r="B120" s="73">
        <v>2</v>
      </c>
      <c r="C120" s="74"/>
      <c r="D120" s="73">
        <v>65</v>
      </c>
      <c r="E120" s="73">
        <v>20.456335975340998</v>
      </c>
      <c r="F120" s="73">
        <v>19.893329113842206</v>
      </c>
      <c r="G120" s="73">
        <v>21.01934283683979</v>
      </c>
      <c r="H120" s="73">
        <v>18.936275406586173</v>
      </c>
      <c r="I120" s="73">
        <v>18.421493105065888</v>
      </c>
      <c r="J120" s="73">
        <v>19.451057708106458</v>
      </c>
      <c r="K120" s="73">
        <v>92.569243237952406</v>
      </c>
      <c r="L120" s="73">
        <v>1.5200605687548276</v>
      </c>
      <c r="M120" s="73">
        <v>1.3445200128118631</v>
      </c>
      <c r="N120" s="73">
        <v>1.6956011246977922</v>
      </c>
      <c r="O120" s="81">
        <v>7.4307567620476025</v>
      </c>
    </row>
    <row r="121" spans="1:15" x14ac:dyDescent="0.15">
      <c r="A121" s="80" t="str">
        <f>A120</f>
        <v>加東市</v>
      </c>
      <c r="B121" s="73">
        <v>3</v>
      </c>
      <c r="C121" s="75" t="s">
        <v>108</v>
      </c>
      <c r="D121" s="73">
        <v>0</v>
      </c>
      <c r="E121" s="73">
        <v>88.708707586834706</v>
      </c>
      <c r="F121" s="73">
        <v>88.004871598490979</v>
      </c>
      <c r="G121" s="73">
        <v>89.412543575178432</v>
      </c>
      <c r="H121" s="73">
        <v>85.434729097330532</v>
      </c>
      <c r="I121" s="73">
        <v>84.799032973890618</v>
      </c>
      <c r="J121" s="73">
        <v>86.070425220770446</v>
      </c>
      <c r="K121" s="73">
        <v>96.309292989868709</v>
      </c>
      <c r="L121" s="73">
        <v>3.2739784895041968</v>
      </c>
      <c r="M121" s="73">
        <v>3.0424321582662817</v>
      </c>
      <c r="N121" s="73">
        <v>3.5055248207421119</v>
      </c>
      <c r="O121" s="81">
        <v>3.6907070101313133</v>
      </c>
    </row>
    <row r="122" spans="1:15" ht="14.25" thickBot="1" x14ac:dyDescent="0.2">
      <c r="A122" s="82" t="str">
        <f>A121</f>
        <v>加東市</v>
      </c>
      <c r="B122" s="83">
        <v>4</v>
      </c>
      <c r="C122" s="84"/>
      <c r="D122" s="83">
        <v>65</v>
      </c>
      <c r="E122" s="83">
        <v>25.106777961768387</v>
      </c>
      <c r="F122" s="83">
        <v>24.633739666079396</v>
      </c>
      <c r="G122" s="83">
        <v>25.579816257457377</v>
      </c>
      <c r="H122" s="83">
        <v>21.779047827796848</v>
      </c>
      <c r="I122" s="83">
        <v>21.364748567650206</v>
      </c>
      <c r="J122" s="83">
        <v>22.19334708794349</v>
      </c>
      <c r="K122" s="83">
        <v>86.74569019155355</v>
      </c>
      <c r="L122" s="83">
        <v>3.3277301339715382</v>
      </c>
      <c r="M122" s="83">
        <v>3.0942733729706764</v>
      </c>
      <c r="N122" s="83">
        <v>3.5611868949723999</v>
      </c>
      <c r="O122" s="85">
        <v>13.254309808446447</v>
      </c>
    </row>
    <row r="123" spans="1:15" x14ac:dyDescent="0.15">
      <c r="A123" s="76" t="s">
        <v>125</v>
      </c>
      <c r="B123" s="77">
        <v>1</v>
      </c>
      <c r="C123" s="78" t="s">
        <v>96</v>
      </c>
      <c r="D123" s="77">
        <v>0</v>
      </c>
      <c r="E123" s="77">
        <v>82.668107662088403</v>
      </c>
      <c r="F123" s="77">
        <v>81.376984274505872</v>
      </c>
      <c r="G123" s="77">
        <v>83.959231049670933</v>
      </c>
      <c r="H123" s="77">
        <v>81.009068132801602</v>
      </c>
      <c r="I123" s="77">
        <v>79.791128445659169</v>
      </c>
      <c r="J123" s="77">
        <v>82.227007819944035</v>
      </c>
      <c r="K123" s="77">
        <v>97.99313232611027</v>
      </c>
      <c r="L123" s="77">
        <v>1.6590395292867959</v>
      </c>
      <c r="M123" s="77">
        <v>1.443559910445829</v>
      </c>
      <c r="N123" s="77">
        <v>1.8745191481277628</v>
      </c>
      <c r="O123" s="79">
        <v>2.0068676738897113</v>
      </c>
    </row>
    <row r="124" spans="1:15" x14ac:dyDescent="0.15">
      <c r="A124" s="80" t="str">
        <f>A123</f>
        <v>多可町</v>
      </c>
      <c r="B124" s="73">
        <v>2</v>
      </c>
      <c r="C124" s="74"/>
      <c r="D124" s="73">
        <v>65</v>
      </c>
      <c r="E124" s="73">
        <v>20.478336040475831</v>
      </c>
      <c r="F124" s="73">
        <v>19.738748874798866</v>
      </c>
      <c r="G124" s="73">
        <v>21.217923206152797</v>
      </c>
      <c r="H124" s="73">
        <v>18.730665260689783</v>
      </c>
      <c r="I124" s="73">
        <v>18.063088206263597</v>
      </c>
      <c r="J124" s="73">
        <v>19.398242315115969</v>
      </c>
      <c r="K124" s="73">
        <v>91.465757880270431</v>
      </c>
      <c r="L124" s="73">
        <v>1.7476707797860493</v>
      </c>
      <c r="M124" s="73">
        <v>1.5229847162965902</v>
      </c>
      <c r="N124" s="73">
        <v>1.9723568432755085</v>
      </c>
      <c r="O124" s="81">
        <v>8.534242119729571</v>
      </c>
    </row>
    <row r="125" spans="1:15" x14ac:dyDescent="0.15">
      <c r="A125" s="80" t="str">
        <f>A124</f>
        <v>多可町</v>
      </c>
      <c r="B125" s="73">
        <v>3</v>
      </c>
      <c r="C125" s="75" t="s">
        <v>108</v>
      </c>
      <c r="D125" s="73">
        <v>0</v>
      </c>
      <c r="E125" s="73">
        <v>87.940587226765814</v>
      </c>
      <c r="F125" s="73">
        <v>86.765500782003656</v>
      </c>
      <c r="G125" s="73">
        <v>89.115673671527972</v>
      </c>
      <c r="H125" s="73">
        <v>84.589076513412024</v>
      </c>
      <c r="I125" s="73">
        <v>83.51335083783178</v>
      </c>
      <c r="J125" s="73">
        <v>85.664802188992269</v>
      </c>
      <c r="K125" s="73">
        <v>96.188892047409809</v>
      </c>
      <c r="L125" s="73">
        <v>3.3515107133537971</v>
      </c>
      <c r="M125" s="73">
        <v>3.0777214235114312</v>
      </c>
      <c r="N125" s="73">
        <v>3.6253000031961631</v>
      </c>
      <c r="O125" s="81">
        <v>3.8111079525902043</v>
      </c>
    </row>
    <row r="126" spans="1:15" ht="14.25" thickBot="1" x14ac:dyDescent="0.2">
      <c r="A126" s="82" t="str">
        <f>A125</f>
        <v>多可町</v>
      </c>
      <c r="B126" s="83">
        <v>4</v>
      </c>
      <c r="C126" s="84"/>
      <c r="D126" s="83">
        <v>65</v>
      </c>
      <c r="E126" s="83">
        <v>24.577737945841747</v>
      </c>
      <c r="F126" s="83">
        <v>23.967729707713296</v>
      </c>
      <c r="G126" s="83">
        <v>25.187746183970198</v>
      </c>
      <c r="H126" s="83">
        <v>21.110535873992109</v>
      </c>
      <c r="I126" s="83">
        <v>20.583095889456729</v>
      </c>
      <c r="J126" s="83">
        <v>21.63797585852749</v>
      </c>
      <c r="K126" s="83">
        <v>85.892916266379814</v>
      </c>
      <c r="L126" s="83">
        <v>3.4672020718496368</v>
      </c>
      <c r="M126" s="83">
        <v>3.1937684779625499</v>
      </c>
      <c r="N126" s="83">
        <v>3.7406356657367237</v>
      </c>
      <c r="O126" s="85">
        <v>14.107083733620184</v>
      </c>
    </row>
    <row r="127" spans="1:15" x14ac:dyDescent="0.15">
      <c r="A127" s="76" t="s">
        <v>126</v>
      </c>
      <c r="B127" s="77">
        <v>1</v>
      </c>
      <c r="C127" s="78" t="s">
        <v>96</v>
      </c>
      <c r="D127" s="77">
        <v>0</v>
      </c>
      <c r="E127" s="77">
        <v>80.829492173852572</v>
      </c>
      <c r="F127" s="77">
        <v>80.558474174402306</v>
      </c>
      <c r="G127" s="77">
        <v>81.100510173302837</v>
      </c>
      <c r="H127" s="77">
        <v>79.500190869294102</v>
      </c>
      <c r="I127" s="77">
        <v>79.241553575635479</v>
      </c>
      <c r="J127" s="77">
        <v>79.758828162952724</v>
      </c>
      <c r="K127" s="77">
        <v>98.355425391391378</v>
      </c>
      <c r="L127" s="77">
        <v>1.3293013045584583</v>
      </c>
      <c r="M127" s="77">
        <v>1.2857652184805428</v>
      </c>
      <c r="N127" s="77">
        <v>1.3728373906363738</v>
      </c>
      <c r="O127" s="79">
        <v>1.6445746086086042</v>
      </c>
    </row>
    <row r="128" spans="1:15" x14ac:dyDescent="0.15">
      <c r="A128" s="80" t="str">
        <f>A127</f>
        <v>姫路市</v>
      </c>
      <c r="B128" s="73">
        <v>2</v>
      </c>
      <c r="C128" s="74"/>
      <c r="D128" s="73">
        <v>65</v>
      </c>
      <c r="E128" s="73">
        <v>19.398686565962958</v>
      </c>
      <c r="F128" s="73">
        <v>19.243050418298683</v>
      </c>
      <c r="G128" s="73">
        <v>19.554322713627233</v>
      </c>
      <c r="H128" s="73">
        <v>17.967769384818965</v>
      </c>
      <c r="I128" s="73">
        <v>17.824603101261637</v>
      </c>
      <c r="J128" s="73">
        <v>18.110935668376293</v>
      </c>
      <c r="K128" s="73">
        <v>92.623638841329154</v>
      </c>
      <c r="L128" s="73">
        <v>1.4309171811439951</v>
      </c>
      <c r="M128" s="73">
        <v>1.3839406838149171</v>
      </c>
      <c r="N128" s="73">
        <v>1.4778936784730732</v>
      </c>
      <c r="O128" s="81">
        <v>7.3763611586708677</v>
      </c>
    </row>
    <row r="129" spans="1:15" x14ac:dyDescent="0.15">
      <c r="A129" s="80" t="str">
        <f>A128</f>
        <v>姫路市</v>
      </c>
      <c r="B129" s="73">
        <v>3</v>
      </c>
      <c r="C129" s="75" t="s">
        <v>108</v>
      </c>
      <c r="D129" s="73">
        <v>0</v>
      </c>
      <c r="E129" s="73">
        <v>87.154046638106109</v>
      </c>
      <c r="F129" s="73">
        <v>86.904105530961189</v>
      </c>
      <c r="G129" s="73">
        <v>87.40398774525103</v>
      </c>
      <c r="H129" s="73">
        <v>84.259988689007102</v>
      </c>
      <c r="I129" s="73">
        <v>84.027782006595501</v>
      </c>
      <c r="J129" s="73">
        <v>84.492195371418703</v>
      </c>
      <c r="K129" s="73">
        <v>96.679376275990776</v>
      </c>
      <c r="L129" s="73">
        <v>2.8940579490990039</v>
      </c>
      <c r="M129" s="73">
        <v>2.8331034329481328</v>
      </c>
      <c r="N129" s="73">
        <v>2.955012465249875</v>
      </c>
      <c r="O129" s="81">
        <v>3.3206237240092111</v>
      </c>
    </row>
    <row r="130" spans="1:15" ht="14.25" thickBot="1" x14ac:dyDescent="0.2">
      <c r="A130" s="82" t="str">
        <f>A129</f>
        <v>姫路市</v>
      </c>
      <c r="B130" s="83">
        <v>4</v>
      </c>
      <c r="C130" s="84"/>
      <c r="D130" s="83">
        <v>65</v>
      </c>
      <c r="E130" s="83">
        <v>24.410202218721434</v>
      </c>
      <c r="F130" s="83">
        <v>24.275372972267</v>
      </c>
      <c r="G130" s="83">
        <v>24.545031465175867</v>
      </c>
      <c r="H130" s="83">
        <v>21.389601440982336</v>
      </c>
      <c r="I130" s="83">
        <v>21.269545086149343</v>
      </c>
      <c r="J130" s="83">
        <v>21.509657795815329</v>
      </c>
      <c r="K130" s="83">
        <v>87.625662619777714</v>
      </c>
      <c r="L130" s="83">
        <v>3.0206007777390971</v>
      </c>
      <c r="M130" s="83">
        <v>2.9581659770662307</v>
      </c>
      <c r="N130" s="83">
        <v>3.0830355784119634</v>
      </c>
      <c r="O130" s="85">
        <v>12.37433738022229</v>
      </c>
    </row>
    <row r="131" spans="1:15" x14ac:dyDescent="0.15">
      <c r="A131" s="76" t="s">
        <v>127</v>
      </c>
      <c r="B131" s="77">
        <v>1</v>
      </c>
      <c r="C131" s="78" t="s">
        <v>96</v>
      </c>
      <c r="D131" s="77">
        <v>0</v>
      </c>
      <c r="E131" s="77">
        <v>81.085329346527175</v>
      </c>
      <c r="F131" s="77">
        <v>79.399782142494033</v>
      </c>
      <c r="G131" s="77">
        <v>82.770876550560317</v>
      </c>
      <c r="H131" s="77">
        <v>79.819824037173674</v>
      </c>
      <c r="I131" s="77">
        <v>78.205461366979819</v>
      </c>
      <c r="J131" s="77">
        <v>81.43418670736753</v>
      </c>
      <c r="K131" s="77">
        <v>98.439291892192699</v>
      </c>
      <c r="L131" s="77">
        <v>1.2655053093534956</v>
      </c>
      <c r="M131" s="77">
        <v>1.0365578467597916</v>
      </c>
      <c r="N131" s="77">
        <v>1.4944527719471996</v>
      </c>
      <c r="O131" s="79">
        <v>1.5607081078072926</v>
      </c>
    </row>
    <row r="132" spans="1:15" x14ac:dyDescent="0.15">
      <c r="A132" s="80" t="str">
        <f>A131</f>
        <v>市川町</v>
      </c>
      <c r="B132" s="73">
        <v>2</v>
      </c>
      <c r="C132" s="74"/>
      <c r="D132" s="73">
        <v>65</v>
      </c>
      <c r="E132" s="73">
        <v>18.696522201096126</v>
      </c>
      <c r="F132" s="73">
        <v>17.884287453758141</v>
      </c>
      <c r="G132" s="73">
        <v>19.508756948434112</v>
      </c>
      <c r="H132" s="73">
        <v>17.366010767638539</v>
      </c>
      <c r="I132" s="73">
        <v>16.627505198503957</v>
      </c>
      <c r="J132" s="73">
        <v>18.10451633677312</v>
      </c>
      <c r="K132" s="73">
        <v>92.883642106553992</v>
      </c>
      <c r="L132" s="73">
        <v>1.3305114334575925</v>
      </c>
      <c r="M132" s="73">
        <v>1.0926288127213277</v>
      </c>
      <c r="N132" s="73">
        <v>1.5683940541938572</v>
      </c>
      <c r="O132" s="81">
        <v>7.1163578934460237</v>
      </c>
    </row>
    <row r="133" spans="1:15" x14ac:dyDescent="0.15">
      <c r="A133" s="80" t="str">
        <f>A132</f>
        <v>市川町</v>
      </c>
      <c r="B133" s="73">
        <v>3</v>
      </c>
      <c r="C133" s="75" t="s">
        <v>108</v>
      </c>
      <c r="D133" s="73">
        <v>0</v>
      </c>
      <c r="E133" s="73">
        <v>86.250480201492664</v>
      </c>
      <c r="F133" s="73">
        <v>84.959163594619312</v>
      </c>
      <c r="G133" s="73">
        <v>87.541796808366016</v>
      </c>
      <c r="H133" s="73">
        <v>83.603624922422441</v>
      </c>
      <c r="I133" s="73">
        <v>82.419999775527671</v>
      </c>
      <c r="J133" s="73">
        <v>84.78725006931721</v>
      </c>
      <c r="K133" s="73">
        <v>96.931199370847779</v>
      </c>
      <c r="L133" s="73">
        <v>2.6468552790702025</v>
      </c>
      <c r="M133" s="73">
        <v>2.3284968627092395</v>
      </c>
      <c r="N133" s="73">
        <v>2.9652136954311654</v>
      </c>
      <c r="O133" s="81">
        <v>3.0688006291522023</v>
      </c>
    </row>
    <row r="134" spans="1:15" ht="14.25" thickBot="1" x14ac:dyDescent="0.2">
      <c r="A134" s="82" t="str">
        <f>A133</f>
        <v>市川町</v>
      </c>
      <c r="B134" s="83">
        <v>4</v>
      </c>
      <c r="C134" s="84"/>
      <c r="D134" s="83">
        <v>65</v>
      </c>
      <c r="E134" s="83">
        <v>23.221973095533546</v>
      </c>
      <c r="F134" s="83">
        <v>22.537115427197797</v>
      </c>
      <c r="G134" s="83">
        <v>23.906830763869294</v>
      </c>
      <c r="H134" s="83">
        <v>20.501886212478112</v>
      </c>
      <c r="I134" s="83">
        <v>19.898330298468746</v>
      </c>
      <c r="J134" s="83">
        <v>21.105442126487478</v>
      </c>
      <c r="K134" s="83">
        <v>88.286581541261853</v>
      </c>
      <c r="L134" s="83">
        <v>2.7200868830554294</v>
      </c>
      <c r="M134" s="83">
        <v>2.4009858700709277</v>
      </c>
      <c r="N134" s="83">
        <v>3.0391878960399312</v>
      </c>
      <c r="O134" s="85">
        <v>11.713418458738134</v>
      </c>
    </row>
    <row r="135" spans="1:15" x14ac:dyDescent="0.15">
      <c r="A135" s="76" t="s">
        <v>128</v>
      </c>
      <c r="B135" s="77">
        <v>1</v>
      </c>
      <c r="C135" s="78" t="s">
        <v>96</v>
      </c>
      <c r="D135" s="77">
        <v>0</v>
      </c>
      <c r="E135" s="77">
        <v>81.487413627529548</v>
      </c>
      <c r="F135" s="77">
        <v>80.214220050897538</v>
      </c>
      <c r="G135" s="77">
        <v>82.760607204161559</v>
      </c>
      <c r="H135" s="77">
        <v>79.729947836149705</v>
      </c>
      <c r="I135" s="77">
        <v>78.539938583259655</v>
      </c>
      <c r="J135" s="77">
        <v>80.919957089039755</v>
      </c>
      <c r="K135" s="77">
        <v>97.843267183060888</v>
      </c>
      <c r="L135" s="77">
        <v>1.7574657913798477</v>
      </c>
      <c r="M135" s="77">
        <v>1.5074651889646951</v>
      </c>
      <c r="N135" s="77">
        <v>2.0074663937950006</v>
      </c>
      <c r="O135" s="79">
        <v>2.1567328169391167</v>
      </c>
    </row>
    <row r="136" spans="1:15" x14ac:dyDescent="0.15">
      <c r="A136" s="80" t="str">
        <f>A135</f>
        <v>福崎町</v>
      </c>
      <c r="B136" s="73">
        <v>2</v>
      </c>
      <c r="C136" s="74"/>
      <c r="D136" s="73">
        <v>65</v>
      </c>
      <c r="E136" s="73">
        <v>19.548013123183264</v>
      </c>
      <c r="F136" s="73">
        <v>18.789558589612568</v>
      </c>
      <c r="G136" s="73">
        <v>20.306467656753959</v>
      </c>
      <c r="H136" s="73">
        <v>17.692544709899604</v>
      </c>
      <c r="I136" s="73">
        <v>17.016673700878652</v>
      </c>
      <c r="J136" s="73">
        <v>18.368415718920556</v>
      </c>
      <c r="K136" s="73">
        <v>90.508148313635317</v>
      </c>
      <c r="L136" s="73">
        <v>1.8554684132836587</v>
      </c>
      <c r="M136" s="73">
        <v>1.5923324462457096</v>
      </c>
      <c r="N136" s="73">
        <v>2.1186043803216079</v>
      </c>
      <c r="O136" s="81">
        <v>9.4918516863646758</v>
      </c>
    </row>
    <row r="137" spans="1:15" x14ac:dyDescent="0.15">
      <c r="A137" s="80" t="str">
        <f>A136</f>
        <v>福崎町</v>
      </c>
      <c r="B137" s="73">
        <v>3</v>
      </c>
      <c r="C137" s="75" t="s">
        <v>108</v>
      </c>
      <c r="D137" s="73">
        <v>0</v>
      </c>
      <c r="E137" s="73">
        <v>88.903809989627916</v>
      </c>
      <c r="F137" s="73">
        <v>87.83182312149809</v>
      </c>
      <c r="G137" s="73">
        <v>89.975796857757743</v>
      </c>
      <c r="H137" s="73">
        <v>84.93284272697484</v>
      </c>
      <c r="I137" s="73">
        <v>83.978313111632843</v>
      </c>
      <c r="J137" s="73">
        <v>85.887372342316837</v>
      </c>
      <c r="K137" s="73">
        <v>95.53341160168911</v>
      </c>
      <c r="L137" s="73">
        <v>3.9709672626530845</v>
      </c>
      <c r="M137" s="73">
        <v>3.594055235846489</v>
      </c>
      <c r="N137" s="73">
        <v>4.3478792894596801</v>
      </c>
      <c r="O137" s="81">
        <v>4.4665883983108969</v>
      </c>
    </row>
    <row r="138" spans="1:15" ht="14.25" thickBot="1" x14ac:dyDescent="0.2">
      <c r="A138" s="82" t="str">
        <f>A137</f>
        <v>福崎町</v>
      </c>
      <c r="B138" s="83">
        <v>4</v>
      </c>
      <c r="C138" s="84"/>
      <c r="D138" s="83">
        <v>65</v>
      </c>
      <c r="E138" s="83">
        <v>25.457569343666197</v>
      </c>
      <c r="F138" s="83">
        <v>24.788306276107591</v>
      </c>
      <c r="G138" s="83">
        <v>26.126832411224804</v>
      </c>
      <c r="H138" s="83">
        <v>21.370905633920856</v>
      </c>
      <c r="I138" s="83">
        <v>20.793287667835926</v>
      </c>
      <c r="J138" s="83">
        <v>21.948523600005785</v>
      </c>
      <c r="K138" s="83">
        <v>83.947156719570728</v>
      </c>
      <c r="L138" s="83">
        <v>4.0866637097453333</v>
      </c>
      <c r="M138" s="83">
        <v>3.7064808734633163</v>
      </c>
      <c r="N138" s="83">
        <v>4.4668465460273499</v>
      </c>
      <c r="O138" s="85">
        <v>16.05284328042924</v>
      </c>
    </row>
    <row r="139" spans="1:15" x14ac:dyDescent="0.15">
      <c r="A139" s="76" t="s">
        <v>129</v>
      </c>
      <c r="B139" s="77">
        <v>1</v>
      </c>
      <c r="C139" s="78" t="s">
        <v>96</v>
      </c>
      <c r="D139" s="77">
        <v>0</v>
      </c>
      <c r="E139" s="77">
        <v>80.957316880231488</v>
      </c>
      <c r="F139" s="77">
        <v>78.935984399217091</v>
      </c>
      <c r="G139" s="77">
        <v>82.978649361245886</v>
      </c>
      <c r="H139" s="77">
        <v>79.581706725740091</v>
      </c>
      <c r="I139" s="77">
        <v>77.646924664815828</v>
      </c>
      <c r="J139" s="77">
        <v>81.516488786664354</v>
      </c>
      <c r="K139" s="77">
        <v>98.300820472439227</v>
      </c>
      <c r="L139" s="77">
        <v>1.3756101544913923</v>
      </c>
      <c r="M139" s="77">
        <v>1.1174631987810182</v>
      </c>
      <c r="N139" s="77">
        <v>1.6337571102017665</v>
      </c>
      <c r="O139" s="79">
        <v>1.6991795275607693</v>
      </c>
    </row>
    <row r="140" spans="1:15" x14ac:dyDescent="0.15">
      <c r="A140" s="80" t="str">
        <f>A139</f>
        <v>神河町</v>
      </c>
      <c r="B140" s="73">
        <v>2</v>
      </c>
      <c r="C140" s="74"/>
      <c r="D140" s="73">
        <v>65</v>
      </c>
      <c r="E140" s="73">
        <v>20.077876164510684</v>
      </c>
      <c r="F140" s="73">
        <v>19.229274867479369</v>
      </c>
      <c r="G140" s="73">
        <v>20.926477461542</v>
      </c>
      <c r="H140" s="73">
        <v>18.532614699717691</v>
      </c>
      <c r="I140" s="73">
        <v>17.769352109203162</v>
      </c>
      <c r="J140" s="73">
        <v>19.29587729023222</v>
      </c>
      <c r="K140" s="73">
        <v>92.303660745132149</v>
      </c>
      <c r="L140" s="73">
        <v>1.5452614647929941</v>
      </c>
      <c r="M140" s="73">
        <v>1.2650221714191565</v>
      </c>
      <c r="N140" s="73">
        <v>1.8255007581668317</v>
      </c>
      <c r="O140" s="81">
        <v>7.6963392548678637</v>
      </c>
    </row>
    <row r="141" spans="1:15" x14ac:dyDescent="0.15">
      <c r="A141" s="80" t="str">
        <f>A140</f>
        <v>神河町</v>
      </c>
      <c r="B141" s="73">
        <v>3</v>
      </c>
      <c r="C141" s="75" t="s">
        <v>108</v>
      </c>
      <c r="D141" s="73">
        <v>0</v>
      </c>
      <c r="E141" s="73">
        <v>87.515741778727133</v>
      </c>
      <c r="F141" s="73">
        <v>85.170215375291775</v>
      </c>
      <c r="G141" s="73">
        <v>89.86126818216249</v>
      </c>
      <c r="H141" s="73">
        <v>84.373350462538454</v>
      </c>
      <c r="I141" s="73">
        <v>82.164608178388278</v>
      </c>
      <c r="J141" s="73">
        <v>86.58209274668863</v>
      </c>
      <c r="K141" s="73">
        <v>96.409341619781003</v>
      </c>
      <c r="L141" s="73">
        <v>3.1423913161887018</v>
      </c>
      <c r="M141" s="73">
        <v>2.7770622385394366</v>
      </c>
      <c r="N141" s="73">
        <v>3.5077203938379671</v>
      </c>
      <c r="O141" s="81">
        <v>3.5906583802190175</v>
      </c>
    </row>
    <row r="142" spans="1:15" ht="14.25" thickBot="1" x14ac:dyDescent="0.2">
      <c r="A142" s="82" t="str">
        <f>A141</f>
        <v>神河町</v>
      </c>
      <c r="B142" s="83">
        <v>4</v>
      </c>
      <c r="C142" s="84"/>
      <c r="D142" s="83">
        <v>65</v>
      </c>
      <c r="E142" s="83">
        <v>25.1845850845054</v>
      </c>
      <c r="F142" s="83">
        <v>24.355012792988674</v>
      </c>
      <c r="G142" s="83">
        <v>26.014157376022126</v>
      </c>
      <c r="H142" s="83">
        <v>21.882563421824489</v>
      </c>
      <c r="I142" s="83">
        <v>21.171613299803354</v>
      </c>
      <c r="J142" s="83">
        <v>22.593513543845624</v>
      </c>
      <c r="K142" s="83">
        <v>86.888719224076269</v>
      </c>
      <c r="L142" s="83">
        <v>3.3020216626809131</v>
      </c>
      <c r="M142" s="83">
        <v>2.9371530177147629</v>
      </c>
      <c r="N142" s="83">
        <v>3.6668903076470634</v>
      </c>
      <c r="O142" s="85">
        <v>13.111280775923737</v>
      </c>
    </row>
    <row r="143" spans="1:15" x14ac:dyDescent="0.15">
      <c r="A143" s="76" t="s">
        <v>130</v>
      </c>
      <c r="B143" s="77">
        <v>1</v>
      </c>
      <c r="C143" s="78" t="s">
        <v>96</v>
      </c>
      <c r="D143" s="77">
        <v>0</v>
      </c>
      <c r="E143" s="77">
        <v>81.436838789974757</v>
      </c>
      <c r="F143" s="77">
        <v>80.153014943450415</v>
      </c>
      <c r="G143" s="77">
        <v>82.7206626364991</v>
      </c>
      <c r="H143" s="77">
        <v>80.240758759725097</v>
      </c>
      <c r="I143" s="77">
        <v>79.000634816005018</v>
      </c>
      <c r="J143" s="77">
        <v>81.480882703445175</v>
      </c>
      <c r="K143" s="77">
        <v>98.531278905196274</v>
      </c>
      <c r="L143" s="77">
        <v>1.1960800302496621</v>
      </c>
      <c r="M143" s="77">
        <v>1.036619647660038</v>
      </c>
      <c r="N143" s="77">
        <v>1.3555404128392863</v>
      </c>
      <c r="O143" s="79">
        <v>1.4687210948037255</v>
      </c>
    </row>
    <row r="144" spans="1:15" x14ac:dyDescent="0.15">
      <c r="A144" s="80" t="str">
        <f>A143</f>
        <v>相生市</v>
      </c>
      <c r="B144" s="73">
        <v>2</v>
      </c>
      <c r="C144" s="74"/>
      <c r="D144" s="73">
        <v>65</v>
      </c>
      <c r="E144" s="73">
        <v>20.183182047128671</v>
      </c>
      <c r="F144" s="73">
        <v>19.574450319804157</v>
      </c>
      <c r="G144" s="73">
        <v>20.791913774453185</v>
      </c>
      <c r="H144" s="73">
        <v>18.912988898132031</v>
      </c>
      <c r="I144" s="73">
        <v>18.343906581855826</v>
      </c>
      <c r="J144" s="73">
        <v>19.482071214408236</v>
      </c>
      <c r="K144" s="73">
        <v>93.706675458653251</v>
      </c>
      <c r="L144" s="73">
        <v>1.2701931489966405</v>
      </c>
      <c r="M144" s="73">
        <v>1.1013484904191349</v>
      </c>
      <c r="N144" s="73">
        <v>1.4390378075741461</v>
      </c>
      <c r="O144" s="81">
        <v>6.2933245413467525</v>
      </c>
    </row>
    <row r="145" spans="1:15" x14ac:dyDescent="0.15">
      <c r="A145" s="80" t="str">
        <f>A144</f>
        <v>相生市</v>
      </c>
      <c r="B145" s="73">
        <v>3</v>
      </c>
      <c r="C145" s="75" t="s">
        <v>108</v>
      </c>
      <c r="D145" s="73">
        <v>0</v>
      </c>
      <c r="E145" s="73">
        <v>87.387456380861252</v>
      </c>
      <c r="F145" s="73">
        <v>86.25454296105184</v>
      </c>
      <c r="G145" s="73">
        <v>88.520369800670665</v>
      </c>
      <c r="H145" s="73">
        <v>84.767569853095978</v>
      </c>
      <c r="I145" s="73">
        <v>83.697046833138529</v>
      </c>
      <c r="J145" s="73">
        <v>85.838092873053427</v>
      </c>
      <c r="K145" s="73">
        <v>97.001987886743152</v>
      </c>
      <c r="L145" s="73">
        <v>2.6198865277652619</v>
      </c>
      <c r="M145" s="73">
        <v>2.4102478849749622</v>
      </c>
      <c r="N145" s="73">
        <v>2.8295251705555615</v>
      </c>
      <c r="O145" s="81">
        <v>2.9980121132568449</v>
      </c>
    </row>
    <row r="146" spans="1:15" ht="14.25" thickBot="1" x14ac:dyDescent="0.2">
      <c r="A146" s="82" t="str">
        <f>A145</f>
        <v>相生市</v>
      </c>
      <c r="B146" s="83">
        <v>4</v>
      </c>
      <c r="C146" s="84"/>
      <c r="D146" s="83">
        <v>65</v>
      </c>
      <c r="E146" s="83">
        <v>24.285871894549949</v>
      </c>
      <c r="F146" s="83">
        <v>23.789703226296989</v>
      </c>
      <c r="G146" s="83">
        <v>24.782040562802909</v>
      </c>
      <c r="H146" s="83">
        <v>21.594316480400526</v>
      </c>
      <c r="I146" s="83">
        <v>21.148942481163772</v>
      </c>
      <c r="J146" s="83">
        <v>22.039690479637279</v>
      </c>
      <c r="K146" s="83">
        <v>88.917196690173427</v>
      </c>
      <c r="L146" s="83">
        <v>2.6915554141494216</v>
      </c>
      <c r="M146" s="83">
        <v>2.4816787909446734</v>
      </c>
      <c r="N146" s="83">
        <v>2.9014320373541698</v>
      </c>
      <c r="O146" s="85">
        <v>11.082803309826566</v>
      </c>
    </row>
    <row r="147" spans="1:15" x14ac:dyDescent="0.15">
      <c r="A147" s="76" t="s">
        <v>131</v>
      </c>
      <c r="B147" s="77">
        <v>1</v>
      </c>
      <c r="C147" s="78" t="s">
        <v>96</v>
      </c>
      <c r="D147" s="77">
        <v>0</v>
      </c>
      <c r="E147" s="77">
        <v>81.666145657621499</v>
      </c>
      <c r="F147" s="77">
        <v>80.770288450743806</v>
      </c>
      <c r="G147" s="77">
        <v>82.562002864499192</v>
      </c>
      <c r="H147" s="77">
        <v>80.289366809239269</v>
      </c>
      <c r="I147" s="77">
        <v>79.435018900981916</v>
      </c>
      <c r="J147" s="77">
        <v>81.143714717496621</v>
      </c>
      <c r="K147" s="77">
        <v>98.314137593618952</v>
      </c>
      <c r="L147" s="77">
        <v>1.3767788483822108</v>
      </c>
      <c r="M147" s="77">
        <v>1.2366484130499462</v>
      </c>
      <c r="N147" s="77">
        <v>1.5169092837144753</v>
      </c>
      <c r="O147" s="79">
        <v>1.685862406381025</v>
      </c>
    </row>
    <row r="148" spans="1:15" x14ac:dyDescent="0.15">
      <c r="A148" s="80" t="str">
        <f>A147</f>
        <v>赤穂市</v>
      </c>
      <c r="B148" s="73">
        <v>2</v>
      </c>
      <c r="C148" s="74"/>
      <c r="D148" s="73">
        <v>65</v>
      </c>
      <c r="E148" s="73">
        <v>20.179971075611782</v>
      </c>
      <c r="F148" s="73">
        <v>19.694914582286501</v>
      </c>
      <c r="G148" s="73">
        <v>20.665027568937063</v>
      </c>
      <c r="H148" s="73">
        <v>18.680362055810406</v>
      </c>
      <c r="I148" s="73">
        <v>18.234782973736678</v>
      </c>
      <c r="J148" s="73">
        <v>19.125941137884134</v>
      </c>
      <c r="K148" s="73">
        <v>92.56882473130149</v>
      </c>
      <c r="L148" s="73">
        <v>1.4996090198013756</v>
      </c>
      <c r="M148" s="73">
        <v>1.3484190334906025</v>
      </c>
      <c r="N148" s="73">
        <v>1.6507990061121487</v>
      </c>
      <c r="O148" s="81">
        <v>7.431175268698512</v>
      </c>
    </row>
    <row r="149" spans="1:15" x14ac:dyDescent="0.15">
      <c r="A149" s="80" t="str">
        <f>A148</f>
        <v>赤穂市</v>
      </c>
      <c r="B149" s="73">
        <v>3</v>
      </c>
      <c r="C149" s="75" t="s">
        <v>108</v>
      </c>
      <c r="D149" s="73">
        <v>0</v>
      </c>
      <c r="E149" s="73">
        <v>88.000764146923743</v>
      </c>
      <c r="F149" s="73">
        <v>87.295690636666748</v>
      </c>
      <c r="G149" s="73">
        <v>88.705837657180737</v>
      </c>
      <c r="H149" s="73">
        <v>84.991407681000027</v>
      </c>
      <c r="I149" s="73">
        <v>84.347508174521195</v>
      </c>
      <c r="J149" s="73">
        <v>85.635307187478858</v>
      </c>
      <c r="K149" s="73">
        <v>96.580306438135722</v>
      </c>
      <c r="L149" s="73">
        <v>3.0093564659237262</v>
      </c>
      <c r="M149" s="73">
        <v>2.8199124576035306</v>
      </c>
      <c r="N149" s="73">
        <v>3.1988004742439218</v>
      </c>
      <c r="O149" s="81">
        <v>3.4196935618642863</v>
      </c>
    </row>
    <row r="150" spans="1:15" ht="14.25" thickBot="1" x14ac:dyDescent="0.2">
      <c r="A150" s="82" t="str">
        <f>A149</f>
        <v>赤穂市</v>
      </c>
      <c r="B150" s="83">
        <v>4</v>
      </c>
      <c r="C150" s="84"/>
      <c r="D150" s="83">
        <v>65</v>
      </c>
      <c r="E150" s="83">
        <v>24.914166951919512</v>
      </c>
      <c r="F150" s="83">
        <v>24.503089918216155</v>
      </c>
      <c r="G150" s="83">
        <v>25.325243985622869</v>
      </c>
      <c r="H150" s="83">
        <v>21.76608861419184</v>
      </c>
      <c r="I150" s="83">
        <v>21.402115762769988</v>
      </c>
      <c r="J150" s="83">
        <v>22.130061465613693</v>
      </c>
      <c r="K150" s="83">
        <v>87.364304237813869</v>
      </c>
      <c r="L150" s="83">
        <v>3.1480783377276707</v>
      </c>
      <c r="M150" s="83">
        <v>2.9552538646343436</v>
      </c>
      <c r="N150" s="83">
        <v>3.3409028108209977</v>
      </c>
      <c r="O150" s="85">
        <v>12.635695762186128</v>
      </c>
    </row>
    <row r="151" spans="1:15" x14ac:dyDescent="0.15">
      <c r="A151" s="76" t="s">
        <v>132</v>
      </c>
      <c r="B151" s="77">
        <v>1</v>
      </c>
      <c r="C151" s="78" t="s">
        <v>96</v>
      </c>
      <c r="D151" s="77">
        <v>0</v>
      </c>
      <c r="E151" s="77">
        <v>80.766487796947359</v>
      </c>
      <c r="F151" s="77">
        <v>79.603139504381275</v>
      </c>
      <c r="G151" s="77">
        <v>81.929836089513444</v>
      </c>
      <c r="H151" s="77">
        <v>79.108790414367277</v>
      </c>
      <c r="I151" s="77">
        <v>78.005445629548547</v>
      </c>
      <c r="J151" s="77">
        <v>80.212135199186008</v>
      </c>
      <c r="K151" s="77">
        <v>97.947543061736624</v>
      </c>
      <c r="L151" s="77">
        <v>1.6576973825800998</v>
      </c>
      <c r="M151" s="77">
        <v>1.4927629444963348</v>
      </c>
      <c r="N151" s="77">
        <v>1.8226318206638648</v>
      </c>
      <c r="O151" s="79">
        <v>2.0524569382633895</v>
      </c>
    </row>
    <row r="152" spans="1:15" x14ac:dyDescent="0.15">
      <c r="A152" s="80" t="str">
        <f>A151</f>
        <v>宍粟市</v>
      </c>
      <c r="B152" s="73">
        <v>2</v>
      </c>
      <c r="C152" s="74"/>
      <c r="D152" s="73">
        <v>65</v>
      </c>
      <c r="E152" s="73">
        <v>19.349818067658994</v>
      </c>
      <c r="F152" s="73">
        <v>18.815123692700055</v>
      </c>
      <c r="G152" s="73">
        <v>19.884512442617932</v>
      </c>
      <c r="H152" s="73">
        <v>17.573999433590078</v>
      </c>
      <c r="I152" s="73">
        <v>17.103064243387998</v>
      </c>
      <c r="J152" s="73">
        <v>18.044934623792159</v>
      </c>
      <c r="K152" s="73">
        <v>90.822556429938771</v>
      </c>
      <c r="L152" s="73">
        <v>1.7758186340689182</v>
      </c>
      <c r="M152" s="73">
        <v>1.6022678425329011</v>
      </c>
      <c r="N152" s="73">
        <v>1.9493694256049352</v>
      </c>
      <c r="O152" s="81">
        <v>9.1774435700612393</v>
      </c>
    </row>
    <row r="153" spans="1:15" x14ac:dyDescent="0.15">
      <c r="A153" s="80" t="str">
        <f>A152</f>
        <v>宍粟市</v>
      </c>
      <c r="B153" s="73">
        <v>3</v>
      </c>
      <c r="C153" s="75" t="s">
        <v>108</v>
      </c>
      <c r="D153" s="73">
        <v>0</v>
      </c>
      <c r="E153" s="73">
        <v>86.086941742173082</v>
      </c>
      <c r="F153" s="73">
        <v>85.019205963658464</v>
      </c>
      <c r="G153" s="73">
        <v>87.154677520687699</v>
      </c>
      <c r="H153" s="73">
        <v>82.738202820380124</v>
      </c>
      <c r="I153" s="73">
        <v>81.756563640378815</v>
      </c>
      <c r="J153" s="73">
        <v>83.719842000381433</v>
      </c>
      <c r="K153" s="73">
        <v>96.110050079578514</v>
      </c>
      <c r="L153" s="73">
        <v>3.3487389217929389</v>
      </c>
      <c r="M153" s="73">
        <v>3.1381255744951786</v>
      </c>
      <c r="N153" s="73">
        <v>3.5593522690906991</v>
      </c>
      <c r="O153" s="81">
        <v>3.8899499204214698</v>
      </c>
    </row>
    <row r="154" spans="1:15" ht="14.25" thickBot="1" x14ac:dyDescent="0.2">
      <c r="A154" s="82" t="str">
        <f>A153</f>
        <v>宍粟市</v>
      </c>
      <c r="B154" s="83">
        <v>4</v>
      </c>
      <c r="C154" s="84"/>
      <c r="D154" s="83">
        <v>65</v>
      </c>
      <c r="E154" s="83">
        <v>23.655829997679447</v>
      </c>
      <c r="F154" s="83">
        <v>23.212403130305464</v>
      </c>
      <c r="G154" s="83">
        <v>24.09925686505343</v>
      </c>
      <c r="H154" s="83">
        <v>20.111701813512433</v>
      </c>
      <c r="I154" s="83">
        <v>19.741211806615475</v>
      </c>
      <c r="J154" s="83">
        <v>20.48219182040939</v>
      </c>
      <c r="K154" s="83">
        <v>85.017950397366391</v>
      </c>
      <c r="L154" s="83">
        <v>3.5441281841670094</v>
      </c>
      <c r="M154" s="83">
        <v>3.3332944294685309</v>
      </c>
      <c r="N154" s="83">
        <v>3.7549619388654878</v>
      </c>
      <c r="O154" s="85">
        <v>14.982049602633582</v>
      </c>
    </row>
    <row r="155" spans="1:15" x14ac:dyDescent="0.15">
      <c r="A155" s="76" t="s">
        <v>133</v>
      </c>
      <c r="B155" s="77">
        <v>1</v>
      </c>
      <c r="C155" s="78" t="s">
        <v>96</v>
      </c>
      <c r="D155" s="77">
        <v>0</v>
      </c>
      <c r="E155" s="77">
        <v>80.888305224031413</v>
      </c>
      <c r="F155" s="77">
        <v>80.226980055497137</v>
      </c>
      <c r="G155" s="77">
        <v>81.549630392565689</v>
      </c>
      <c r="H155" s="77">
        <v>79.677678860124956</v>
      </c>
      <c r="I155" s="77">
        <v>79.04541916093082</v>
      </c>
      <c r="J155" s="77">
        <v>80.309938559319093</v>
      </c>
      <c r="K155" s="77">
        <v>98.50333572875158</v>
      </c>
      <c r="L155" s="77">
        <v>1.2106263639064661</v>
      </c>
      <c r="M155" s="77">
        <v>1.1078010658901132</v>
      </c>
      <c r="N155" s="77">
        <v>1.3134516619228189</v>
      </c>
      <c r="O155" s="79">
        <v>1.496664271248443</v>
      </c>
    </row>
    <row r="156" spans="1:15" x14ac:dyDescent="0.15">
      <c r="A156" s="80" t="str">
        <f>A155</f>
        <v>たつの市</v>
      </c>
      <c r="B156" s="73">
        <v>2</v>
      </c>
      <c r="C156" s="74"/>
      <c r="D156" s="73">
        <v>65</v>
      </c>
      <c r="E156" s="73">
        <v>19.084422174785757</v>
      </c>
      <c r="F156" s="73">
        <v>18.716906688314278</v>
      </c>
      <c r="G156" s="73">
        <v>19.451937661257237</v>
      </c>
      <c r="H156" s="73">
        <v>17.782235994486737</v>
      </c>
      <c r="I156" s="73">
        <v>17.443201459843277</v>
      </c>
      <c r="J156" s="73">
        <v>18.121270529130197</v>
      </c>
      <c r="K156" s="73">
        <v>93.176706277125518</v>
      </c>
      <c r="L156" s="73">
        <v>1.3021861802990213</v>
      </c>
      <c r="M156" s="73">
        <v>1.1919928244660978</v>
      </c>
      <c r="N156" s="73">
        <v>1.4123795361319449</v>
      </c>
      <c r="O156" s="81">
        <v>6.8232937228744763</v>
      </c>
    </row>
    <row r="157" spans="1:15" x14ac:dyDescent="0.15">
      <c r="A157" s="80" t="str">
        <f>A156</f>
        <v>たつの市</v>
      </c>
      <c r="B157" s="73">
        <v>3</v>
      </c>
      <c r="C157" s="75" t="s">
        <v>108</v>
      </c>
      <c r="D157" s="73">
        <v>0</v>
      </c>
      <c r="E157" s="73">
        <v>86.877814061194968</v>
      </c>
      <c r="F157" s="73">
        <v>86.345418350045833</v>
      </c>
      <c r="G157" s="73">
        <v>87.410209772344103</v>
      </c>
      <c r="H157" s="73">
        <v>83.953914745210113</v>
      </c>
      <c r="I157" s="73">
        <v>83.470278304480814</v>
      </c>
      <c r="J157" s="73">
        <v>84.437551185939412</v>
      </c>
      <c r="K157" s="73">
        <v>96.634469516089212</v>
      </c>
      <c r="L157" s="73">
        <v>2.923899315984865</v>
      </c>
      <c r="M157" s="73">
        <v>2.7755210442425069</v>
      </c>
      <c r="N157" s="73">
        <v>3.072277587727223</v>
      </c>
      <c r="O157" s="81">
        <v>3.3655304839108058</v>
      </c>
    </row>
    <row r="158" spans="1:15" ht="14.25" thickBot="1" x14ac:dyDescent="0.2">
      <c r="A158" s="82" t="str">
        <f>A157</f>
        <v>たつの市</v>
      </c>
      <c r="B158" s="83">
        <v>4</v>
      </c>
      <c r="C158" s="84"/>
      <c r="D158" s="83">
        <v>65</v>
      </c>
      <c r="E158" s="83">
        <v>23.858707224864357</v>
      </c>
      <c r="F158" s="83">
        <v>23.548116150024793</v>
      </c>
      <c r="G158" s="83">
        <v>24.169298299703922</v>
      </c>
      <c r="H158" s="83">
        <v>20.798829121698173</v>
      </c>
      <c r="I158" s="83">
        <v>20.526440996692465</v>
      </c>
      <c r="J158" s="83">
        <v>21.071217246703881</v>
      </c>
      <c r="K158" s="83">
        <v>87.175004603864991</v>
      </c>
      <c r="L158" s="83">
        <v>3.0598781031661808</v>
      </c>
      <c r="M158" s="83">
        <v>2.9085361202134465</v>
      </c>
      <c r="N158" s="83">
        <v>3.2112200861189151</v>
      </c>
      <c r="O158" s="85">
        <v>12.824995396134995</v>
      </c>
    </row>
    <row r="159" spans="1:15" x14ac:dyDescent="0.15">
      <c r="A159" s="76" t="s">
        <v>134</v>
      </c>
      <c r="B159" s="77">
        <v>1</v>
      </c>
      <c r="C159" s="78" t="s">
        <v>96</v>
      </c>
      <c r="D159" s="77">
        <v>0</v>
      </c>
      <c r="E159" s="77">
        <v>81.595331015225383</v>
      </c>
      <c r="F159" s="77">
        <v>80.504704321128202</v>
      </c>
      <c r="G159" s="77">
        <v>82.685957709322565</v>
      </c>
      <c r="H159" s="77">
        <v>80.180663376311188</v>
      </c>
      <c r="I159" s="77">
        <v>79.139210406124491</v>
      </c>
      <c r="J159" s="77">
        <v>81.222116346497884</v>
      </c>
      <c r="K159" s="77">
        <v>98.266239475577066</v>
      </c>
      <c r="L159" s="77">
        <v>1.4146676389141888</v>
      </c>
      <c r="M159" s="77">
        <v>1.2238719707704007</v>
      </c>
      <c r="N159" s="77">
        <v>1.6054633070579769</v>
      </c>
      <c r="O159" s="79">
        <v>1.7337605244229195</v>
      </c>
    </row>
    <row r="160" spans="1:15" x14ac:dyDescent="0.15">
      <c r="A160" s="80" t="str">
        <f>A159</f>
        <v>太子町</v>
      </c>
      <c r="B160" s="73">
        <v>2</v>
      </c>
      <c r="C160" s="74"/>
      <c r="D160" s="73">
        <v>65</v>
      </c>
      <c r="E160" s="73">
        <v>20.036430817889247</v>
      </c>
      <c r="F160" s="73">
        <v>19.41328978719509</v>
      </c>
      <c r="G160" s="73">
        <v>20.659571848583404</v>
      </c>
      <c r="H160" s="73">
        <v>18.524282228985427</v>
      </c>
      <c r="I160" s="73">
        <v>17.944938210792738</v>
      </c>
      <c r="J160" s="73">
        <v>19.103626247178116</v>
      </c>
      <c r="K160" s="73">
        <v>92.453004216930097</v>
      </c>
      <c r="L160" s="73">
        <v>1.5121485889038202</v>
      </c>
      <c r="M160" s="73">
        <v>1.3073912848245524</v>
      </c>
      <c r="N160" s="73">
        <v>1.716905892983088</v>
      </c>
      <c r="O160" s="81">
        <v>7.5469957830699039</v>
      </c>
    </row>
    <row r="161" spans="1:15" x14ac:dyDescent="0.15">
      <c r="A161" s="80" t="str">
        <f>A160</f>
        <v>太子町</v>
      </c>
      <c r="B161" s="73">
        <v>3</v>
      </c>
      <c r="C161" s="75" t="s">
        <v>108</v>
      </c>
      <c r="D161" s="73">
        <v>0</v>
      </c>
      <c r="E161" s="73">
        <v>87.502989558240102</v>
      </c>
      <c r="F161" s="73">
        <v>86.505614217850493</v>
      </c>
      <c r="G161" s="73">
        <v>88.500364898629712</v>
      </c>
      <c r="H161" s="73">
        <v>84.320429278036073</v>
      </c>
      <c r="I161" s="73">
        <v>83.397415948951974</v>
      </c>
      <c r="J161" s="73">
        <v>85.243442607120173</v>
      </c>
      <c r="K161" s="73">
        <v>96.362912517308004</v>
      </c>
      <c r="L161" s="73">
        <v>3.1825602802040405</v>
      </c>
      <c r="M161" s="73">
        <v>2.9075545688578455</v>
      </c>
      <c r="N161" s="73">
        <v>3.4575659915502355</v>
      </c>
      <c r="O161" s="81">
        <v>3.6370874826920021</v>
      </c>
    </row>
    <row r="162" spans="1:15" ht="14.25" thickBot="1" x14ac:dyDescent="0.2">
      <c r="A162" s="82" t="str">
        <f>A161</f>
        <v>太子町</v>
      </c>
      <c r="B162" s="83">
        <v>4</v>
      </c>
      <c r="C162" s="84"/>
      <c r="D162" s="83">
        <v>65</v>
      </c>
      <c r="E162" s="83">
        <v>24.635499799033749</v>
      </c>
      <c r="F162" s="83">
        <v>24.097411190545674</v>
      </c>
      <c r="G162" s="83">
        <v>25.173588407521823</v>
      </c>
      <c r="H162" s="83">
        <v>21.341108654159669</v>
      </c>
      <c r="I162" s="83">
        <v>20.863096885634299</v>
      </c>
      <c r="J162" s="83">
        <v>21.819120422685039</v>
      </c>
      <c r="K162" s="83">
        <v>86.627463734251933</v>
      </c>
      <c r="L162" s="83">
        <v>3.2943911448740812</v>
      </c>
      <c r="M162" s="83">
        <v>3.0137071364734296</v>
      </c>
      <c r="N162" s="83">
        <v>3.5750751532747329</v>
      </c>
      <c r="O162" s="85">
        <v>13.372536265748073</v>
      </c>
    </row>
    <row r="163" spans="1:15" x14ac:dyDescent="0.15">
      <c r="A163" s="76" t="s">
        <v>135</v>
      </c>
      <c r="B163" s="77">
        <v>1</v>
      </c>
      <c r="C163" s="78" t="s">
        <v>96</v>
      </c>
      <c r="D163" s="77">
        <v>0</v>
      </c>
      <c r="E163" s="77">
        <v>81.908785602658085</v>
      </c>
      <c r="F163" s="77">
        <v>80.362127818879074</v>
      </c>
      <c r="G163" s="77">
        <v>83.455443386437096</v>
      </c>
      <c r="H163" s="77">
        <v>80.411314728121994</v>
      </c>
      <c r="I163" s="77">
        <v>78.941737361648805</v>
      </c>
      <c r="J163" s="77">
        <v>81.880892094595183</v>
      </c>
      <c r="K163" s="77">
        <v>98.171782350918534</v>
      </c>
      <c r="L163" s="77">
        <v>1.4974708745360858</v>
      </c>
      <c r="M163" s="77">
        <v>1.2491640131875787</v>
      </c>
      <c r="N163" s="77">
        <v>1.745777735884593</v>
      </c>
      <c r="O163" s="79">
        <v>1.8282176490814559</v>
      </c>
    </row>
    <row r="164" spans="1:15" x14ac:dyDescent="0.15">
      <c r="A164" s="80" t="str">
        <f>A163</f>
        <v>上郡町</v>
      </c>
      <c r="B164" s="73">
        <v>2</v>
      </c>
      <c r="C164" s="74"/>
      <c r="D164" s="73">
        <v>65</v>
      </c>
      <c r="E164" s="73">
        <v>20.449860940537427</v>
      </c>
      <c r="F164" s="73">
        <v>19.678732394977175</v>
      </c>
      <c r="G164" s="73">
        <v>21.220989486097679</v>
      </c>
      <c r="H164" s="73">
        <v>18.794682303404073</v>
      </c>
      <c r="I164" s="73">
        <v>18.089286909574923</v>
      </c>
      <c r="J164" s="73">
        <v>19.500077697233223</v>
      </c>
      <c r="K164" s="73">
        <v>91.906161895446829</v>
      </c>
      <c r="L164" s="73">
        <v>1.6551786371333563</v>
      </c>
      <c r="M164" s="73">
        <v>1.3868704451373612</v>
      </c>
      <c r="N164" s="73">
        <v>1.9234868291293514</v>
      </c>
      <c r="O164" s="81">
        <v>8.0938381045531838</v>
      </c>
    </row>
    <row r="165" spans="1:15" x14ac:dyDescent="0.15">
      <c r="A165" s="80" t="str">
        <f>A164</f>
        <v>上郡町</v>
      </c>
      <c r="B165" s="73">
        <v>3</v>
      </c>
      <c r="C165" s="75" t="s">
        <v>108</v>
      </c>
      <c r="D165" s="73">
        <v>0</v>
      </c>
      <c r="E165" s="73">
        <v>87.152228453563254</v>
      </c>
      <c r="F165" s="73">
        <v>84.770526751827191</v>
      </c>
      <c r="G165" s="73">
        <v>89.533930155299316</v>
      </c>
      <c r="H165" s="73">
        <v>84.140069288752855</v>
      </c>
      <c r="I165" s="73">
        <v>81.868166974067023</v>
      </c>
      <c r="J165" s="73">
        <v>86.411971603438687</v>
      </c>
      <c r="K165" s="73">
        <v>96.543795588181254</v>
      </c>
      <c r="L165" s="73">
        <v>3.012159164810376</v>
      </c>
      <c r="M165" s="73">
        <v>2.6943715691807846</v>
      </c>
      <c r="N165" s="73">
        <v>3.3299467604399675</v>
      </c>
      <c r="O165" s="81">
        <v>3.4562044118187121</v>
      </c>
    </row>
    <row r="166" spans="1:15" ht="14.25" thickBot="1" x14ac:dyDescent="0.2">
      <c r="A166" s="82" t="str">
        <f>A165</f>
        <v>上郡町</v>
      </c>
      <c r="B166" s="83">
        <v>4</v>
      </c>
      <c r="C166" s="84"/>
      <c r="D166" s="83">
        <v>65</v>
      </c>
      <c r="E166" s="83">
        <v>24.628253576749799</v>
      </c>
      <c r="F166" s="83">
        <v>24.005720496580793</v>
      </c>
      <c r="G166" s="83">
        <v>25.250786656918805</v>
      </c>
      <c r="H166" s="83">
        <v>21.482032631539447</v>
      </c>
      <c r="I166" s="83">
        <v>20.935880627679182</v>
      </c>
      <c r="J166" s="83">
        <v>22.028184635399711</v>
      </c>
      <c r="K166" s="83">
        <v>87.22515611833505</v>
      </c>
      <c r="L166" s="83">
        <v>3.14622094521035</v>
      </c>
      <c r="M166" s="83">
        <v>2.8315514504736505</v>
      </c>
      <c r="N166" s="83">
        <v>3.4608904399470495</v>
      </c>
      <c r="O166" s="85">
        <v>12.774843881664946</v>
      </c>
    </row>
    <row r="167" spans="1:15" x14ac:dyDescent="0.15">
      <c r="A167" s="76" t="s">
        <v>136</v>
      </c>
      <c r="B167" s="77">
        <v>1</v>
      </c>
      <c r="C167" s="78" t="s">
        <v>96</v>
      </c>
      <c r="D167" s="77">
        <v>0</v>
      </c>
      <c r="E167" s="77">
        <v>82.09908768515983</v>
      </c>
      <c r="F167" s="77">
        <v>80.521330446161713</v>
      </c>
      <c r="G167" s="77">
        <v>83.676844924157948</v>
      </c>
      <c r="H167" s="77">
        <v>80.641193949106622</v>
      </c>
      <c r="I167" s="77">
        <v>79.129161976285815</v>
      </c>
      <c r="J167" s="77">
        <v>82.153225921927429</v>
      </c>
      <c r="K167" s="77">
        <v>98.22422663008868</v>
      </c>
      <c r="L167" s="77">
        <v>1.4578937360532109</v>
      </c>
      <c r="M167" s="77">
        <v>1.2514635782751209</v>
      </c>
      <c r="N167" s="77">
        <v>1.664323893831301</v>
      </c>
      <c r="O167" s="79">
        <v>1.7757733699113185</v>
      </c>
    </row>
    <row r="168" spans="1:15" x14ac:dyDescent="0.15">
      <c r="A168" s="80" t="str">
        <f>A167</f>
        <v>佐用町</v>
      </c>
      <c r="B168" s="73">
        <v>2</v>
      </c>
      <c r="C168" s="74"/>
      <c r="D168" s="73">
        <v>65</v>
      </c>
      <c r="E168" s="73">
        <v>19.684097872183855</v>
      </c>
      <c r="F168" s="73">
        <v>18.953544342939935</v>
      </c>
      <c r="G168" s="73">
        <v>20.414651401427776</v>
      </c>
      <c r="H168" s="73">
        <v>18.171117233326843</v>
      </c>
      <c r="I168" s="73">
        <v>17.508245275050957</v>
      </c>
      <c r="J168" s="73">
        <v>18.833989191602729</v>
      </c>
      <c r="K168" s="73">
        <v>92.313690733091462</v>
      </c>
      <c r="L168" s="73">
        <v>1.5129806388570155</v>
      </c>
      <c r="M168" s="73">
        <v>1.301903580447483</v>
      </c>
      <c r="N168" s="73">
        <v>1.724057697266548</v>
      </c>
      <c r="O168" s="81">
        <v>7.6863092669085464</v>
      </c>
    </row>
    <row r="169" spans="1:15" x14ac:dyDescent="0.15">
      <c r="A169" s="80" t="str">
        <f>A168</f>
        <v>佐用町</v>
      </c>
      <c r="B169" s="73">
        <v>3</v>
      </c>
      <c r="C169" s="75" t="s">
        <v>108</v>
      </c>
      <c r="D169" s="73">
        <v>0</v>
      </c>
      <c r="E169" s="73">
        <v>88.140137525009649</v>
      </c>
      <c r="F169" s="73">
        <v>86.600594405682031</v>
      </c>
      <c r="G169" s="73">
        <v>89.679680644337267</v>
      </c>
      <c r="H169" s="73">
        <v>84.53767778248374</v>
      </c>
      <c r="I169" s="73">
        <v>83.138738748576415</v>
      </c>
      <c r="J169" s="73">
        <v>85.936616816391066</v>
      </c>
      <c r="K169" s="73">
        <v>95.912804491025767</v>
      </c>
      <c r="L169" s="73">
        <v>3.6024597425259186</v>
      </c>
      <c r="M169" s="73">
        <v>3.2919433409899046</v>
      </c>
      <c r="N169" s="73">
        <v>3.9129761440619326</v>
      </c>
      <c r="O169" s="81">
        <v>4.0871955089742462</v>
      </c>
    </row>
    <row r="170" spans="1:15" ht="14.25" thickBot="1" x14ac:dyDescent="0.2">
      <c r="A170" s="82" t="str">
        <f>A169</f>
        <v>佐用町</v>
      </c>
      <c r="B170" s="83">
        <v>4</v>
      </c>
      <c r="C170" s="84"/>
      <c r="D170" s="83">
        <v>65</v>
      </c>
      <c r="E170" s="83">
        <v>25.917914193029922</v>
      </c>
      <c r="F170" s="83">
        <v>25.224428159005402</v>
      </c>
      <c r="G170" s="83">
        <v>26.611400227054443</v>
      </c>
      <c r="H170" s="83">
        <v>22.062983827505789</v>
      </c>
      <c r="I170" s="83">
        <v>21.481285234998378</v>
      </c>
      <c r="J170" s="83">
        <v>22.644682420013201</v>
      </c>
      <c r="K170" s="83">
        <v>85.126386572570581</v>
      </c>
      <c r="L170" s="83">
        <v>3.8549303655241336</v>
      </c>
      <c r="M170" s="83">
        <v>3.5455439889491469</v>
      </c>
      <c r="N170" s="83">
        <v>4.1643167420991203</v>
      </c>
      <c r="O170" s="85">
        <v>14.873613427429419</v>
      </c>
    </row>
    <row r="171" spans="1:15" x14ac:dyDescent="0.15">
      <c r="A171" s="76" t="s">
        <v>137</v>
      </c>
      <c r="B171" s="77">
        <v>1</v>
      </c>
      <c r="C171" s="78" t="s">
        <v>96</v>
      </c>
      <c r="D171" s="77">
        <v>0</v>
      </c>
      <c r="E171" s="77">
        <v>81.457932179060876</v>
      </c>
      <c r="F171" s="77">
        <v>80.778743904384598</v>
      </c>
      <c r="G171" s="77">
        <v>82.137120453737154</v>
      </c>
      <c r="H171" s="77">
        <v>80.27354483268266</v>
      </c>
      <c r="I171" s="77">
        <v>79.622067521385119</v>
      </c>
      <c r="J171" s="77">
        <v>80.9250221439802</v>
      </c>
      <c r="K171" s="77">
        <v>98.546013488564029</v>
      </c>
      <c r="L171" s="77">
        <v>1.1843873463782189</v>
      </c>
      <c r="M171" s="77">
        <v>1.0928291281000719</v>
      </c>
      <c r="N171" s="77">
        <v>1.2759455646563658</v>
      </c>
      <c r="O171" s="79">
        <v>1.4539865114359862</v>
      </c>
    </row>
    <row r="172" spans="1:15" x14ac:dyDescent="0.15">
      <c r="A172" s="80" t="str">
        <f>A171</f>
        <v>豊岡市</v>
      </c>
      <c r="B172" s="73">
        <v>2</v>
      </c>
      <c r="C172" s="74"/>
      <c r="D172" s="73">
        <v>65</v>
      </c>
      <c r="E172" s="73">
        <v>19.637085826222059</v>
      </c>
      <c r="F172" s="73">
        <v>19.272718348457804</v>
      </c>
      <c r="G172" s="73">
        <v>20.001453303986313</v>
      </c>
      <c r="H172" s="73">
        <v>18.363214849209523</v>
      </c>
      <c r="I172" s="73">
        <v>18.027325121342344</v>
      </c>
      <c r="J172" s="73">
        <v>18.699104577076703</v>
      </c>
      <c r="K172" s="73">
        <v>93.512932681123729</v>
      </c>
      <c r="L172" s="73">
        <v>1.2738709770125358</v>
      </c>
      <c r="M172" s="73">
        <v>1.1763620665480676</v>
      </c>
      <c r="N172" s="73">
        <v>1.371379887477004</v>
      </c>
      <c r="O172" s="81">
        <v>6.4870673188762735</v>
      </c>
    </row>
    <row r="173" spans="1:15" x14ac:dyDescent="0.15">
      <c r="A173" s="80" t="str">
        <f>A172</f>
        <v>豊岡市</v>
      </c>
      <c r="B173" s="73">
        <v>3</v>
      </c>
      <c r="C173" s="75" t="s">
        <v>108</v>
      </c>
      <c r="D173" s="73">
        <v>0</v>
      </c>
      <c r="E173" s="73">
        <v>87.28841731340006</v>
      </c>
      <c r="F173" s="73">
        <v>86.546460023303098</v>
      </c>
      <c r="G173" s="73">
        <v>88.030374603497023</v>
      </c>
      <c r="H173" s="73">
        <v>84.588146295615971</v>
      </c>
      <c r="I173" s="73">
        <v>83.889334269468478</v>
      </c>
      <c r="J173" s="73">
        <v>85.286958321763464</v>
      </c>
      <c r="K173" s="73">
        <v>96.9064956143161</v>
      </c>
      <c r="L173" s="73">
        <v>2.7002710177840821</v>
      </c>
      <c r="M173" s="73">
        <v>2.5690539552366998</v>
      </c>
      <c r="N173" s="73">
        <v>2.8314880803314644</v>
      </c>
      <c r="O173" s="81">
        <v>3.0935043856838846</v>
      </c>
    </row>
    <row r="174" spans="1:15" ht="14.25" thickBot="1" x14ac:dyDescent="0.2">
      <c r="A174" s="82" t="str">
        <f>A173</f>
        <v>豊岡市</v>
      </c>
      <c r="B174" s="83">
        <v>4</v>
      </c>
      <c r="C174" s="84"/>
      <c r="D174" s="83">
        <v>65</v>
      </c>
      <c r="E174" s="83">
        <v>24.569443167242131</v>
      </c>
      <c r="F174" s="83">
        <v>24.246618046853534</v>
      </c>
      <c r="G174" s="83">
        <v>24.892268287630728</v>
      </c>
      <c r="H174" s="83">
        <v>21.740145869183536</v>
      </c>
      <c r="I174" s="83">
        <v>21.456187152508324</v>
      </c>
      <c r="J174" s="83">
        <v>22.024104585858748</v>
      </c>
      <c r="K174" s="83">
        <v>88.484487504255554</v>
      </c>
      <c r="L174" s="83">
        <v>2.8292972980585933</v>
      </c>
      <c r="M174" s="83">
        <v>2.6962916399126104</v>
      </c>
      <c r="N174" s="83">
        <v>2.9623029562045762</v>
      </c>
      <c r="O174" s="85">
        <v>11.515512495744428</v>
      </c>
    </row>
    <row r="175" spans="1:15" x14ac:dyDescent="0.15">
      <c r="A175" s="76" t="s">
        <v>138</v>
      </c>
      <c r="B175" s="77">
        <v>1</v>
      </c>
      <c r="C175" s="78" t="s">
        <v>96</v>
      </c>
      <c r="D175" s="77">
        <v>0</v>
      </c>
      <c r="E175" s="77">
        <v>80.268005386692593</v>
      </c>
      <c r="F175" s="77">
        <v>78.591947124703523</v>
      </c>
      <c r="G175" s="77">
        <v>81.944063648681663</v>
      </c>
      <c r="H175" s="77">
        <v>78.821102605645365</v>
      </c>
      <c r="I175" s="77">
        <v>77.207812049942262</v>
      </c>
      <c r="J175" s="77">
        <v>80.434393161348467</v>
      </c>
      <c r="K175" s="77">
        <v>98.197410320492267</v>
      </c>
      <c r="L175" s="77">
        <v>1.4469027810472344</v>
      </c>
      <c r="M175" s="77">
        <v>1.2727250601219722</v>
      </c>
      <c r="N175" s="77">
        <v>1.6210805019724965</v>
      </c>
      <c r="O175" s="79">
        <v>1.8025896795077361</v>
      </c>
    </row>
    <row r="176" spans="1:15" x14ac:dyDescent="0.15">
      <c r="A176" s="80" t="str">
        <f>A175</f>
        <v>養父市</v>
      </c>
      <c r="B176" s="73">
        <v>2</v>
      </c>
      <c r="C176" s="74"/>
      <c r="D176" s="73">
        <v>65</v>
      </c>
      <c r="E176" s="73">
        <v>19.491874807232545</v>
      </c>
      <c r="F176" s="73">
        <v>18.880111418826971</v>
      </c>
      <c r="G176" s="73">
        <v>20.103638195638119</v>
      </c>
      <c r="H176" s="73">
        <v>17.912005792821091</v>
      </c>
      <c r="I176" s="73">
        <v>17.361353136796364</v>
      </c>
      <c r="J176" s="73">
        <v>18.462658448845819</v>
      </c>
      <c r="K176" s="73">
        <v>91.894730342587479</v>
      </c>
      <c r="L176" s="73">
        <v>1.5798690144114513</v>
      </c>
      <c r="M176" s="73">
        <v>1.3964326773310158</v>
      </c>
      <c r="N176" s="73">
        <v>1.7633053514918868</v>
      </c>
      <c r="O176" s="81">
        <v>8.1052696574125029</v>
      </c>
    </row>
    <row r="177" spans="1:15" x14ac:dyDescent="0.15">
      <c r="A177" s="80" t="str">
        <f>A176</f>
        <v>養父市</v>
      </c>
      <c r="B177" s="73">
        <v>3</v>
      </c>
      <c r="C177" s="75" t="s">
        <v>108</v>
      </c>
      <c r="D177" s="73">
        <v>0</v>
      </c>
      <c r="E177" s="73">
        <v>87.687688088078531</v>
      </c>
      <c r="F177" s="73">
        <v>86.368247351334958</v>
      </c>
      <c r="G177" s="73">
        <v>89.007128824822104</v>
      </c>
      <c r="H177" s="73">
        <v>84.008673885064326</v>
      </c>
      <c r="I177" s="73">
        <v>82.786569114787426</v>
      </c>
      <c r="J177" s="73">
        <v>85.230778655341226</v>
      </c>
      <c r="K177" s="73">
        <v>95.804411904076218</v>
      </c>
      <c r="L177" s="73">
        <v>3.6790142030142179</v>
      </c>
      <c r="M177" s="73">
        <v>3.4179960770674116</v>
      </c>
      <c r="N177" s="73">
        <v>3.9400323289610242</v>
      </c>
      <c r="O177" s="81">
        <v>4.1955880959238039</v>
      </c>
    </row>
    <row r="178" spans="1:15" ht="14.25" thickBot="1" x14ac:dyDescent="0.2">
      <c r="A178" s="82" t="str">
        <f>A177</f>
        <v>養父市</v>
      </c>
      <c r="B178" s="83">
        <v>4</v>
      </c>
      <c r="C178" s="84"/>
      <c r="D178" s="83">
        <v>65</v>
      </c>
      <c r="E178" s="83">
        <v>24.78751039559474</v>
      </c>
      <c r="F178" s="83">
        <v>24.285331935055119</v>
      </c>
      <c r="G178" s="83">
        <v>25.289688856134362</v>
      </c>
      <c r="H178" s="83">
        <v>20.992941072472462</v>
      </c>
      <c r="I178" s="83">
        <v>20.564965614089513</v>
      </c>
      <c r="J178" s="83">
        <v>21.420916530855411</v>
      </c>
      <c r="K178" s="83">
        <v>84.691607738885082</v>
      </c>
      <c r="L178" s="83">
        <v>3.7945693231222819</v>
      </c>
      <c r="M178" s="83">
        <v>3.5388974401810929</v>
      </c>
      <c r="N178" s="83">
        <v>4.0502412060634709</v>
      </c>
      <c r="O178" s="85">
        <v>15.308392261114923</v>
      </c>
    </row>
    <row r="179" spans="1:15" x14ac:dyDescent="0.15">
      <c r="A179" s="76" t="s">
        <v>139</v>
      </c>
      <c r="B179" s="77">
        <v>1</v>
      </c>
      <c r="C179" s="78" t="s">
        <v>96</v>
      </c>
      <c r="D179" s="77">
        <v>0</v>
      </c>
      <c r="E179" s="77">
        <v>80.00991279344629</v>
      </c>
      <c r="F179" s="77">
        <v>78.651270339009173</v>
      </c>
      <c r="G179" s="77">
        <v>81.368555247883407</v>
      </c>
      <c r="H179" s="77">
        <v>78.959257170022923</v>
      </c>
      <c r="I179" s="77">
        <v>77.644145104122728</v>
      </c>
      <c r="J179" s="77">
        <v>80.274369235923118</v>
      </c>
      <c r="K179" s="77">
        <v>98.686843183874302</v>
      </c>
      <c r="L179" s="77">
        <v>1.0506556234233762</v>
      </c>
      <c r="M179" s="77">
        <v>0.91374230491126474</v>
      </c>
      <c r="N179" s="77">
        <v>1.1875689419354876</v>
      </c>
      <c r="O179" s="79">
        <v>1.3131568161257097</v>
      </c>
    </row>
    <row r="180" spans="1:15" x14ac:dyDescent="0.15">
      <c r="A180" s="80" t="str">
        <f>A179</f>
        <v>朝来市</v>
      </c>
      <c r="B180" s="73">
        <v>2</v>
      </c>
      <c r="C180" s="74"/>
      <c r="D180" s="73">
        <v>65</v>
      </c>
      <c r="E180" s="73">
        <v>19.842218827714962</v>
      </c>
      <c r="F180" s="73">
        <v>19.242470187143834</v>
      </c>
      <c r="G180" s="73">
        <v>20.441967468286091</v>
      </c>
      <c r="H180" s="73">
        <v>18.635459740525842</v>
      </c>
      <c r="I180" s="73">
        <v>18.082397255799162</v>
      </c>
      <c r="J180" s="73">
        <v>19.188522225252523</v>
      </c>
      <c r="K180" s="73">
        <v>93.918225085273434</v>
      </c>
      <c r="L180" s="73">
        <v>1.206759087189117</v>
      </c>
      <c r="M180" s="73">
        <v>1.0537624472953167</v>
      </c>
      <c r="N180" s="73">
        <v>1.3597557270829173</v>
      </c>
      <c r="O180" s="81">
        <v>6.0817749147265499</v>
      </c>
    </row>
    <row r="181" spans="1:15" x14ac:dyDescent="0.15">
      <c r="A181" s="80" t="str">
        <f>A180</f>
        <v>朝来市</v>
      </c>
      <c r="B181" s="73">
        <v>3</v>
      </c>
      <c r="C181" s="75" t="s">
        <v>108</v>
      </c>
      <c r="D181" s="73">
        <v>0</v>
      </c>
      <c r="E181" s="73">
        <v>87.624773766485305</v>
      </c>
      <c r="F181" s="73">
        <v>86.508968433870137</v>
      </c>
      <c r="G181" s="73">
        <v>88.740579099100472</v>
      </c>
      <c r="H181" s="73">
        <v>84.877366965221739</v>
      </c>
      <c r="I181" s="73">
        <v>83.834715655933636</v>
      </c>
      <c r="J181" s="73">
        <v>85.920018274509843</v>
      </c>
      <c r="K181" s="73">
        <v>96.864577581010096</v>
      </c>
      <c r="L181" s="73">
        <v>2.7474068012635655</v>
      </c>
      <c r="M181" s="73">
        <v>2.5384743158424268</v>
      </c>
      <c r="N181" s="73">
        <v>2.9563392866847042</v>
      </c>
      <c r="O181" s="81">
        <v>3.1354224189899056</v>
      </c>
    </row>
    <row r="182" spans="1:15" ht="14.25" thickBot="1" x14ac:dyDescent="0.2">
      <c r="A182" s="82" t="str">
        <f>A181</f>
        <v>朝来市</v>
      </c>
      <c r="B182" s="83">
        <v>4</v>
      </c>
      <c r="C182" s="84"/>
      <c r="D182" s="83">
        <v>65</v>
      </c>
      <c r="E182" s="83">
        <v>24.961872290204759</v>
      </c>
      <c r="F182" s="83">
        <v>24.453457498686806</v>
      </c>
      <c r="G182" s="83">
        <v>25.470287081722713</v>
      </c>
      <c r="H182" s="83">
        <v>22.083386197758688</v>
      </c>
      <c r="I182" s="83">
        <v>21.637557707472503</v>
      </c>
      <c r="J182" s="83">
        <v>22.529214688044874</v>
      </c>
      <c r="K182" s="83">
        <v>88.468468795204871</v>
      </c>
      <c r="L182" s="83">
        <v>2.8784860924460731</v>
      </c>
      <c r="M182" s="83">
        <v>2.6674885367686874</v>
      </c>
      <c r="N182" s="83">
        <v>3.0894836481234589</v>
      </c>
      <c r="O182" s="85">
        <v>11.53153120479514</v>
      </c>
    </row>
    <row r="183" spans="1:15" x14ac:dyDescent="0.15">
      <c r="A183" s="76" t="s">
        <v>140</v>
      </c>
      <c r="B183" s="77">
        <v>1</v>
      </c>
      <c r="C183" s="78" t="s">
        <v>96</v>
      </c>
      <c r="D183" s="77">
        <v>0</v>
      </c>
      <c r="E183" s="77">
        <v>78.734205989488657</v>
      </c>
      <c r="F183" s="77">
        <v>76.314594447462383</v>
      </c>
      <c r="G183" s="77">
        <v>81.153817531514932</v>
      </c>
      <c r="H183" s="77">
        <v>77.616511582147723</v>
      </c>
      <c r="I183" s="77">
        <v>75.260169765994334</v>
      </c>
      <c r="J183" s="77">
        <v>79.972853398301112</v>
      </c>
      <c r="K183" s="77">
        <v>98.580420805297578</v>
      </c>
      <c r="L183" s="77">
        <v>1.1176944073409143</v>
      </c>
      <c r="M183" s="77">
        <v>0.94181321916766414</v>
      </c>
      <c r="N183" s="77">
        <v>1.2935755955141646</v>
      </c>
      <c r="O183" s="79">
        <v>1.4195791947024032</v>
      </c>
    </row>
    <row r="184" spans="1:15" x14ac:dyDescent="0.15">
      <c r="A184" s="80" t="str">
        <f>A183</f>
        <v>香美町</v>
      </c>
      <c r="B184" s="73">
        <v>2</v>
      </c>
      <c r="C184" s="74"/>
      <c r="D184" s="73">
        <v>65</v>
      </c>
      <c r="E184" s="73">
        <v>19.054773828584246</v>
      </c>
      <c r="F184" s="73">
        <v>18.313129477942066</v>
      </c>
      <c r="G184" s="73">
        <v>19.796418179226425</v>
      </c>
      <c r="H184" s="73">
        <v>17.782036012122671</v>
      </c>
      <c r="I184" s="73">
        <v>17.102676153221815</v>
      </c>
      <c r="J184" s="73">
        <v>18.461395871023527</v>
      </c>
      <c r="K184" s="73">
        <v>93.320635406585993</v>
      </c>
      <c r="L184" s="73">
        <v>1.2727378164615764</v>
      </c>
      <c r="M184" s="73">
        <v>1.0814267445253358</v>
      </c>
      <c r="N184" s="73">
        <v>1.4640488883978169</v>
      </c>
      <c r="O184" s="81">
        <v>6.6793645934140153</v>
      </c>
    </row>
    <row r="185" spans="1:15" x14ac:dyDescent="0.15">
      <c r="A185" s="80" t="str">
        <f>A184</f>
        <v>香美町</v>
      </c>
      <c r="B185" s="73">
        <v>3</v>
      </c>
      <c r="C185" s="75" t="s">
        <v>108</v>
      </c>
      <c r="D185" s="73">
        <v>0</v>
      </c>
      <c r="E185" s="73">
        <v>88.624726921099963</v>
      </c>
      <c r="F185" s="73">
        <v>87.610152783205777</v>
      </c>
      <c r="G185" s="73">
        <v>89.63930105899415</v>
      </c>
      <c r="H185" s="73">
        <v>85.594756844904083</v>
      </c>
      <c r="I185" s="73">
        <v>84.676862948270369</v>
      </c>
      <c r="J185" s="73">
        <v>86.512650741537797</v>
      </c>
      <c r="K185" s="73">
        <v>96.581123371027843</v>
      </c>
      <c r="L185" s="73">
        <v>3.0299700761958723</v>
      </c>
      <c r="M185" s="73">
        <v>2.7574866105305089</v>
      </c>
      <c r="N185" s="73">
        <v>3.3024535418612357</v>
      </c>
      <c r="O185" s="81">
        <v>3.4188766289721459</v>
      </c>
    </row>
    <row r="186" spans="1:15" ht="14.25" thickBot="1" x14ac:dyDescent="0.2">
      <c r="A186" s="82" t="str">
        <f>A185</f>
        <v>香美町</v>
      </c>
      <c r="B186" s="83">
        <v>4</v>
      </c>
      <c r="C186" s="84"/>
      <c r="D186" s="83">
        <v>65</v>
      </c>
      <c r="E186" s="83">
        <v>25.122044872018215</v>
      </c>
      <c r="F186" s="83">
        <v>24.479982863645578</v>
      </c>
      <c r="G186" s="83">
        <v>25.764106880390852</v>
      </c>
      <c r="H186" s="83">
        <v>22.033616408231715</v>
      </c>
      <c r="I186" s="83">
        <v>21.46657395709283</v>
      </c>
      <c r="J186" s="83">
        <v>22.600658859370601</v>
      </c>
      <c r="K186" s="83">
        <v>87.706301459454465</v>
      </c>
      <c r="L186" s="83">
        <v>3.0884284637865025</v>
      </c>
      <c r="M186" s="83">
        <v>2.8178841664752041</v>
      </c>
      <c r="N186" s="83">
        <v>3.3589727610978009</v>
      </c>
      <c r="O186" s="85">
        <v>12.293698540545554</v>
      </c>
    </row>
    <row r="187" spans="1:15" x14ac:dyDescent="0.15">
      <c r="A187" s="76" t="s">
        <v>141</v>
      </c>
      <c r="B187" s="77">
        <v>1</v>
      </c>
      <c r="C187" s="78" t="s">
        <v>96</v>
      </c>
      <c r="D187" s="77">
        <v>0</v>
      </c>
      <c r="E187" s="77">
        <v>80.507673483166158</v>
      </c>
      <c r="F187" s="77">
        <v>77.883817179067961</v>
      </c>
      <c r="G187" s="77">
        <v>83.131529787264355</v>
      </c>
      <c r="H187" s="77">
        <v>79.314336616541866</v>
      </c>
      <c r="I187" s="77">
        <v>76.756840683407518</v>
      </c>
      <c r="J187" s="77">
        <v>81.871832549676213</v>
      </c>
      <c r="K187" s="77">
        <v>98.517735248089338</v>
      </c>
      <c r="L187" s="77">
        <v>1.1933368666243169</v>
      </c>
      <c r="M187" s="77">
        <v>0.98090528187461978</v>
      </c>
      <c r="N187" s="77">
        <v>1.4057684513740141</v>
      </c>
      <c r="O187" s="79">
        <v>1.4822647519106846</v>
      </c>
    </row>
    <row r="188" spans="1:15" x14ac:dyDescent="0.15">
      <c r="A188" s="80" t="str">
        <f>A187</f>
        <v>新温泉町</v>
      </c>
      <c r="B188" s="73">
        <v>2</v>
      </c>
      <c r="C188" s="74"/>
      <c r="D188" s="73">
        <v>65</v>
      </c>
      <c r="E188" s="73">
        <v>19.845810880177012</v>
      </c>
      <c r="F188" s="73">
        <v>18.996745815360295</v>
      </c>
      <c r="G188" s="73">
        <v>20.694875944993729</v>
      </c>
      <c r="H188" s="73">
        <v>18.541305628841666</v>
      </c>
      <c r="I188" s="73">
        <v>17.769102939021625</v>
      </c>
      <c r="J188" s="73">
        <v>19.313508318661707</v>
      </c>
      <c r="K188" s="73">
        <v>93.426797931253333</v>
      </c>
      <c r="L188" s="73">
        <v>1.3045052513353512</v>
      </c>
      <c r="M188" s="73">
        <v>1.0778139523448498</v>
      </c>
      <c r="N188" s="73">
        <v>1.5311965503258527</v>
      </c>
      <c r="O188" s="81">
        <v>6.5732020687466903</v>
      </c>
    </row>
    <row r="189" spans="1:15" x14ac:dyDescent="0.15">
      <c r="A189" s="80" t="str">
        <f>A188</f>
        <v>新温泉町</v>
      </c>
      <c r="B189" s="73">
        <v>3</v>
      </c>
      <c r="C189" s="75" t="s">
        <v>108</v>
      </c>
      <c r="D189" s="73">
        <v>0</v>
      </c>
      <c r="E189" s="73">
        <v>87.44854861709409</v>
      </c>
      <c r="F189" s="73">
        <v>85.095907318759643</v>
      </c>
      <c r="G189" s="73">
        <v>89.801189915428537</v>
      </c>
      <c r="H189" s="73">
        <v>84.707763003777103</v>
      </c>
      <c r="I189" s="73">
        <v>82.47891229345845</v>
      </c>
      <c r="J189" s="73">
        <v>86.936613714095756</v>
      </c>
      <c r="K189" s="73">
        <v>96.865830643664637</v>
      </c>
      <c r="L189" s="73">
        <v>2.7407856133169886</v>
      </c>
      <c r="M189" s="73">
        <v>2.4437142863092784</v>
      </c>
      <c r="N189" s="73">
        <v>3.0378569403246987</v>
      </c>
      <c r="O189" s="81">
        <v>3.1341693563353554</v>
      </c>
    </row>
    <row r="190" spans="1:15" ht="14.25" thickBot="1" x14ac:dyDescent="0.2">
      <c r="A190" s="82" t="str">
        <f>A189</f>
        <v>新温泉町</v>
      </c>
      <c r="B190" s="83">
        <v>4</v>
      </c>
      <c r="C190" s="84"/>
      <c r="D190" s="83">
        <v>65</v>
      </c>
      <c r="E190" s="83">
        <v>25.16750760995469</v>
      </c>
      <c r="F190" s="83">
        <v>24.473617434806982</v>
      </c>
      <c r="G190" s="83">
        <v>25.861397785102398</v>
      </c>
      <c r="H190" s="83">
        <v>22.261300317547697</v>
      </c>
      <c r="I190" s="83">
        <v>21.645992997320835</v>
      </c>
      <c r="J190" s="83">
        <v>22.876607637774558</v>
      </c>
      <c r="K190" s="83">
        <v>88.45254231190745</v>
      </c>
      <c r="L190" s="83">
        <v>2.9062072924069962</v>
      </c>
      <c r="M190" s="83">
        <v>2.6141852410202078</v>
      </c>
      <c r="N190" s="83">
        <v>3.1982293437937845</v>
      </c>
      <c r="O190" s="85">
        <v>11.547457688092573</v>
      </c>
    </row>
    <row r="191" spans="1:15" x14ac:dyDescent="0.15">
      <c r="A191" s="76" t="s">
        <v>93</v>
      </c>
      <c r="B191" s="77">
        <v>1</v>
      </c>
      <c r="C191" s="78" t="s">
        <v>96</v>
      </c>
      <c r="D191" s="77">
        <v>0</v>
      </c>
      <c r="E191" s="77">
        <v>81.571135574204504</v>
      </c>
      <c r="F191" s="77">
        <v>80.493414846237883</v>
      </c>
      <c r="G191" s="77">
        <v>82.648856302171126</v>
      </c>
      <c r="H191" s="77">
        <v>80.216601802091006</v>
      </c>
      <c r="I191" s="77">
        <v>79.179982079246841</v>
      </c>
      <c r="J191" s="77">
        <v>81.253221524935171</v>
      </c>
      <c r="K191" s="77">
        <v>98.33944475263398</v>
      </c>
      <c r="L191" s="77">
        <v>1.3545337721135327</v>
      </c>
      <c r="M191" s="77">
        <v>1.217803668615854</v>
      </c>
      <c r="N191" s="77">
        <v>1.4912638756112113</v>
      </c>
      <c r="O191" s="79">
        <v>1.6605552473660561</v>
      </c>
    </row>
    <row r="192" spans="1:15" x14ac:dyDescent="0.15">
      <c r="A192" s="80" t="str">
        <f>A191</f>
        <v>丹波篠山市</v>
      </c>
      <c r="B192" s="73">
        <v>2</v>
      </c>
      <c r="C192" s="74"/>
      <c r="D192" s="73">
        <v>65</v>
      </c>
      <c r="E192" s="73">
        <v>19.972190688170031</v>
      </c>
      <c r="F192" s="73">
        <v>19.493379752134373</v>
      </c>
      <c r="G192" s="73">
        <v>20.451001624205688</v>
      </c>
      <c r="H192" s="73">
        <v>18.525808919029505</v>
      </c>
      <c r="I192" s="73">
        <v>18.089602740852964</v>
      </c>
      <c r="J192" s="73">
        <v>18.962015097206045</v>
      </c>
      <c r="K192" s="73">
        <v>92.758021432284593</v>
      </c>
      <c r="L192" s="73">
        <v>1.4463817691405241</v>
      </c>
      <c r="M192" s="73">
        <v>1.3020700922541832</v>
      </c>
      <c r="N192" s="73">
        <v>1.5906934460268649</v>
      </c>
      <c r="O192" s="81">
        <v>7.2419785677153987</v>
      </c>
    </row>
    <row r="193" spans="1:15" x14ac:dyDescent="0.15">
      <c r="A193" s="80" t="str">
        <f>A192</f>
        <v>丹波篠山市</v>
      </c>
      <c r="B193" s="73">
        <v>3</v>
      </c>
      <c r="C193" s="75" t="s">
        <v>108</v>
      </c>
      <c r="D193" s="73">
        <v>0</v>
      </c>
      <c r="E193" s="73">
        <v>88.067976803975483</v>
      </c>
      <c r="F193" s="73">
        <v>87.431174052978079</v>
      </c>
      <c r="G193" s="73">
        <v>88.704779554972887</v>
      </c>
      <c r="H193" s="73">
        <v>85.028856848319521</v>
      </c>
      <c r="I193" s="73">
        <v>84.453566055824496</v>
      </c>
      <c r="J193" s="73">
        <v>85.604147640814546</v>
      </c>
      <c r="K193" s="73">
        <v>96.549120275102339</v>
      </c>
      <c r="L193" s="73">
        <v>3.0391199556559494</v>
      </c>
      <c r="M193" s="73">
        <v>2.8539691299247503</v>
      </c>
      <c r="N193" s="73">
        <v>3.2242707813871485</v>
      </c>
      <c r="O193" s="81">
        <v>3.4508797248976428</v>
      </c>
    </row>
    <row r="194" spans="1:15" ht="14.25" thickBot="1" x14ac:dyDescent="0.2">
      <c r="A194" s="82" t="str">
        <f>A193</f>
        <v>丹波篠山市</v>
      </c>
      <c r="B194" s="83">
        <v>4</v>
      </c>
      <c r="C194" s="84"/>
      <c r="D194" s="83">
        <v>65</v>
      </c>
      <c r="E194" s="83">
        <v>24.347234170641144</v>
      </c>
      <c r="F194" s="83">
        <v>23.938406601609451</v>
      </c>
      <c r="G194" s="83">
        <v>24.756061739672838</v>
      </c>
      <c r="H194" s="83">
        <v>21.233972968894697</v>
      </c>
      <c r="I194" s="83">
        <v>20.877545727149563</v>
      </c>
      <c r="J194" s="83">
        <v>21.590400210639832</v>
      </c>
      <c r="K194" s="83">
        <v>87.213080631965411</v>
      </c>
      <c r="L194" s="83">
        <v>3.1132612017464449</v>
      </c>
      <c r="M194" s="83">
        <v>2.9274181610902201</v>
      </c>
      <c r="N194" s="83">
        <v>3.2991042424026698</v>
      </c>
      <c r="O194" s="85">
        <v>12.786919368034578</v>
      </c>
    </row>
    <row r="195" spans="1:15" x14ac:dyDescent="0.15">
      <c r="A195" s="76" t="s">
        <v>142</v>
      </c>
      <c r="B195" s="77">
        <v>1</v>
      </c>
      <c r="C195" s="78" t="s">
        <v>96</v>
      </c>
      <c r="D195" s="77">
        <v>0</v>
      </c>
      <c r="E195" s="77">
        <v>81.554263494889696</v>
      </c>
      <c r="F195" s="77">
        <v>80.636257474927575</v>
      </c>
      <c r="G195" s="77">
        <v>82.472269514851817</v>
      </c>
      <c r="H195" s="77">
        <v>80.0540746200586</v>
      </c>
      <c r="I195" s="77">
        <v>79.173266196566317</v>
      </c>
      <c r="J195" s="77">
        <v>80.934883043550883</v>
      </c>
      <c r="K195" s="77">
        <v>98.160502209764786</v>
      </c>
      <c r="L195" s="77">
        <v>1.5001888748310956</v>
      </c>
      <c r="M195" s="77">
        <v>1.3816159899080345</v>
      </c>
      <c r="N195" s="77">
        <v>1.6187617597541568</v>
      </c>
      <c r="O195" s="79">
        <v>1.839497790235209</v>
      </c>
    </row>
    <row r="196" spans="1:15" x14ac:dyDescent="0.15">
      <c r="A196" s="80" t="str">
        <f>A195</f>
        <v>丹波市</v>
      </c>
      <c r="B196" s="73">
        <v>2</v>
      </c>
      <c r="C196" s="74"/>
      <c r="D196" s="73">
        <v>65</v>
      </c>
      <c r="E196" s="73">
        <v>20.321419231228706</v>
      </c>
      <c r="F196" s="73">
        <v>19.924755266831248</v>
      </c>
      <c r="G196" s="73">
        <v>20.718083195626164</v>
      </c>
      <c r="H196" s="73">
        <v>18.705181447428611</v>
      </c>
      <c r="I196" s="73">
        <v>18.345970757346844</v>
      </c>
      <c r="J196" s="73">
        <v>19.064392137510378</v>
      </c>
      <c r="K196" s="73">
        <v>92.046629394287777</v>
      </c>
      <c r="L196" s="73">
        <v>1.6162377838000948</v>
      </c>
      <c r="M196" s="73">
        <v>1.4906866859717662</v>
      </c>
      <c r="N196" s="73">
        <v>1.7417888816284233</v>
      </c>
      <c r="O196" s="81">
        <v>7.9533706057122231</v>
      </c>
    </row>
    <row r="197" spans="1:15" x14ac:dyDescent="0.15">
      <c r="A197" s="80" t="str">
        <f>A196</f>
        <v>丹波市</v>
      </c>
      <c r="B197" s="73">
        <v>3</v>
      </c>
      <c r="C197" s="75" t="s">
        <v>108</v>
      </c>
      <c r="D197" s="73">
        <v>0</v>
      </c>
      <c r="E197" s="73">
        <v>87.937954387717141</v>
      </c>
      <c r="F197" s="73">
        <v>87.161681569519445</v>
      </c>
      <c r="G197" s="73">
        <v>88.714227205914838</v>
      </c>
      <c r="H197" s="73">
        <v>84.468859609122276</v>
      </c>
      <c r="I197" s="73">
        <v>83.751221932704027</v>
      </c>
      <c r="J197" s="73">
        <v>85.186497285540526</v>
      </c>
      <c r="K197" s="73">
        <v>96.055065412029393</v>
      </c>
      <c r="L197" s="73">
        <v>3.4690947785948625</v>
      </c>
      <c r="M197" s="73">
        <v>3.3026584136365136</v>
      </c>
      <c r="N197" s="73">
        <v>3.6355311435532114</v>
      </c>
      <c r="O197" s="81">
        <v>3.9449345879705993</v>
      </c>
    </row>
    <row r="198" spans="1:15" ht="14.25" thickBot="1" x14ac:dyDescent="0.2">
      <c r="A198" s="82" t="str">
        <f>A197</f>
        <v>丹波市</v>
      </c>
      <c r="B198" s="83">
        <v>4</v>
      </c>
      <c r="C198" s="84"/>
      <c r="D198" s="83">
        <v>65</v>
      </c>
      <c r="E198" s="83">
        <v>25.212398917738419</v>
      </c>
      <c r="F198" s="83">
        <v>24.862739217731065</v>
      </c>
      <c r="G198" s="83">
        <v>25.562058617745773</v>
      </c>
      <c r="H198" s="83">
        <v>21.590346113112762</v>
      </c>
      <c r="I198" s="83">
        <v>21.289200296859832</v>
      </c>
      <c r="J198" s="83">
        <v>21.891491929365692</v>
      </c>
      <c r="K198" s="83">
        <v>85.633843029203675</v>
      </c>
      <c r="L198" s="83">
        <v>3.6220528046256542</v>
      </c>
      <c r="M198" s="83">
        <v>3.4551452516741454</v>
      </c>
      <c r="N198" s="83">
        <v>3.7889603575771629</v>
      </c>
      <c r="O198" s="85">
        <v>14.36615697079632</v>
      </c>
    </row>
    <row r="199" spans="1:15" x14ac:dyDescent="0.15">
      <c r="A199" s="76" t="s">
        <v>143</v>
      </c>
      <c r="B199" s="77">
        <v>1</v>
      </c>
      <c r="C199" s="78" t="s">
        <v>96</v>
      </c>
      <c r="D199" s="77">
        <v>0</v>
      </c>
      <c r="E199" s="77">
        <v>81.409510382707253</v>
      </c>
      <c r="F199" s="77">
        <v>80.447708387807623</v>
      </c>
      <c r="G199" s="77">
        <v>82.371312377606884</v>
      </c>
      <c r="H199" s="77">
        <v>79.835533764539647</v>
      </c>
      <c r="I199" s="77">
        <v>78.921789296515968</v>
      </c>
      <c r="J199" s="77">
        <v>80.749278232563327</v>
      </c>
      <c r="K199" s="77">
        <v>98.066593680801759</v>
      </c>
      <c r="L199" s="77">
        <v>1.5739766181676282</v>
      </c>
      <c r="M199" s="77">
        <v>1.4304538727219349</v>
      </c>
      <c r="N199" s="77">
        <v>1.7174993636133216</v>
      </c>
      <c r="O199" s="79">
        <v>1.9334063191982633</v>
      </c>
    </row>
    <row r="200" spans="1:15" x14ac:dyDescent="0.15">
      <c r="A200" s="80" t="str">
        <f>A199</f>
        <v>洲本市</v>
      </c>
      <c r="B200" s="73">
        <v>2</v>
      </c>
      <c r="C200" s="74"/>
      <c r="D200" s="73">
        <v>65</v>
      </c>
      <c r="E200" s="73">
        <v>19.912614465438256</v>
      </c>
      <c r="F200" s="73">
        <v>19.435578929980448</v>
      </c>
      <c r="G200" s="73">
        <v>20.389650000896065</v>
      </c>
      <c r="H200" s="73">
        <v>18.257818877774202</v>
      </c>
      <c r="I200" s="73">
        <v>17.825210748099334</v>
      </c>
      <c r="J200" s="73">
        <v>18.69042700744907</v>
      </c>
      <c r="K200" s="73">
        <v>91.689712114216675</v>
      </c>
      <c r="L200" s="73">
        <v>1.6547955876640557</v>
      </c>
      <c r="M200" s="73">
        <v>1.505095652945309</v>
      </c>
      <c r="N200" s="73">
        <v>1.8044955223828023</v>
      </c>
      <c r="O200" s="81">
        <v>8.3102878857833371</v>
      </c>
    </row>
    <row r="201" spans="1:15" x14ac:dyDescent="0.15">
      <c r="A201" s="80" t="str">
        <f>A200</f>
        <v>洲本市</v>
      </c>
      <c r="B201" s="73">
        <v>3</v>
      </c>
      <c r="C201" s="75" t="s">
        <v>108</v>
      </c>
      <c r="D201" s="73">
        <v>0</v>
      </c>
      <c r="E201" s="73">
        <v>88.090531401057916</v>
      </c>
      <c r="F201" s="73">
        <v>87.369885122158692</v>
      </c>
      <c r="G201" s="73">
        <v>88.81117767995714</v>
      </c>
      <c r="H201" s="73">
        <v>84.793431565441594</v>
      </c>
      <c r="I201" s="73">
        <v>84.141278900884132</v>
      </c>
      <c r="J201" s="73">
        <v>85.445584229999056</v>
      </c>
      <c r="K201" s="73">
        <v>96.25714616182151</v>
      </c>
      <c r="L201" s="73">
        <v>3.297099835616307</v>
      </c>
      <c r="M201" s="73">
        <v>3.1045139473220673</v>
      </c>
      <c r="N201" s="73">
        <v>3.4896857239105468</v>
      </c>
      <c r="O201" s="81">
        <v>3.7428538381784704</v>
      </c>
    </row>
    <row r="202" spans="1:15" ht="14.25" thickBot="1" x14ac:dyDescent="0.2">
      <c r="A202" s="82" t="str">
        <f>A201</f>
        <v>洲本市</v>
      </c>
      <c r="B202" s="83">
        <v>4</v>
      </c>
      <c r="C202" s="84"/>
      <c r="D202" s="83">
        <v>65</v>
      </c>
      <c r="E202" s="83">
        <v>24.796106759186479</v>
      </c>
      <c r="F202" s="83">
        <v>24.380722763882758</v>
      </c>
      <c r="G202" s="83">
        <v>25.2114907544902</v>
      </c>
      <c r="H202" s="83">
        <v>21.35592283579512</v>
      </c>
      <c r="I202" s="83">
        <v>20.995751883619128</v>
      </c>
      <c r="J202" s="83">
        <v>21.716093787971111</v>
      </c>
      <c r="K202" s="83">
        <v>86.126112632109724</v>
      </c>
      <c r="L202" s="83">
        <v>3.4401839233913529</v>
      </c>
      <c r="M202" s="83">
        <v>3.2459830166789643</v>
      </c>
      <c r="N202" s="83">
        <v>3.6343848301037416</v>
      </c>
      <c r="O202" s="85">
        <v>13.873887367890248</v>
      </c>
    </row>
    <row r="203" spans="1:15" x14ac:dyDescent="0.15">
      <c r="A203" s="76" t="s">
        <v>144</v>
      </c>
      <c r="B203" s="77">
        <v>1</v>
      </c>
      <c r="C203" s="78" t="s">
        <v>96</v>
      </c>
      <c r="D203" s="77">
        <v>0</v>
      </c>
      <c r="E203" s="77">
        <v>81.670698488029529</v>
      </c>
      <c r="F203" s="77">
        <v>80.75970364467139</v>
      </c>
      <c r="G203" s="77">
        <v>82.581693331387669</v>
      </c>
      <c r="H203" s="77">
        <v>80.484119424776452</v>
      </c>
      <c r="I203" s="77">
        <v>79.608995751289768</v>
      </c>
      <c r="J203" s="77">
        <v>81.359243098263136</v>
      </c>
      <c r="K203" s="77">
        <v>98.547117772689319</v>
      </c>
      <c r="L203" s="77">
        <v>1.1865790632530595</v>
      </c>
      <c r="M203" s="77">
        <v>1.067896686272902</v>
      </c>
      <c r="N203" s="77">
        <v>1.305261440233217</v>
      </c>
      <c r="O203" s="79">
        <v>1.4528822273106632</v>
      </c>
    </row>
    <row r="204" spans="1:15" x14ac:dyDescent="0.15">
      <c r="A204" s="80" t="str">
        <f>A203</f>
        <v>南あわじ市</v>
      </c>
      <c r="B204" s="73">
        <v>2</v>
      </c>
      <c r="C204" s="74"/>
      <c r="D204" s="73">
        <v>65</v>
      </c>
      <c r="E204" s="73">
        <v>19.699690641957574</v>
      </c>
      <c r="F204" s="73">
        <v>19.214874968734172</v>
      </c>
      <c r="G204" s="73">
        <v>20.184506315180975</v>
      </c>
      <c r="H204" s="73">
        <v>18.426966854658719</v>
      </c>
      <c r="I204" s="73">
        <v>17.979955452535915</v>
      </c>
      <c r="J204" s="73">
        <v>18.873978256781523</v>
      </c>
      <c r="K204" s="73">
        <v>93.539371706740752</v>
      </c>
      <c r="L204" s="73">
        <v>1.2727237872988502</v>
      </c>
      <c r="M204" s="73">
        <v>1.1467408677744162</v>
      </c>
      <c r="N204" s="73">
        <v>1.3987067068232841</v>
      </c>
      <c r="O204" s="81">
        <v>6.4606282932592212</v>
      </c>
    </row>
    <row r="205" spans="1:15" x14ac:dyDescent="0.15">
      <c r="A205" s="80" t="str">
        <f>A204</f>
        <v>南あわじ市</v>
      </c>
      <c r="B205" s="73">
        <v>3</v>
      </c>
      <c r="C205" s="75" t="s">
        <v>108</v>
      </c>
      <c r="D205" s="73">
        <v>0</v>
      </c>
      <c r="E205" s="73">
        <v>88.011139404644595</v>
      </c>
      <c r="F205" s="73">
        <v>87.119755975787982</v>
      </c>
      <c r="G205" s="73">
        <v>88.902522833501209</v>
      </c>
      <c r="H205" s="73">
        <v>85.283210493763349</v>
      </c>
      <c r="I205" s="73">
        <v>84.446254783315837</v>
      </c>
      <c r="J205" s="73">
        <v>86.120166204210861</v>
      </c>
      <c r="K205" s="73">
        <v>96.900473134043665</v>
      </c>
      <c r="L205" s="73">
        <v>2.7279289108812361</v>
      </c>
      <c r="M205" s="73">
        <v>2.5545214016775368</v>
      </c>
      <c r="N205" s="73">
        <v>2.9013364200849354</v>
      </c>
      <c r="O205" s="81">
        <v>3.0995268659563289</v>
      </c>
    </row>
    <row r="206" spans="1:15" ht="14.25" thickBot="1" x14ac:dyDescent="0.2">
      <c r="A206" s="82" t="str">
        <f>A205</f>
        <v>南あわじ市</v>
      </c>
      <c r="B206" s="83">
        <v>4</v>
      </c>
      <c r="C206" s="84"/>
      <c r="D206" s="83">
        <v>65</v>
      </c>
      <c r="E206" s="83">
        <v>25.209015953250486</v>
      </c>
      <c r="F206" s="83">
        <v>24.801622152668205</v>
      </c>
      <c r="G206" s="83">
        <v>25.616409753832766</v>
      </c>
      <c r="H206" s="83">
        <v>22.360888189616702</v>
      </c>
      <c r="I206" s="83">
        <v>21.998044972386801</v>
      </c>
      <c r="J206" s="83">
        <v>22.723731406846603</v>
      </c>
      <c r="K206" s="83">
        <v>88.701947870890436</v>
      </c>
      <c r="L206" s="83">
        <v>2.8481277636337841</v>
      </c>
      <c r="M206" s="83">
        <v>2.672389691741802</v>
      </c>
      <c r="N206" s="83">
        <v>3.0238658355257662</v>
      </c>
      <c r="O206" s="85">
        <v>11.298052129109555</v>
      </c>
    </row>
    <row r="207" spans="1:15" x14ac:dyDescent="0.15">
      <c r="A207" s="76" t="s">
        <v>145</v>
      </c>
      <c r="B207" s="77">
        <v>1</v>
      </c>
      <c r="C207" s="78" t="s">
        <v>96</v>
      </c>
      <c r="D207" s="77">
        <v>0</v>
      </c>
      <c r="E207" s="77">
        <v>81.68464618704752</v>
      </c>
      <c r="F207" s="77">
        <v>80.794635271207284</v>
      </c>
      <c r="G207" s="77">
        <v>82.574657102887755</v>
      </c>
      <c r="H207" s="77">
        <v>80.077595457253068</v>
      </c>
      <c r="I207" s="77">
        <v>79.239893188933976</v>
      </c>
      <c r="J207" s="77">
        <v>80.915297725572159</v>
      </c>
      <c r="K207" s="77">
        <v>98.032615913993794</v>
      </c>
      <c r="L207" s="77">
        <v>1.6070507297944592</v>
      </c>
      <c r="M207" s="77">
        <v>1.4669918170222065</v>
      </c>
      <c r="N207" s="77">
        <v>1.7471096425667119</v>
      </c>
      <c r="O207" s="79">
        <v>1.9673840860062197</v>
      </c>
    </row>
    <row r="208" spans="1:15" x14ac:dyDescent="0.15">
      <c r="A208" s="80" t="str">
        <f>A207</f>
        <v>淡路市</v>
      </c>
      <c r="B208" s="73">
        <v>2</v>
      </c>
      <c r="C208" s="74"/>
      <c r="D208" s="73">
        <v>65</v>
      </c>
      <c r="E208" s="73">
        <v>19.929922340638619</v>
      </c>
      <c r="F208" s="73">
        <v>19.446946806325954</v>
      </c>
      <c r="G208" s="73">
        <v>20.412897874951284</v>
      </c>
      <c r="H208" s="73">
        <v>18.207847217641774</v>
      </c>
      <c r="I208" s="73">
        <v>17.774823564575808</v>
      </c>
      <c r="J208" s="73">
        <v>18.64087087070774</v>
      </c>
      <c r="K208" s="73">
        <v>91.35934855357965</v>
      </c>
      <c r="L208" s="73">
        <v>1.7220751229968501</v>
      </c>
      <c r="M208" s="73">
        <v>1.5754053704665434</v>
      </c>
      <c r="N208" s="73">
        <v>1.8687448755271567</v>
      </c>
      <c r="O208" s="81">
        <v>8.6406514464203852</v>
      </c>
    </row>
    <row r="209" spans="1:15" x14ac:dyDescent="0.15">
      <c r="A209" s="80" t="str">
        <f>A208</f>
        <v>淡路市</v>
      </c>
      <c r="B209" s="73">
        <v>3</v>
      </c>
      <c r="C209" s="75" t="s">
        <v>108</v>
      </c>
      <c r="D209" s="73">
        <v>0</v>
      </c>
      <c r="E209" s="73">
        <v>87.543140594238167</v>
      </c>
      <c r="F209" s="73">
        <v>86.672710649488238</v>
      </c>
      <c r="G209" s="73">
        <v>88.413570538988097</v>
      </c>
      <c r="H209" s="73">
        <v>84.528525656236454</v>
      </c>
      <c r="I209" s="73">
        <v>83.721146735932905</v>
      </c>
      <c r="J209" s="73">
        <v>85.335904576540003</v>
      </c>
      <c r="K209" s="73">
        <v>96.556423590085217</v>
      </c>
      <c r="L209" s="73">
        <v>3.0146149380017153</v>
      </c>
      <c r="M209" s="73">
        <v>2.8383823857208776</v>
      </c>
      <c r="N209" s="73">
        <v>3.190847490282553</v>
      </c>
      <c r="O209" s="81">
        <v>3.4435764099147801</v>
      </c>
    </row>
    <row r="210" spans="1:15" ht="14.25" thickBot="1" x14ac:dyDescent="0.2">
      <c r="A210" s="82" t="str">
        <f>A209</f>
        <v>淡路市</v>
      </c>
      <c r="B210" s="83">
        <v>4</v>
      </c>
      <c r="C210" s="84"/>
      <c r="D210" s="83">
        <v>65</v>
      </c>
      <c r="E210" s="83">
        <v>24.367337617799258</v>
      </c>
      <c r="F210" s="83">
        <v>23.947628868116844</v>
      </c>
      <c r="G210" s="83">
        <v>24.787046367481672</v>
      </c>
      <c r="H210" s="83">
        <v>21.248205619703914</v>
      </c>
      <c r="I210" s="83">
        <v>20.88786550382175</v>
      </c>
      <c r="J210" s="83">
        <v>21.608545735586077</v>
      </c>
      <c r="K210" s="83">
        <v>87.199537154945645</v>
      </c>
      <c r="L210" s="83">
        <v>3.1191319980953427</v>
      </c>
      <c r="M210" s="83">
        <v>2.9429328558532841</v>
      </c>
      <c r="N210" s="83">
        <v>3.2953311403374013</v>
      </c>
      <c r="O210" s="85">
        <v>12.800462845054335</v>
      </c>
    </row>
  </sheetData>
  <mergeCells count="8">
    <mergeCell ref="C1:C2"/>
    <mergeCell ref="D1:D2"/>
    <mergeCell ref="E1:G1"/>
    <mergeCell ref="H1:K1"/>
    <mergeCell ref="L1:O1"/>
    <mergeCell ref="F2:G2"/>
    <mergeCell ref="I2:J2"/>
    <mergeCell ref="M2:N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総括表（男）</vt:lpstr>
      <vt:lpstr>総括表（女）</vt:lpstr>
      <vt:lpstr>一覧表</vt:lpstr>
      <vt:lpstr>'総括表（女）'!Print_Area</vt:lpstr>
      <vt:lpstr>'総括表（男）'!Print_Area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2022-10-24T04:54:13Z</cp:lastPrinted>
  <dcterms:created xsi:type="dcterms:W3CDTF">2017-10-19T08:41:10Z</dcterms:created>
  <dcterms:modified xsi:type="dcterms:W3CDTF">2022-10-24T04:54:24Z</dcterms:modified>
</cp:coreProperties>
</file>