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2\12105600-420がん対策班\(H26)共有フォルダ\がん関係（久保田）\企業におけるがん検診受診促進事業\00 補助事業\R07年度補助事業\交付申請案内\R7\"/>
    </mc:Choice>
  </mc:AlternateContent>
  <xr:revisionPtr revIDLastSave="0" documentId="13_ncr:1_{86A32FFE-137B-4C40-A3D1-F5E9C9B3D2E7}" xr6:coauthVersionLast="47" xr6:coauthVersionMax="47" xr10:uidLastSave="{00000000-0000-0000-0000-000000000000}"/>
  <workbookProtection workbookAlgorithmName="SHA-512" workbookHashValue="vRDAklP3xrZxE9E6a8yW+dIMamnScvL+ZAmEdI3m3BtReKvzNwKDLpxJtWgabtqAe0DBRl4B20IK07p2kFvUdQ==" workbookSaltValue="djQNzzsK4Q7AzsiNV3qauQ==" workbookSpinCount="100000" lockStructure="1"/>
  <bookViews>
    <workbookView xWindow="28680" yWindow="-120" windowWidth="29040" windowHeight="15720" tabRatio="840" firstSheet="1" activeTab="1" xr2:uid="{CED339DF-8B04-42DA-8B79-D29122625064}"/>
  </bookViews>
  <sheets>
    <sheet name="はじめに" sheetId="12" r:id="rId1"/>
    <sheet name="①交付申請" sheetId="1" r:id="rId2"/>
    <sheet name="②転記補助（交付） " sheetId="5" r:id="rId3"/>
    <sheet name="③変更申請・実績報告" sheetId="3" r:id="rId4"/>
    <sheet name="④転記補助（変更・実績） " sheetId="2" r:id="rId5"/>
    <sheet name="⑤よくある間違い" sheetId="10" r:id="rId6"/>
    <sheet name="⑥記載例" sheetId="9" r:id="rId7"/>
    <sheet name="⑦チェックシート" sheetId="11" r:id="rId8"/>
  </sheets>
  <definedNames>
    <definedName name="_xlnm._FilterDatabase" localSheetId="7" hidden="1">⑦チェックシート!$A$4:$C$12</definedName>
    <definedName name="ｃｖｇｄｆ">#REF!</definedName>
    <definedName name="_xlnm.Print_Area" localSheetId="1">①交付申請!$A$1:$M$48</definedName>
    <definedName name="_xlnm.Print_Area" localSheetId="2">'②転記補助（交付） '!$A$1:$H$15</definedName>
    <definedName name="_xlnm.Print_Area" localSheetId="3">③変更申請・実績報告!$A$1:$M$48</definedName>
    <definedName name="_xlnm.Print_Area" localSheetId="4">'④転記補助（変更・実績） '!$A$1:$H$15</definedName>
    <definedName name="_xlnm.Print_Area" localSheetId="6">⑥記載例!$A$1:$M$49</definedName>
    <definedName name="_xlnm.Print_Area" localSheetId="7">⑦チェックシート!$A$1:$D$16</definedName>
    <definedName name="_xlnm.Print_Area" localSheetId="0">はじめに!$A$1:$E$29</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F8" i="3"/>
  <c r="K8" i="3"/>
  <c r="L41" i="3"/>
  <c r="L42" i="3"/>
  <c r="L43" i="3"/>
  <c r="L44" i="3"/>
  <c r="L45" i="3"/>
  <c r="L46" i="3"/>
  <c r="K41" i="3"/>
  <c r="K42" i="3"/>
  <c r="K43" i="3"/>
  <c r="K44" i="3"/>
  <c r="K45" i="3"/>
  <c r="K46" i="3"/>
  <c r="J41" i="3"/>
  <c r="J42" i="3"/>
  <c r="J43" i="3"/>
  <c r="J44" i="3"/>
  <c r="J45" i="3"/>
  <c r="J46" i="3"/>
  <c r="I41" i="3"/>
  <c r="I42" i="3"/>
  <c r="I43" i="3"/>
  <c r="I44" i="3"/>
  <c r="I45" i="3"/>
  <c r="I46" i="3"/>
  <c r="H41" i="3"/>
  <c r="H42" i="3"/>
  <c r="H43" i="3"/>
  <c r="H44" i="3"/>
  <c r="H45" i="3"/>
  <c r="H46" i="3"/>
  <c r="I40" i="3"/>
  <c r="J40" i="3"/>
  <c r="K40" i="3"/>
  <c r="L40" i="3"/>
  <c r="H40" i="3"/>
  <c r="F41" i="3"/>
  <c r="F42" i="3"/>
  <c r="F43" i="3"/>
  <c r="F44" i="3"/>
  <c r="F45" i="3"/>
  <c r="F46" i="3"/>
  <c r="E41" i="3"/>
  <c r="E42" i="3"/>
  <c r="E43" i="3"/>
  <c r="E44" i="3"/>
  <c r="E45" i="3"/>
  <c r="E46" i="3"/>
  <c r="D41" i="3"/>
  <c r="D42" i="3"/>
  <c r="D43" i="3"/>
  <c r="D44" i="3"/>
  <c r="D45" i="3"/>
  <c r="D46" i="3"/>
  <c r="C41" i="3"/>
  <c r="C42" i="3"/>
  <c r="C43" i="3"/>
  <c r="C44" i="3"/>
  <c r="C45" i="3"/>
  <c r="C46" i="3"/>
  <c r="C40" i="3"/>
  <c r="D40" i="3"/>
  <c r="E40" i="3"/>
  <c r="F40" i="3"/>
  <c r="B41" i="3"/>
  <c r="B42" i="3"/>
  <c r="B43" i="3"/>
  <c r="B44" i="3"/>
  <c r="B45" i="3"/>
  <c r="B46" i="3"/>
  <c r="B40" i="3"/>
  <c r="L33" i="3"/>
  <c r="L34" i="3"/>
  <c r="L35" i="3"/>
  <c r="L36" i="3"/>
  <c r="L37" i="3"/>
  <c r="L38" i="3"/>
  <c r="K33" i="3"/>
  <c r="K34" i="3"/>
  <c r="K35" i="3"/>
  <c r="K36" i="3"/>
  <c r="K37" i="3"/>
  <c r="K38" i="3"/>
  <c r="J33" i="3"/>
  <c r="J34" i="3"/>
  <c r="J35" i="3"/>
  <c r="J36" i="3"/>
  <c r="J37" i="3"/>
  <c r="J38" i="3"/>
  <c r="I33" i="3"/>
  <c r="I34" i="3"/>
  <c r="I35" i="3"/>
  <c r="I36" i="3"/>
  <c r="I37" i="3"/>
  <c r="I38" i="3"/>
  <c r="H33" i="3"/>
  <c r="H34" i="3"/>
  <c r="H35" i="3"/>
  <c r="H36" i="3"/>
  <c r="H37" i="3"/>
  <c r="H38" i="3"/>
  <c r="I32" i="3"/>
  <c r="J32" i="3"/>
  <c r="K32" i="3"/>
  <c r="L32" i="3"/>
  <c r="H32" i="3"/>
  <c r="F33" i="3"/>
  <c r="F34" i="3"/>
  <c r="F35" i="3"/>
  <c r="F36" i="3"/>
  <c r="F37" i="3"/>
  <c r="F38" i="3"/>
  <c r="E33" i="3"/>
  <c r="E34" i="3"/>
  <c r="E35" i="3"/>
  <c r="E36" i="3"/>
  <c r="E37" i="3"/>
  <c r="E38" i="3"/>
  <c r="E32" i="3"/>
  <c r="F32" i="3"/>
  <c r="D33" i="3"/>
  <c r="D34" i="3"/>
  <c r="D35" i="3"/>
  <c r="D36" i="3"/>
  <c r="D37" i="3"/>
  <c r="D38" i="3"/>
  <c r="D32" i="3"/>
  <c r="C33" i="3"/>
  <c r="C34" i="3"/>
  <c r="C35" i="3"/>
  <c r="C36" i="3"/>
  <c r="C37" i="3"/>
  <c r="C38" i="3"/>
  <c r="C32" i="3"/>
  <c r="B33" i="3"/>
  <c r="B34" i="3"/>
  <c r="B35" i="3"/>
  <c r="B36" i="3"/>
  <c r="B37" i="3"/>
  <c r="B38" i="3"/>
  <c r="B32" i="3"/>
  <c r="L25" i="3"/>
  <c r="L26" i="3"/>
  <c r="L27" i="3"/>
  <c r="L28" i="3"/>
  <c r="L29" i="3"/>
  <c r="L30" i="3"/>
  <c r="K25" i="3"/>
  <c r="K26" i="3"/>
  <c r="K27" i="3"/>
  <c r="K28" i="3"/>
  <c r="K29" i="3"/>
  <c r="K30" i="3"/>
  <c r="L24" i="3"/>
  <c r="K24" i="3"/>
  <c r="J25" i="3"/>
  <c r="J26" i="3"/>
  <c r="J27" i="3"/>
  <c r="J28" i="3"/>
  <c r="J29" i="3"/>
  <c r="J30" i="3"/>
  <c r="I25" i="3"/>
  <c r="I26" i="3"/>
  <c r="I27" i="3"/>
  <c r="I28" i="3"/>
  <c r="I29" i="3"/>
  <c r="I30" i="3"/>
  <c r="I24" i="3"/>
  <c r="J24" i="3"/>
  <c r="H25" i="3"/>
  <c r="H26" i="3"/>
  <c r="H27" i="3"/>
  <c r="H28" i="3"/>
  <c r="H29" i="3"/>
  <c r="H30" i="3"/>
  <c r="H24" i="3"/>
  <c r="F25" i="3"/>
  <c r="F26" i="3"/>
  <c r="F27" i="3"/>
  <c r="F28" i="3"/>
  <c r="F29" i="3"/>
  <c r="F30" i="3"/>
  <c r="F24" i="3"/>
  <c r="D25" i="3"/>
  <c r="D26" i="3"/>
  <c r="D27" i="3"/>
  <c r="D28" i="3"/>
  <c r="D29" i="3"/>
  <c r="D30" i="3"/>
  <c r="D24" i="3"/>
  <c r="B25" i="3"/>
  <c r="B26" i="3"/>
  <c r="B27" i="3"/>
  <c r="B28" i="3"/>
  <c r="B29" i="3"/>
  <c r="B30" i="3"/>
  <c r="B24" i="3"/>
  <c r="L17" i="3"/>
  <c r="L18" i="3"/>
  <c r="L19" i="3"/>
  <c r="L20" i="3"/>
  <c r="L21" i="3"/>
  <c r="L22" i="3"/>
  <c r="L16" i="3"/>
  <c r="K17" i="3"/>
  <c r="K18" i="3"/>
  <c r="K19" i="3"/>
  <c r="K20" i="3"/>
  <c r="K21" i="3"/>
  <c r="K22" i="3"/>
  <c r="K16" i="3"/>
  <c r="J17" i="3"/>
  <c r="J18" i="3"/>
  <c r="J19" i="3"/>
  <c r="J20" i="3"/>
  <c r="J21" i="3"/>
  <c r="J22" i="3"/>
  <c r="I17" i="3"/>
  <c r="I18" i="3"/>
  <c r="I19" i="3"/>
  <c r="I20" i="3"/>
  <c r="I21" i="3"/>
  <c r="I22" i="3"/>
  <c r="I16" i="3"/>
  <c r="J16" i="3"/>
  <c r="H17" i="3"/>
  <c r="H18" i="3"/>
  <c r="H19" i="3"/>
  <c r="H20" i="3"/>
  <c r="H21" i="3"/>
  <c r="H22" i="3"/>
  <c r="H16" i="3"/>
  <c r="J9" i="3"/>
  <c r="J10" i="3"/>
  <c r="J11" i="3"/>
  <c r="J12" i="3"/>
  <c r="J13" i="3"/>
  <c r="J14" i="3"/>
  <c r="I9" i="3"/>
  <c r="I10" i="3"/>
  <c r="I11" i="3"/>
  <c r="I12" i="3"/>
  <c r="I13" i="3"/>
  <c r="I14" i="3"/>
  <c r="B17" i="3"/>
  <c r="B18" i="3"/>
  <c r="B19" i="3"/>
  <c r="B20" i="3"/>
  <c r="B21" i="3"/>
  <c r="B22" i="3"/>
  <c r="B16" i="3"/>
  <c r="B9" i="3"/>
  <c r="B10" i="3"/>
  <c r="B11" i="3"/>
  <c r="B12" i="3"/>
  <c r="B13" i="3"/>
  <c r="B14" i="3"/>
  <c r="B8" i="3"/>
  <c r="L9" i="3"/>
  <c r="L10" i="3"/>
  <c r="L11" i="3"/>
  <c r="L12" i="3"/>
  <c r="L13" i="3"/>
  <c r="L14" i="3"/>
  <c r="K9" i="3"/>
  <c r="K10" i="3"/>
  <c r="K11" i="3"/>
  <c r="K12" i="3"/>
  <c r="K13" i="3"/>
  <c r="K14" i="3"/>
  <c r="L8" i="3"/>
  <c r="I8" i="3"/>
  <c r="J8" i="3"/>
  <c r="H9" i="3"/>
  <c r="H10" i="3"/>
  <c r="H11" i="3"/>
  <c r="H12" i="3"/>
  <c r="H13" i="3"/>
  <c r="H14" i="3"/>
  <c r="H8" i="3"/>
  <c r="F9" i="3"/>
  <c r="F17" i="3"/>
  <c r="F18" i="3"/>
  <c r="F19" i="3"/>
  <c r="F20" i="3"/>
  <c r="F21" i="3"/>
  <c r="F22" i="3"/>
  <c r="F16" i="3"/>
  <c r="D17" i="3"/>
  <c r="D18" i="3"/>
  <c r="D19" i="3"/>
  <c r="D20" i="3"/>
  <c r="D21" i="3"/>
  <c r="D22" i="3"/>
  <c r="D16" i="3"/>
  <c r="C25" i="3"/>
  <c r="C26" i="3"/>
  <c r="C27" i="3"/>
  <c r="C28" i="3"/>
  <c r="C29" i="3"/>
  <c r="C30" i="3"/>
  <c r="C24" i="3"/>
  <c r="C17" i="3"/>
  <c r="C18" i="3"/>
  <c r="C19" i="3"/>
  <c r="C20" i="3"/>
  <c r="C21" i="3"/>
  <c r="C22" i="3"/>
  <c r="C16" i="3"/>
  <c r="G14" i="3" l="1"/>
  <c r="F10" i="3"/>
  <c r="F11" i="3"/>
  <c r="F12" i="3"/>
  <c r="F13" i="3"/>
  <c r="F14" i="3"/>
  <c r="E9" i="3"/>
  <c r="E10" i="3"/>
  <c r="E11" i="3"/>
  <c r="E12" i="3"/>
  <c r="E13" i="3"/>
  <c r="E14" i="3"/>
  <c r="E8" i="3"/>
  <c r="D9" i="3"/>
  <c r="D10" i="3"/>
  <c r="D11" i="3"/>
  <c r="D12" i="3"/>
  <c r="D13" i="3"/>
  <c r="D14" i="3"/>
  <c r="D8" i="3"/>
  <c r="C14" i="3"/>
  <c r="C9" i="3"/>
  <c r="C10" i="3"/>
  <c r="C11" i="3"/>
  <c r="C12" i="3"/>
  <c r="C13" i="3"/>
  <c r="C8" i="3"/>
  <c r="N29" i="9" l="1"/>
  <c r="O29" i="9"/>
  <c r="N30" i="9"/>
  <c r="O30" i="9"/>
  <c r="M29" i="9"/>
  <c r="G29" i="9"/>
  <c r="G30" i="9"/>
  <c r="M30" i="9" s="1"/>
  <c r="O19" i="1"/>
  <c r="L48" i="9" l="1"/>
  <c r="K48" i="9"/>
  <c r="O47" i="9"/>
  <c r="N47" i="9"/>
  <c r="M47" i="9"/>
  <c r="G47" i="9"/>
  <c r="O46" i="9"/>
  <c r="N46" i="9"/>
  <c r="M46" i="9"/>
  <c r="G46" i="9"/>
  <c r="O45" i="9"/>
  <c r="N45" i="9"/>
  <c r="M45" i="9"/>
  <c r="G45" i="9"/>
  <c r="O44" i="9"/>
  <c r="N44" i="9"/>
  <c r="M44" i="9"/>
  <c r="G44" i="9"/>
  <c r="O43" i="9"/>
  <c r="N43" i="9"/>
  <c r="G43" i="9"/>
  <c r="M43" i="9" s="1"/>
  <c r="O42" i="9"/>
  <c r="N42" i="9"/>
  <c r="G42" i="9"/>
  <c r="M42" i="9" s="1"/>
  <c r="O41" i="9"/>
  <c r="N41" i="9"/>
  <c r="G41" i="9"/>
  <c r="M41" i="9" s="1"/>
  <c r="L40" i="9"/>
  <c r="K40" i="9"/>
  <c r="O39" i="9"/>
  <c r="N39" i="9"/>
  <c r="M39" i="9"/>
  <c r="G39" i="9"/>
  <c r="O38" i="9"/>
  <c r="N38" i="9"/>
  <c r="M38" i="9"/>
  <c r="G38" i="9"/>
  <c r="O37" i="9"/>
  <c r="N37" i="9"/>
  <c r="M37" i="9"/>
  <c r="G37" i="9"/>
  <c r="O36" i="9"/>
  <c r="N36" i="9"/>
  <c r="G36" i="9"/>
  <c r="M36" i="9" s="1"/>
  <c r="O35" i="9"/>
  <c r="N35" i="9"/>
  <c r="M35" i="9"/>
  <c r="G35" i="9"/>
  <c r="O34" i="9"/>
  <c r="N34" i="9"/>
  <c r="G34" i="9"/>
  <c r="M34" i="9" s="1"/>
  <c r="O33" i="9"/>
  <c r="N33" i="9"/>
  <c r="G33" i="9"/>
  <c r="M33" i="9" s="1"/>
  <c r="L32" i="9"/>
  <c r="K32" i="9"/>
  <c r="O28" i="9"/>
  <c r="N28" i="9"/>
  <c r="G28" i="9"/>
  <c r="M28" i="9" s="1"/>
  <c r="O27" i="9"/>
  <c r="N27" i="9"/>
  <c r="G27" i="9"/>
  <c r="M27" i="9" s="1"/>
  <c r="O26" i="9"/>
  <c r="N26" i="9"/>
  <c r="G26" i="9"/>
  <c r="M26" i="9" s="1"/>
  <c r="O25" i="9"/>
  <c r="N25" i="9"/>
  <c r="G25" i="9"/>
  <c r="M25" i="9" s="1"/>
  <c r="O24" i="9"/>
  <c r="N24" i="9"/>
  <c r="G24" i="9"/>
  <c r="M24" i="9" s="1"/>
  <c r="L23" i="9"/>
  <c r="K23" i="9"/>
  <c r="O22" i="9"/>
  <c r="N22" i="9"/>
  <c r="M22" i="9"/>
  <c r="G22" i="9"/>
  <c r="O21" i="9"/>
  <c r="N21" i="9"/>
  <c r="M21" i="9"/>
  <c r="G21" i="9"/>
  <c r="O20" i="9"/>
  <c r="N20" i="9"/>
  <c r="M20" i="9"/>
  <c r="G20" i="9"/>
  <c r="O19" i="9"/>
  <c r="N19" i="9"/>
  <c r="M19" i="9"/>
  <c r="G19" i="9"/>
  <c r="O18" i="9"/>
  <c r="N18" i="9"/>
  <c r="M18" i="9"/>
  <c r="G18" i="9"/>
  <c r="O17" i="9"/>
  <c r="N17" i="9"/>
  <c r="G17" i="9"/>
  <c r="M17" i="9" s="1"/>
  <c r="O16" i="9"/>
  <c r="N16" i="9"/>
  <c r="G16" i="9"/>
  <c r="M16" i="9" s="1"/>
  <c r="L15" i="9"/>
  <c r="K15" i="9"/>
  <c r="O14" i="9"/>
  <c r="N14" i="9"/>
  <c r="M14" i="9"/>
  <c r="G14" i="9"/>
  <c r="O13" i="9"/>
  <c r="N13" i="9"/>
  <c r="M13" i="9"/>
  <c r="G13" i="9"/>
  <c r="O12" i="9"/>
  <c r="N12" i="9"/>
  <c r="M12" i="9"/>
  <c r="G12" i="9"/>
  <c r="O11" i="9"/>
  <c r="N11" i="9"/>
  <c r="M11" i="9"/>
  <c r="G11" i="9"/>
  <c r="O10" i="9"/>
  <c r="N10" i="9"/>
  <c r="G10" i="9"/>
  <c r="M10" i="9" s="1"/>
  <c r="O9" i="9"/>
  <c r="N9" i="9"/>
  <c r="G9" i="9"/>
  <c r="M9" i="9" s="1"/>
  <c r="O8" i="9"/>
  <c r="N8" i="9"/>
  <c r="G8" i="9"/>
  <c r="M8" i="9" s="1"/>
  <c r="M40" i="9" l="1"/>
  <c r="N23" i="9"/>
  <c r="N40" i="9"/>
  <c r="M23" i="9"/>
  <c r="M48" i="9"/>
  <c r="M15" i="9"/>
  <c r="N48" i="9"/>
  <c r="K49" i="9"/>
  <c r="N32" i="9"/>
  <c r="M32" i="9"/>
  <c r="M49" i="9" s="1"/>
  <c r="L49" i="9"/>
  <c r="N15" i="9"/>
  <c r="K3" i="3"/>
  <c r="L47" i="3" l="1"/>
  <c r="E13" i="2" s="1"/>
  <c r="K47" i="3"/>
  <c r="D13" i="2" s="1"/>
  <c r="O46" i="3"/>
  <c r="N46" i="3"/>
  <c r="G46" i="3"/>
  <c r="M46" i="3" s="1"/>
  <c r="O45" i="3"/>
  <c r="N45" i="3"/>
  <c r="G45" i="3"/>
  <c r="M45" i="3" s="1"/>
  <c r="O44" i="3"/>
  <c r="N44" i="3"/>
  <c r="G44" i="3"/>
  <c r="M44" i="3" s="1"/>
  <c r="O43" i="3"/>
  <c r="N43" i="3"/>
  <c r="G43" i="3"/>
  <c r="M43" i="3" s="1"/>
  <c r="O42" i="3"/>
  <c r="N42" i="3"/>
  <c r="G42" i="3"/>
  <c r="M42" i="3" s="1"/>
  <c r="O41" i="3"/>
  <c r="N41" i="3"/>
  <c r="G41" i="3"/>
  <c r="M41" i="3" s="1"/>
  <c r="O40" i="3"/>
  <c r="N40" i="3"/>
  <c r="G40" i="3"/>
  <c r="M40" i="3" s="1"/>
  <c r="L39" i="3"/>
  <c r="E12" i="2" s="1"/>
  <c r="K39" i="3"/>
  <c r="D12" i="2" s="1"/>
  <c r="O38" i="3"/>
  <c r="N38" i="3"/>
  <c r="G38" i="3"/>
  <c r="M38" i="3" s="1"/>
  <c r="O37" i="3"/>
  <c r="N37" i="3"/>
  <c r="G37" i="3"/>
  <c r="M37" i="3" s="1"/>
  <c r="O36" i="3"/>
  <c r="N36" i="3"/>
  <c r="G36" i="3"/>
  <c r="M36" i="3" s="1"/>
  <c r="O35" i="3"/>
  <c r="N35" i="3"/>
  <c r="G35" i="3"/>
  <c r="M35" i="3" s="1"/>
  <c r="O34" i="3"/>
  <c r="N34" i="3"/>
  <c r="G34" i="3"/>
  <c r="M34" i="3" s="1"/>
  <c r="O33" i="3"/>
  <c r="N33" i="3"/>
  <c r="G33" i="3"/>
  <c r="M33" i="3" s="1"/>
  <c r="O32" i="3"/>
  <c r="N32" i="3"/>
  <c r="G32" i="3"/>
  <c r="M32" i="3" s="1"/>
  <c r="L31" i="3"/>
  <c r="E11" i="2" s="1"/>
  <c r="K31" i="3"/>
  <c r="D11" i="2" s="1"/>
  <c r="O30" i="3"/>
  <c r="N30" i="3"/>
  <c r="M30" i="3"/>
  <c r="G30" i="3"/>
  <c r="O29" i="3"/>
  <c r="N29" i="3"/>
  <c r="M29" i="3"/>
  <c r="G29" i="3"/>
  <c r="O28" i="3"/>
  <c r="N28" i="3"/>
  <c r="G28" i="3"/>
  <c r="M28" i="3" s="1"/>
  <c r="O27" i="3"/>
  <c r="N27" i="3"/>
  <c r="G27" i="3"/>
  <c r="M27" i="3" s="1"/>
  <c r="O26" i="3"/>
  <c r="N26" i="3"/>
  <c r="M26" i="3"/>
  <c r="G26" i="3"/>
  <c r="O25" i="3"/>
  <c r="N25" i="3"/>
  <c r="G25" i="3"/>
  <c r="M25" i="3" s="1"/>
  <c r="O24" i="3"/>
  <c r="N24" i="3"/>
  <c r="M24" i="3"/>
  <c r="G24" i="3"/>
  <c r="L23" i="3"/>
  <c r="E10" i="2" s="1"/>
  <c r="K23" i="3"/>
  <c r="D10" i="2" s="1"/>
  <c r="O22" i="3"/>
  <c r="N22" i="3"/>
  <c r="G22" i="3"/>
  <c r="M22" i="3" s="1"/>
  <c r="O21" i="3"/>
  <c r="N21" i="3"/>
  <c r="G21" i="3"/>
  <c r="M21" i="3" s="1"/>
  <c r="O20" i="3"/>
  <c r="N20" i="3"/>
  <c r="G20" i="3"/>
  <c r="M20" i="3" s="1"/>
  <c r="O19" i="3"/>
  <c r="N19" i="3"/>
  <c r="G19" i="3"/>
  <c r="M19" i="3" s="1"/>
  <c r="O18" i="3"/>
  <c r="N18" i="3"/>
  <c r="G18" i="3"/>
  <c r="M18" i="3" s="1"/>
  <c r="O17" i="3"/>
  <c r="N17" i="3"/>
  <c r="M17" i="3"/>
  <c r="G17" i="3"/>
  <c r="O16" i="3"/>
  <c r="N16" i="3"/>
  <c r="G16" i="3"/>
  <c r="M16" i="3" s="1"/>
  <c r="L15" i="3"/>
  <c r="E9" i="2" s="1"/>
  <c r="K15" i="3"/>
  <c r="D9" i="2" s="1"/>
  <c r="O14" i="3"/>
  <c r="N14" i="3"/>
  <c r="M14" i="3"/>
  <c r="O13" i="3"/>
  <c r="N13" i="3"/>
  <c r="M13" i="3"/>
  <c r="G13" i="3"/>
  <c r="O12" i="3"/>
  <c r="N12" i="3"/>
  <c r="G12" i="3"/>
  <c r="M12" i="3" s="1"/>
  <c r="O11" i="3"/>
  <c r="N11" i="3"/>
  <c r="G11" i="3"/>
  <c r="M11" i="3" s="1"/>
  <c r="O10" i="3"/>
  <c r="N10" i="3"/>
  <c r="G10" i="3"/>
  <c r="M10" i="3" s="1"/>
  <c r="O9" i="3"/>
  <c r="N9" i="3"/>
  <c r="G9" i="3"/>
  <c r="M9" i="3" s="1"/>
  <c r="O8" i="3"/>
  <c r="N8" i="3"/>
  <c r="G8" i="3"/>
  <c r="M8" i="3" s="1"/>
  <c r="M47" i="3" l="1"/>
  <c r="F13" i="2" s="1"/>
  <c r="N39" i="3"/>
  <c r="C12" i="2" s="1"/>
  <c r="N23" i="3"/>
  <c r="C10" i="2" s="1"/>
  <c r="N31" i="3"/>
  <c r="C11" i="2" s="1"/>
  <c r="N47" i="3"/>
  <c r="C13" i="2" s="1"/>
  <c r="M39" i="3"/>
  <c r="F12" i="2" s="1"/>
  <c r="M31" i="3"/>
  <c r="F11" i="2" s="1"/>
  <c r="M23" i="3"/>
  <c r="F10" i="2" s="1"/>
  <c r="M15" i="3"/>
  <c r="F9" i="2" s="1"/>
  <c r="N15" i="3"/>
  <c r="L48" i="3"/>
  <c r="K48" i="3"/>
  <c r="L47" i="1"/>
  <c r="K47" i="1"/>
  <c r="O46" i="1"/>
  <c r="N46" i="1"/>
  <c r="M46" i="1"/>
  <c r="G46" i="1"/>
  <c r="O45" i="1"/>
  <c r="N45" i="1"/>
  <c r="M45" i="1"/>
  <c r="G45" i="1"/>
  <c r="O44" i="1"/>
  <c r="N44" i="1"/>
  <c r="M44" i="1"/>
  <c r="G44" i="1"/>
  <c r="O43" i="1"/>
  <c r="N43" i="1"/>
  <c r="M43" i="1"/>
  <c r="G43" i="1"/>
  <c r="O42" i="1"/>
  <c r="N42" i="1"/>
  <c r="G42" i="1"/>
  <c r="M42" i="1" s="1"/>
  <c r="O41" i="1"/>
  <c r="N41" i="1"/>
  <c r="G41" i="1"/>
  <c r="M41" i="1" s="1"/>
  <c r="O40" i="1"/>
  <c r="N40" i="1"/>
  <c r="G40" i="1"/>
  <c r="M40" i="1" s="1"/>
  <c r="L39" i="1"/>
  <c r="K39" i="1"/>
  <c r="O38" i="1"/>
  <c r="N38" i="1"/>
  <c r="M38" i="1"/>
  <c r="G38" i="1"/>
  <c r="O37" i="1"/>
  <c r="N37" i="1"/>
  <c r="M37" i="1"/>
  <c r="G37" i="1"/>
  <c r="O36" i="1"/>
  <c r="N36" i="1"/>
  <c r="M36" i="1"/>
  <c r="G36" i="1"/>
  <c r="O35" i="1"/>
  <c r="N35" i="1"/>
  <c r="G35" i="1"/>
  <c r="M35" i="1" s="1"/>
  <c r="O34" i="1"/>
  <c r="N34" i="1"/>
  <c r="G34" i="1"/>
  <c r="M34" i="1" s="1"/>
  <c r="O33" i="1"/>
  <c r="N33" i="1"/>
  <c r="G33" i="1"/>
  <c r="M33" i="1" s="1"/>
  <c r="O32" i="1"/>
  <c r="N32" i="1"/>
  <c r="M32" i="1"/>
  <c r="L31" i="1"/>
  <c r="K31" i="1"/>
  <c r="O30" i="1"/>
  <c r="N30" i="1"/>
  <c r="M30" i="1"/>
  <c r="G30" i="1"/>
  <c r="O29" i="1"/>
  <c r="N29" i="1"/>
  <c r="M29" i="1"/>
  <c r="G29" i="1"/>
  <c r="O28" i="1"/>
  <c r="N28" i="1"/>
  <c r="G28" i="1"/>
  <c r="M28" i="1" s="1"/>
  <c r="O27" i="1"/>
  <c r="N27" i="1"/>
  <c r="G27" i="1"/>
  <c r="M27" i="1" s="1"/>
  <c r="O26" i="1"/>
  <c r="N26" i="1"/>
  <c r="G26" i="1"/>
  <c r="M26" i="1" s="1"/>
  <c r="O25" i="1"/>
  <c r="N25" i="1"/>
  <c r="G25" i="1"/>
  <c r="M25" i="1" s="1"/>
  <c r="O24" i="1"/>
  <c r="N24" i="1"/>
  <c r="G24" i="1"/>
  <c r="M24" i="1" s="1"/>
  <c r="L23" i="1"/>
  <c r="K23" i="1"/>
  <c r="O22" i="1"/>
  <c r="N22" i="1"/>
  <c r="M22" i="1"/>
  <c r="G22" i="1"/>
  <c r="O21" i="1"/>
  <c r="N21" i="1"/>
  <c r="M21" i="1"/>
  <c r="G21" i="1"/>
  <c r="O20" i="1"/>
  <c r="N20" i="1"/>
  <c r="M20" i="1"/>
  <c r="G20" i="1"/>
  <c r="N19" i="1"/>
  <c r="M19" i="1"/>
  <c r="G19" i="1"/>
  <c r="O18" i="1"/>
  <c r="N18" i="1"/>
  <c r="M18" i="1"/>
  <c r="G18" i="1"/>
  <c r="O17" i="1"/>
  <c r="N17" i="1"/>
  <c r="G17" i="1"/>
  <c r="M17" i="1" s="1"/>
  <c r="O16" i="1"/>
  <c r="N16" i="1"/>
  <c r="G16" i="1"/>
  <c r="M16" i="1" s="1"/>
  <c r="L15" i="1"/>
  <c r="E9" i="5" s="1"/>
  <c r="K15" i="1"/>
  <c r="D9" i="5" s="1"/>
  <c r="O14" i="1"/>
  <c r="N14" i="1"/>
  <c r="M14" i="1"/>
  <c r="G14" i="1"/>
  <c r="O13" i="1"/>
  <c r="N13" i="1"/>
  <c r="M13" i="1"/>
  <c r="G13" i="1"/>
  <c r="O12" i="1"/>
  <c r="N12" i="1"/>
  <c r="M12" i="1"/>
  <c r="G12" i="1"/>
  <c r="O11" i="1"/>
  <c r="N11" i="1"/>
  <c r="M11" i="1"/>
  <c r="G11" i="1"/>
  <c r="O10" i="1"/>
  <c r="N10" i="1"/>
  <c r="G10" i="1"/>
  <c r="M10" i="1" s="1"/>
  <c r="O9" i="1"/>
  <c r="N9" i="1"/>
  <c r="G9" i="1"/>
  <c r="M9" i="1" s="1"/>
  <c r="O8" i="1"/>
  <c r="N8" i="1"/>
  <c r="G8" i="1"/>
  <c r="M8" i="1" s="1"/>
  <c r="C9" i="2" l="1"/>
  <c r="N48" i="3"/>
  <c r="M48" i="3"/>
  <c r="N15" i="1"/>
  <c r="D10" i="5"/>
  <c r="E12" i="5"/>
  <c r="D12" i="5"/>
  <c r="E10" i="5"/>
  <c r="D11" i="5"/>
  <c r="E13" i="5"/>
  <c r="E11" i="5"/>
  <c r="D13" i="5"/>
  <c r="M47" i="1"/>
  <c r="N47" i="1"/>
  <c r="M39" i="1"/>
  <c r="N39" i="1"/>
  <c r="L48" i="1"/>
  <c r="K48" i="1"/>
  <c r="N31" i="1"/>
  <c r="M31" i="1"/>
  <c r="F11" i="5" s="1"/>
  <c r="N23" i="1"/>
  <c r="M23" i="1"/>
  <c r="M15" i="1"/>
  <c r="F9" i="5" s="1"/>
  <c r="C9" i="5" l="1"/>
  <c r="N48" i="1"/>
  <c r="E14" i="5"/>
  <c r="D14" i="5"/>
  <c r="C10" i="5"/>
  <c r="F13" i="5"/>
  <c r="D14" i="2"/>
  <c r="C12" i="5"/>
  <c r="E14" i="2"/>
  <c r="C11" i="5"/>
  <c r="F12" i="5"/>
  <c r="F10" i="5"/>
  <c r="C13" i="5"/>
  <c r="M48" i="1"/>
  <c r="N3" i="3" s="1"/>
  <c r="C14" i="5" l="1"/>
  <c r="F14" i="5"/>
  <c r="C14" i="2"/>
  <c r="O4" i="3"/>
  <c r="O3" i="3"/>
  <c r="N5" i="3"/>
  <c r="N4" i="3"/>
  <c r="O5" i="3"/>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6" authorId="0" shapeId="0" xr:uid="{02B27D2C-9151-4583-BDD7-46B585180D3B}">
      <text>
        <r>
          <rPr>
            <sz val="14"/>
            <color indexed="81"/>
            <rFont val="ＭＳ Ｐゴシック"/>
            <family val="3"/>
            <charset val="128"/>
          </rPr>
          <t>有、無の
記入不要です。
このままで問題ありません。</t>
        </r>
      </text>
    </comment>
    <comment ref="E24" authorId="0" shapeId="0" xr:uid="{E69235CB-F629-47AA-8D79-626E94A17156}">
      <text>
        <r>
          <rPr>
            <sz val="14"/>
            <color indexed="81"/>
            <rFont val="ＭＳ Ｐゴシック"/>
            <family val="3"/>
            <charset val="128"/>
          </rPr>
          <t>有、無の
記入不要です。
このままで問題ありません。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6" authorId="0" shapeId="0" xr:uid="{2962CC40-9A0E-4873-85BC-BFA01B8B90CA}">
      <text>
        <r>
          <rPr>
            <sz val="14"/>
            <color indexed="81"/>
            <rFont val="ＭＳ Ｐゴシック"/>
            <family val="3"/>
            <charset val="128"/>
          </rPr>
          <t>有、無の
記入不要です。
このままで問題ありません。</t>
        </r>
      </text>
    </comment>
    <comment ref="E24" authorId="0" shapeId="0" xr:uid="{5EE92593-5A34-4636-9181-9C70874CC0E6}">
      <text>
        <r>
          <rPr>
            <sz val="14"/>
            <color indexed="81"/>
            <rFont val="ＭＳ Ｐゴシック"/>
            <family val="3"/>
            <charset val="128"/>
          </rPr>
          <t>有、無の
記入不要です。
このままで問題ありません。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6" authorId="0" shapeId="0" xr:uid="{97439878-E7C8-41A1-902F-60AF7866CD76}">
      <text>
        <r>
          <rPr>
            <sz val="14"/>
            <color indexed="81"/>
            <rFont val="ＭＳ Ｐゴシック"/>
            <family val="3"/>
            <charset val="128"/>
          </rPr>
          <t>有、無の
記入不要です。
このままで問題ありません。</t>
        </r>
      </text>
    </comment>
    <comment ref="E24" authorId="0" shapeId="0" xr:uid="{46A6817B-1B73-47DE-AECA-34A0221E8505}">
      <text>
        <r>
          <rPr>
            <sz val="14"/>
            <color indexed="81"/>
            <rFont val="ＭＳ Ｐゴシック"/>
            <family val="3"/>
            <charset val="128"/>
          </rPr>
          <t>有、無の
記入不要です。
このままで問題ありません。</t>
        </r>
      </text>
    </comment>
  </commentList>
</comments>
</file>

<file path=xl/sharedStrings.xml><?xml version="1.0" encoding="utf-8"?>
<sst xmlns="http://schemas.openxmlformats.org/spreadsheetml/2006/main" count="269" uniqueCount="115">
  <si>
    <t>別紙１</t>
    <rPh sb="0" eb="2">
      <t>ベッシ</t>
    </rPh>
    <phoneticPr fontId="2"/>
  </si>
  <si>
    <t>企業におけるがん検診受診促進事業実施計画書</t>
    <phoneticPr fontId="2"/>
  </si>
  <si>
    <t>＜県補助金積算＞</t>
    <rPh sb="1" eb="2">
      <t>ケン</t>
    </rPh>
    <rPh sb="2" eb="5">
      <t>ホジョキン</t>
    </rPh>
    <rPh sb="5" eb="7">
      <t>セキサン</t>
    </rPh>
    <phoneticPr fontId="2"/>
  </si>
  <si>
    <t>Ｎｏ</t>
    <phoneticPr fontId="2"/>
  </si>
  <si>
    <t>受診予定者氏名
（補助対象者）</t>
    <rPh sb="0" eb="2">
      <t>ジュシン</t>
    </rPh>
    <rPh sb="2" eb="5">
      <t>ヨテイシャ</t>
    </rPh>
    <rPh sb="5" eb="7">
      <t>シメイ</t>
    </rPh>
    <rPh sb="9" eb="11">
      <t>ホジョ</t>
    </rPh>
    <rPh sb="11" eb="14">
      <t>タイショウシャ</t>
    </rPh>
    <phoneticPr fontId="2"/>
  </si>
  <si>
    <t>前年度補助実績の有無</t>
    <rPh sb="0" eb="3">
      <t>ゼンネンド</t>
    </rPh>
    <rPh sb="3" eb="5">
      <t>ホジョ</t>
    </rPh>
    <rPh sb="5" eb="7">
      <t>ジッセキ</t>
    </rPh>
    <rPh sb="8" eb="10">
      <t>ウム</t>
    </rPh>
    <phoneticPr fontId="2"/>
  </si>
  <si>
    <t>検診負担額（円）
〔Ａ〕　</t>
    <rPh sb="0" eb="2">
      <t>ケンシン</t>
    </rPh>
    <rPh sb="2" eb="5">
      <t>フタンガク</t>
    </rPh>
    <rPh sb="6" eb="7">
      <t>エン</t>
    </rPh>
    <phoneticPr fontId="2"/>
  </si>
  <si>
    <t>受診人数（人）</t>
    <rPh sb="0" eb="2">
      <t>ジュシン</t>
    </rPh>
    <rPh sb="2" eb="4">
      <t>ニンズウ</t>
    </rPh>
    <rPh sb="5" eb="6">
      <t>ニン</t>
    </rPh>
    <phoneticPr fontId="2"/>
  </si>
  <si>
    <t>県補助額
小計(円)
〔Ｂ〕×（〔Ｆ〕＋〔Ｇ〕）</t>
    <rPh sb="0" eb="1">
      <t>ケン</t>
    </rPh>
    <rPh sb="1" eb="3">
      <t>ホジョ</t>
    </rPh>
    <rPh sb="3" eb="4">
      <t>ガク</t>
    </rPh>
    <rPh sb="5" eb="7">
      <t>ショウケイ</t>
    </rPh>
    <rPh sb="8" eb="9">
      <t>エン</t>
    </rPh>
    <phoneticPr fontId="2"/>
  </si>
  <si>
    <t>県補助額
〔Ｂ〕　</t>
    <phoneticPr fontId="2"/>
  </si>
  <si>
    <t>企業負担額
〔Ｃ〕　</t>
    <rPh sb="0" eb="2">
      <t>キギョウ</t>
    </rPh>
    <rPh sb="2" eb="4">
      <t>フタン</t>
    </rPh>
    <rPh sb="4" eb="5">
      <t>ガク</t>
    </rPh>
    <phoneticPr fontId="2"/>
  </si>
  <si>
    <t>個人負担額
〔Ｄ〕　</t>
    <rPh sb="0" eb="2">
      <t>コジン</t>
    </rPh>
    <rPh sb="2" eb="4">
      <t>フタン</t>
    </rPh>
    <rPh sb="4" eb="5">
      <t>ガク</t>
    </rPh>
    <phoneticPr fontId="2"/>
  </si>
  <si>
    <t>その他(　　　)
〔Ｅ〕</t>
    <rPh sb="2" eb="3">
      <t>タ</t>
    </rPh>
    <phoneticPr fontId="2"/>
  </si>
  <si>
    <t>従業員
〔Ｆ〕</t>
    <rPh sb="0" eb="3">
      <t>ジュウギョウイン</t>
    </rPh>
    <phoneticPr fontId="2"/>
  </si>
  <si>
    <t>被扶養者
〔Ｇ〕</t>
    <rPh sb="0" eb="4">
      <t>ヒフヨウシャ</t>
    </rPh>
    <phoneticPr fontId="2"/>
  </si>
  <si>
    <t xml:space="preserve">
N列　　      　O列</t>
    <rPh sb="2" eb="3">
      <t>レツ</t>
    </rPh>
    <rPh sb="13" eb="14">
      <t>レツ</t>
    </rPh>
    <phoneticPr fontId="2"/>
  </si>
  <si>
    <t>胃がん検診</t>
    <rPh sb="0" eb="1">
      <t>イ</t>
    </rPh>
    <rPh sb="3" eb="5">
      <t>ケンシン</t>
    </rPh>
    <phoneticPr fontId="2"/>
  </si>
  <si>
    <t>有</t>
    <rPh sb="0" eb="1">
      <t>アリ</t>
    </rPh>
    <phoneticPr fontId="2"/>
  </si>
  <si>
    <t>胃がん検診　計</t>
    <rPh sb="0" eb="1">
      <t>イ</t>
    </rPh>
    <rPh sb="3" eb="5">
      <t>ケンシン</t>
    </rPh>
    <rPh sb="6" eb="7">
      <t>ケイ</t>
    </rPh>
    <phoneticPr fontId="2"/>
  </si>
  <si>
    <t>ここは空白OK</t>
    <rPh sb="3" eb="5">
      <t>クウハク</t>
    </rPh>
    <phoneticPr fontId="2"/>
  </si>
  <si>
    <t>肺がん検診</t>
    <rPh sb="0" eb="1">
      <t>ハイ</t>
    </rPh>
    <rPh sb="3" eb="5">
      <t>ケンシン</t>
    </rPh>
    <phoneticPr fontId="2"/>
  </si>
  <si>
    <t>-</t>
  </si>
  <si>
    <t>肺がん検診　計</t>
    <rPh sb="0" eb="1">
      <t>ハイ</t>
    </rPh>
    <rPh sb="3" eb="5">
      <t>ケンシン</t>
    </rPh>
    <rPh sb="6" eb="7">
      <t>ケイ</t>
    </rPh>
    <phoneticPr fontId="2"/>
  </si>
  <si>
    <t>大腸がん検診</t>
    <rPh sb="0" eb="2">
      <t>ダイチョウ</t>
    </rPh>
    <rPh sb="4" eb="6">
      <t>ケンシン</t>
    </rPh>
    <phoneticPr fontId="2"/>
  </si>
  <si>
    <t>大腸がん検診　計</t>
    <rPh sb="0" eb="2">
      <t>ダイチョウ</t>
    </rPh>
    <rPh sb="4" eb="6">
      <t>ケンシン</t>
    </rPh>
    <rPh sb="7" eb="8">
      <t>ケイ</t>
    </rPh>
    <phoneticPr fontId="2"/>
  </si>
  <si>
    <t>子宮頸がん検診</t>
    <rPh sb="0" eb="2">
      <t>シキュウ</t>
    </rPh>
    <rPh sb="2" eb="3">
      <t>ケイ</t>
    </rPh>
    <rPh sb="5" eb="7">
      <t>ケンシン</t>
    </rPh>
    <phoneticPr fontId="2"/>
  </si>
  <si>
    <t>子宮頸がん検診　計</t>
    <rPh sb="0" eb="2">
      <t>シキュウ</t>
    </rPh>
    <rPh sb="2" eb="3">
      <t>ケイ</t>
    </rPh>
    <rPh sb="5" eb="7">
      <t>ケンシン</t>
    </rPh>
    <rPh sb="8" eb="9">
      <t>ケイ</t>
    </rPh>
    <phoneticPr fontId="2"/>
  </si>
  <si>
    <t>乳がん検診</t>
    <rPh sb="0" eb="1">
      <t>ニュウ</t>
    </rPh>
    <rPh sb="3" eb="5">
      <t>ケンシン</t>
    </rPh>
    <phoneticPr fontId="2"/>
  </si>
  <si>
    <t>乳がん検診　計</t>
    <rPh sb="0" eb="1">
      <t>ニュウ</t>
    </rPh>
    <rPh sb="3" eb="5">
      <t>ケンシン</t>
    </rPh>
    <rPh sb="6" eb="7">
      <t>ケイ</t>
    </rPh>
    <phoneticPr fontId="2"/>
  </si>
  <si>
    <t>合　　計</t>
    <rPh sb="0" eb="1">
      <t>ゴウ</t>
    </rPh>
    <rPh sb="3" eb="4">
      <t>ケイ</t>
    </rPh>
    <phoneticPr fontId="2"/>
  </si>
  <si>
    <t>無</t>
    <rPh sb="0" eb="1">
      <t>ナ</t>
    </rPh>
    <phoneticPr fontId="2"/>
  </si>
  <si>
    <t>別紙1</t>
    <rPh sb="0" eb="2">
      <t>ベッシ</t>
    </rPh>
    <phoneticPr fontId="2"/>
  </si>
  <si>
    <t>子宮頸がん検診</t>
    <rPh sb="0" eb="3">
      <t>シキュウケイ</t>
    </rPh>
    <rPh sb="5" eb="7">
      <t>ケンシン</t>
    </rPh>
    <phoneticPr fontId="2"/>
  </si>
  <si>
    <t>Webフォーム転記項目</t>
    <rPh sb="7" eb="9">
      <t>テンキ</t>
    </rPh>
    <rPh sb="9" eb="11">
      <t>コウモク</t>
    </rPh>
    <phoneticPr fontId="2"/>
  </si>
  <si>
    <t>従業員</t>
    <rPh sb="0" eb="3">
      <t>ジュウギョウイン</t>
    </rPh>
    <phoneticPr fontId="2"/>
  </si>
  <si>
    <t>被扶養者</t>
    <rPh sb="0" eb="4">
      <t>ヒフヨウシャ</t>
    </rPh>
    <phoneticPr fontId="2"/>
  </si>
  <si>
    <t>合計</t>
    <rPh sb="0" eb="2">
      <t>ゴウケイ</t>
    </rPh>
    <phoneticPr fontId="2"/>
  </si>
  <si>
    <t>交付申請</t>
    <rPh sb="0" eb="2">
      <t>コウフ</t>
    </rPh>
    <rPh sb="2" eb="4">
      <t>シンセイ</t>
    </rPh>
    <phoneticPr fontId="2"/>
  </si>
  <si>
    <t>変更交付申請
実績報告共通</t>
    <rPh sb="0" eb="2">
      <t>ヘンコウ</t>
    </rPh>
    <rPh sb="2" eb="4">
      <t>コウフ</t>
    </rPh>
    <rPh sb="4" eb="6">
      <t>シンセイ</t>
    </rPh>
    <rPh sb="7" eb="9">
      <t>ジッセキ</t>
    </rPh>
    <rPh sb="9" eb="11">
      <t>ホウコク</t>
    </rPh>
    <rPh sb="11" eb="13">
      <t>キョウツウ</t>
    </rPh>
    <phoneticPr fontId="2"/>
  </si>
  <si>
    <t>Webフォームへの入力補助シート（交付申請用）</t>
    <rPh sb="9" eb="11">
      <t>ニュウリョク</t>
    </rPh>
    <rPh sb="11" eb="13">
      <t>ホジョ</t>
    </rPh>
    <rPh sb="17" eb="19">
      <t>コウフ</t>
    </rPh>
    <rPh sb="19" eb="21">
      <t>シンセイ</t>
    </rPh>
    <rPh sb="21" eb="22">
      <t>ヨウ</t>
    </rPh>
    <phoneticPr fontId="2"/>
  </si>
  <si>
    <t>Webフォームへの入力補助シート（変更交付申請・実績報告共通）</t>
    <rPh sb="9" eb="11">
      <t>ニュウリョク</t>
    </rPh>
    <rPh sb="11" eb="13">
      <t>ホジョ</t>
    </rPh>
    <rPh sb="17" eb="19">
      <t>ヘンコウ</t>
    </rPh>
    <rPh sb="19" eb="21">
      <t>コウフ</t>
    </rPh>
    <rPh sb="21" eb="23">
      <t>シンセイ</t>
    </rPh>
    <rPh sb="24" eb="26">
      <t>ジッセキ</t>
    </rPh>
    <rPh sb="26" eb="28">
      <t>ホウコク</t>
    </rPh>
    <rPh sb="28" eb="30">
      <t>キョウツウ</t>
    </rPh>
    <phoneticPr fontId="2"/>
  </si>
  <si>
    <t>(※変更申請の提出が不要な場合は実績報告のみ)</t>
    <rPh sb="2" eb="4">
      <t>ヘンコウ</t>
    </rPh>
    <rPh sb="4" eb="6">
      <t>シンセイ</t>
    </rPh>
    <rPh sb="7" eb="9">
      <t>テイシュツ</t>
    </rPh>
    <rPh sb="10" eb="12">
      <t>フヨウ</t>
    </rPh>
    <rPh sb="13" eb="15">
      <t>バアイ</t>
    </rPh>
    <rPh sb="16" eb="18">
      <t>ジッセキ</t>
    </rPh>
    <rPh sb="18" eb="20">
      <t>ホウコク</t>
    </rPh>
    <phoneticPr fontId="2"/>
  </si>
  <si>
    <t>↓変更交付申請提出要否判定</t>
    <rPh sb="1" eb="3">
      <t>ヘンコウ</t>
    </rPh>
    <rPh sb="3" eb="5">
      <t>コウフ</t>
    </rPh>
    <rPh sb="5" eb="7">
      <t>シンセイ</t>
    </rPh>
    <rPh sb="7" eb="9">
      <t>テイシュツ</t>
    </rPh>
    <rPh sb="9" eb="11">
      <t>ヨウヒ</t>
    </rPh>
    <rPh sb="11" eb="13">
      <t>ハンテイ</t>
    </rPh>
    <phoneticPr fontId="2"/>
  </si>
  <si>
    <t>事業者名：</t>
    <rPh sb="0" eb="4">
      <t>ジギョウシャメイ</t>
    </rPh>
    <phoneticPr fontId="2"/>
  </si>
  <si>
    <t>Webフォーム（交付申請）に転記のうえ、本Excelファイルをアップロードしてください。</t>
    <rPh sb="8" eb="10">
      <t>コウフ</t>
    </rPh>
    <rPh sb="10" eb="12">
      <t>シンセイ</t>
    </rPh>
    <rPh sb="14" eb="16">
      <t>テンキ</t>
    </rPh>
    <rPh sb="20" eb="21">
      <t>ホン</t>
    </rPh>
    <phoneticPr fontId="2"/>
  </si>
  <si>
    <t>Webフォーム(変更申請・実績報告)に転記のうえ、本Excelファイルをアップロードしてください。</t>
    <rPh sb="8" eb="10">
      <t>ヘンコウ</t>
    </rPh>
    <rPh sb="10" eb="12">
      <t>シンセイ</t>
    </rPh>
    <rPh sb="13" eb="15">
      <t>ジッセキ</t>
    </rPh>
    <rPh sb="15" eb="17">
      <t>ホウコク</t>
    </rPh>
    <rPh sb="19" eb="21">
      <t>テンキ</t>
    </rPh>
    <rPh sb="25" eb="26">
      <t>ホン</t>
    </rPh>
    <phoneticPr fontId="2"/>
  </si>
  <si>
    <t>受診経費</t>
    <rPh sb="0" eb="2">
      <t>ジュシン</t>
    </rPh>
    <rPh sb="2" eb="4">
      <t>ケイヒ</t>
    </rPh>
    <phoneticPr fontId="2"/>
  </si>
  <si>
    <t>県補助額</t>
    <rPh sb="0" eb="1">
      <t>ケン</t>
    </rPh>
    <rPh sb="1" eb="4">
      <t>ホジョガク</t>
    </rPh>
    <phoneticPr fontId="2"/>
  </si>
  <si>
    <t>神戸　一郎</t>
  </si>
  <si>
    <t>無</t>
  </si>
  <si>
    <t>兵庫　五郎</t>
  </si>
  <si>
    <t>兵神　冬子</t>
  </si>
  <si>
    <t>有</t>
  </si>
  <si>
    <t>神戸　花子</t>
  </si>
  <si>
    <t>兵庫　春子</t>
  </si>
  <si>
    <t>神兵　菊子</t>
  </si>
  <si>
    <t>神兵　秋子</t>
  </si>
  <si>
    <t>ひょうご株式会社こうべ支店</t>
    <phoneticPr fontId="2"/>
  </si>
  <si>
    <t>【申請にあたっての注意事項】</t>
    <rPh sb="1" eb="3">
      <t>シンセイ</t>
    </rPh>
    <phoneticPr fontId="2"/>
  </si>
  <si>
    <t>下記の誤りが多いため、入力時にあたっては、注意して入力してください。</t>
    <rPh sb="11" eb="14">
      <t>ニュウリョクジ</t>
    </rPh>
    <phoneticPr fontId="2"/>
  </si>
  <si>
    <t>〔誤〕</t>
  </si>
  <si>
    <t>〔正〕</t>
  </si>
  <si>
    <t>申請確認事項</t>
    <rPh sb="0" eb="2">
      <t>シンセイ</t>
    </rPh>
    <rPh sb="2" eb="4">
      <t>カクニン</t>
    </rPh>
    <rPh sb="4" eb="6">
      <t>ジコウ</t>
    </rPh>
    <phoneticPr fontId="2"/>
  </si>
  <si>
    <t>①</t>
    <phoneticPr fontId="2"/>
  </si>
  <si>
    <t>③</t>
    <phoneticPr fontId="2"/>
  </si>
  <si>
    <t>②</t>
  </si>
  <si>
    <t>5がん検診共通</t>
    <rPh sb="3" eb="5">
      <t>ケンシン</t>
    </rPh>
    <rPh sb="5" eb="7">
      <t>キョウツウ</t>
    </rPh>
    <phoneticPr fontId="2"/>
  </si>
  <si>
    <t>従業員様であっても、被扶養者様（従業員様のご家族）であっても、ご申請される方、全員の氏名・年齢等、１人一行でご記入されていますか。</t>
    <rPh sb="14" eb="15">
      <t>サマ</t>
    </rPh>
    <rPh sb="49" eb="51">
      <t>ヒトリ</t>
    </rPh>
    <rPh sb="51" eb="53">
      <t>イチギョウ</t>
    </rPh>
    <phoneticPr fontId="2"/>
  </si>
  <si>
    <t>G列・M列・N列・O列の関数は引き継げていますか。</t>
    <rPh sb="1" eb="2">
      <t>レツ</t>
    </rPh>
    <rPh sb="4" eb="5">
      <t>レツ</t>
    </rPh>
    <rPh sb="7" eb="8">
      <t>レツ</t>
    </rPh>
    <rPh sb="10" eb="11">
      <t>レツ</t>
    </rPh>
    <rPh sb="12" eb="14">
      <t>カンスウ</t>
    </rPh>
    <rPh sb="15" eb="16">
      <t>ヒ</t>
    </rPh>
    <rPh sb="17" eb="18">
      <t>ツ</t>
    </rPh>
    <phoneticPr fontId="2"/>
  </si>
  <si>
    <t>O列に”対象外年齢です”と出ていませんか。</t>
    <rPh sb="1" eb="2">
      <t>レツ</t>
    </rPh>
    <rPh sb="4" eb="6">
      <t>タイショウ</t>
    </rPh>
    <rPh sb="7" eb="9">
      <t>ネンレイ</t>
    </rPh>
    <rPh sb="13" eb="14">
      <t>デ</t>
    </rPh>
    <phoneticPr fontId="2"/>
  </si>
  <si>
    <t>④</t>
    <phoneticPr fontId="2"/>
  </si>
  <si>
    <t>胃がん検診※</t>
    <rPh sb="0" eb="1">
      <t>イ</t>
    </rPh>
    <rPh sb="3" eb="5">
      <t>ケンシン</t>
    </rPh>
    <phoneticPr fontId="2"/>
  </si>
  <si>
    <t>子宮頸がん検診※</t>
    <rPh sb="0" eb="2">
      <t>シキュウ</t>
    </rPh>
    <rPh sb="2" eb="3">
      <t>ケイ</t>
    </rPh>
    <rPh sb="5" eb="7">
      <t>ケンシン</t>
    </rPh>
    <phoneticPr fontId="2"/>
  </si>
  <si>
    <t>乳がん検診※</t>
    <rPh sb="0" eb="1">
      <t>ニュウ</t>
    </rPh>
    <rPh sb="3" eb="5">
      <t>ケンシン</t>
    </rPh>
    <phoneticPr fontId="2"/>
  </si>
  <si>
    <t>変更申請
実績報告</t>
    <rPh sb="0" eb="2">
      <t>ヘンコウ</t>
    </rPh>
    <rPh sb="2" eb="4">
      <t>シンセイ</t>
    </rPh>
    <rPh sb="5" eb="7">
      <t>ジッセキ</t>
    </rPh>
    <rPh sb="7" eb="9">
      <t>ホウコク</t>
    </rPh>
    <phoneticPr fontId="2"/>
  </si>
  <si>
    <t>　 必ず昨年度の申請内容と見比べてチェックしてください。</t>
    <rPh sb="2" eb="3">
      <t>カナラ</t>
    </rPh>
    <rPh sb="4" eb="7">
      <t>サクネンド</t>
    </rPh>
    <rPh sb="8" eb="10">
      <t>シンセイ</t>
    </rPh>
    <rPh sb="10" eb="12">
      <t>ナイヨウ</t>
    </rPh>
    <rPh sb="13" eb="15">
      <t>ミクラ</t>
    </rPh>
    <phoneticPr fontId="2"/>
  </si>
  <si>
    <r>
      <t>※</t>
    </r>
    <r>
      <rPr>
        <b/>
        <u/>
        <sz val="11"/>
        <rFont val="ＭＳ Ｐゴシック"/>
        <family val="3"/>
        <charset val="128"/>
      </rPr>
      <t>胃・子宮・乳</t>
    </r>
    <r>
      <rPr>
        <sz val="11"/>
        <rFont val="ＭＳ Ｐゴシック"/>
        <family val="3"/>
        <charset val="128"/>
      </rPr>
      <t>がん検診は同じ方が</t>
    </r>
    <r>
      <rPr>
        <b/>
        <u/>
        <sz val="11"/>
        <rFont val="ＭＳ Ｐゴシック"/>
        <family val="3"/>
        <charset val="128"/>
      </rPr>
      <t>２年連続で補助対象となることはできません。</t>
    </r>
    <rPh sb="1" eb="2">
      <t>イ</t>
    </rPh>
    <rPh sb="3" eb="5">
      <t>シキュウ</t>
    </rPh>
    <rPh sb="6" eb="7">
      <t>ニュウ</t>
    </rPh>
    <rPh sb="9" eb="11">
      <t>ケンシン</t>
    </rPh>
    <rPh sb="12" eb="13">
      <t>オナ</t>
    </rPh>
    <rPh sb="14" eb="15">
      <t>カタ</t>
    </rPh>
    <rPh sb="17" eb="18">
      <t>ネン</t>
    </rPh>
    <rPh sb="18" eb="20">
      <t>レンゾク</t>
    </rPh>
    <rPh sb="21" eb="23">
      <t>ホジョ</t>
    </rPh>
    <rPh sb="23" eb="25">
      <t>タイショウ</t>
    </rPh>
    <phoneticPr fontId="2"/>
  </si>
  <si>
    <t>山田　太郎</t>
    <rPh sb="0" eb="2">
      <t>ヤマダ</t>
    </rPh>
    <rPh sb="3" eb="5">
      <t>タロウ</t>
    </rPh>
    <phoneticPr fontId="2"/>
  </si>
  <si>
    <t>山田　花子</t>
    <rPh sb="0" eb="2">
      <t>ヤマダ</t>
    </rPh>
    <rPh sb="3" eb="5">
      <t>ハナコ</t>
    </rPh>
    <phoneticPr fontId="2"/>
  </si>
  <si>
    <t>山田　一郎</t>
    <rPh sb="0" eb="2">
      <t>ヤマダ</t>
    </rPh>
    <rPh sb="3" eb="5">
      <t>イチロウ</t>
    </rPh>
    <phoneticPr fontId="2"/>
  </si>
  <si>
    <t>(M列)一番下の県補助額合計は全明細をたした金額になっていますか。</t>
    <rPh sb="4" eb="7">
      <t>イチバンシタ</t>
    </rPh>
    <rPh sb="12" eb="14">
      <t>ゴウケイ</t>
    </rPh>
    <rPh sb="15" eb="16">
      <t>ゼン</t>
    </rPh>
    <rPh sb="16" eb="18">
      <t>メイサイ</t>
    </rPh>
    <rPh sb="22" eb="24">
      <t>キンガク</t>
    </rPh>
    <phoneticPr fontId="2"/>
  </si>
  <si>
    <t>⑤</t>
    <phoneticPr fontId="2"/>
  </si>
  <si>
    <t>各がん検診において、実施要綱第５項に記載の検査方法により受診されいますか。</t>
    <rPh sb="0" eb="1">
      <t>カク</t>
    </rPh>
    <rPh sb="3" eb="5">
      <t>ケンシン</t>
    </rPh>
    <rPh sb="10" eb="12">
      <t>ジッシ</t>
    </rPh>
    <rPh sb="12" eb="14">
      <t>ヨウコウ</t>
    </rPh>
    <rPh sb="14" eb="15">
      <t>ダイ</t>
    </rPh>
    <rPh sb="16" eb="17">
      <t>コウ</t>
    </rPh>
    <rPh sb="18" eb="20">
      <t>キサイ</t>
    </rPh>
    <rPh sb="21" eb="23">
      <t>ケンサ</t>
    </rPh>
    <rPh sb="23" eb="25">
      <t>ホウホウ</t>
    </rPh>
    <rPh sb="28" eb="30">
      <t>ジュシン</t>
    </rPh>
    <phoneticPr fontId="2"/>
  </si>
  <si>
    <t>シート名</t>
    <rPh sb="3" eb="4">
      <t>メイ</t>
    </rPh>
    <phoneticPr fontId="2"/>
  </si>
  <si>
    <t>入力時期</t>
    <rPh sb="0" eb="2">
      <t>ニュウリョク</t>
    </rPh>
    <rPh sb="2" eb="4">
      <t>ジキ</t>
    </rPh>
    <phoneticPr fontId="2"/>
  </si>
  <si>
    <t>内容</t>
    <rPh sb="0" eb="2">
      <t>ナイヨウ</t>
    </rPh>
    <phoneticPr fontId="2"/>
  </si>
  <si>
    <t>①交付申請</t>
    <rPh sb="1" eb="3">
      <t>コウフ</t>
    </rPh>
    <rPh sb="3" eb="5">
      <t>シンセイ</t>
    </rPh>
    <phoneticPr fontId="2"/>
  </si>
  <si>
    <t xml:space="preserve">②転記補助（交付） </t>
    <rPh sb="1" eb="3">
      <t>テンキ</t>
    </rPh>
    <phoneticPr fontId="2"/>
  </si>
  <si>
    <t>③変更申請・実績報告</t>
    <rPh sb="1" eb="3">
      <t>ヘンコウ</t>
    </rPh>
    <rPh sb="3" eb="5">
      <t>シンセイ</t>
    </rPh>
    <rPh sb="6" eb="8">
      <t>ジッセキ</t>
    </rPh>
    <rPh sb="8" eb="10">
      <t>ホウコク</t>
    </rPh>
    <phoneticPr fontId="2"/>
  </si>
  <si>
    <t>④転記補助（変更・実績）</t>
    <rPh sb="1" eb="3">
      <t>テンキ</t>
    </rPh>
    <rPh sb="3" eb="5">
      <t>ホジョ</t>
    </rPh>
    <rPh sb="6" eb="8">
      <t>ヘンコウ</t>
    </rPh>
    <rPh sb="9" eb="11">
      <t>ジッセキ</t>
    </rPh>
    <phoneticPr fontId="2"/>
  </si>
  <si>
    <t>⑥記載例</t>
    <rPh sb="1" eb="4">
      <t>キサイレイ</t>
    </rPh>
    <phoneticPr fontId="2"/>
  </si>
  <si>
    <t>⑤よくある間違い</t>
    <rPh sb="5" eb="7">
      <t>マチガ</t>
    </rPh>
    <phoneticPr fontId="2"/>
  </si>
  <si>
    <t>⑦チェックシート</t>
    <phoneticPr fontId="2"/>
  </si>
  <si>
    <t>①③シートの入力内容チェック
（必ず入力後にチェックを行ってください）</t>
    <rPh sb="6" eb="8">
      <t>ニュウリョク</t>
    </rPh>
    <rPh sb="8" eb="10">
      <t>ナイヨウ</t>
    </rPh>
    <rPh sb="20" eb="21">
      <t>ゴ</t>
    </rPh>
    <rPh sb="27" eb="28">
      <t>オコナ</t>
    </rPh>
    <phoneticPr fontId="2"/>
  </si>
  <si>
    <r>
      <t>このシートは</t>
    </r>
    <r>
      <rPr>
        <b/>
        <sz val="12"/>
        <color rgb="FFFF0000"/>
        <rFont val="ＭＳ Ｐゴシック"/>
        <family val="3"/>
        <charset val="128"/>
      </rPr>
      <t>「①交付申請」シートを入力すると自動で作成されます。</t>
    </r>
    <rPh sb="8" eb="10">
      <t>コウフ</t>
    </rPh>
    <rPh sb="10" eb="12">
      <t>シンセイ</t>
    </rPh>
    <rPh sb="17" eb="19">
      <t>ニュウリョク</t>
    </rPh>
    <rPh sb="22" eb="24">
      <t>ジドウ</t>
    </rPh>
    <rPh sb="25" eb="27">
      <t>サクセイ</t>
    </rPh>
    <phoneticPr fontId="2"/>
  </si>
  <si>
    <t>実施計画書（実績報告書）記入後、今一度下記の項目をご確認ください。</t>
    <rPh sb="0" eb="2">
      <t>ジッシ</t>
    </rPh>
    <rPh sb="2" eb="5">
      <t>ケイカクショ</t>
    </rPh>
    <rPh sb="6" eb="8">
      <t>ジッセキ</t>
    </rPh>
    <rPh sb="8" eb="11">
      <t>ホウコクショ</t>
    </rPh>
    <rPh sb="12" eb="14">
      <t>キニュウ</t>
    </rPh>
    <rPh sb="14" eb="15">
      <t>ゴ</t>
    </rPh>
    <rPh sb="16" eb="19">
      <t>イマイチド</t>
    </rPh>
    <rPh sb="19" eb="21">
      <t>カキ</t>
    </rPh>
    <rPh sb="22" eb="24">
      <t>コウモク</t>
    </rPh>
    <rPh sb="26" eb="28">
      <t>カクニン</t>
    </rPh>
    <phoneticPr fontId="2"/>
  </si>
  <si>
    <t>交付申請用WEBフォームの「実施計画書入力」画面に
内容を転記</t>
    <rPh sb="0" eb="2">
      <t>コウフ</t>
    </rPh>
    <rPh sb="2" eb="4">
      <t>シンセイ</t>
    </rPh>
    <rPh sb="4" eb="5">
      <t>ヨウ</t>
    </rPh>
    <rPh sb="14" eb="16">
      <t>ジッシ</t>
    </rPh>
    <rPh sb="16" eb="18">
      <t>ケイカク</t>
    </rPh>
    <rPh sb="18" eb="19">
      <t>ショ</t>
    </rPh>
    <rPh sb="19" eb="21">
      <t>ニュウリョク</t>
    </rPh>
    <rPh sb="22" eb="24">
      <t>ガメン</t>
    </rPh>
    <rPh sb="26" eb="28">
      <t>ナイヨウ</t>
    </rPh>
    <rPh sb="29" eb="31">
      <t>テンキ</t>
    </rPh>
    <phoneticPr fontId="2"/>
  </si>
  <si>
    <r>
      <t>がん検診ごとの受診者氏名・検診負担額等を記載
（1年間の</t>
    </r>
    <r>
      <rPr>
        <b/>
        <sz val="11"/>
        <color rgb="FFFF0000"/>
        <rFont val="ＭＳ Ｐゴシック"/>
        <family val="3"/>
        <charset val="128"/>
      </rPr>
      <t>実績</t>
    </r>
    <r>
      <rPr>
        <sz val="11"/>
        <rFont val="ＭＳ Ｐゴシック"/>
        <family val="3"/>
        <charset val="128"/>
      </rPr>
      <t>を入力）</t>
    </r>
    <rPh sb="7" eb="10">
      <t>ジュシンシャ</t>
    </rPh>
    <rPh sb="10" eb="12">
      <t>シメイ</t>
    </rPh>
    <rPh sb="13" eb="15">
      <t>ケンシン</t>
    </rPh>
    <rPh sb="15" eb="18">
      <t>フタンガク</t>
    </rPh>
    <rPh sb="18" eb="19">
      <t>トウ</t>
    </rPh>
    <rPh sb="20" eb="22">
      <t>キサイ</t>
    </rPh>
    <rPh sb="25" eb="27">
      <t>ネンカン</t>
    </rPh>
    <rPh sb="28" eb="30">
      <t>ジッセキ</t>
    </rPh>
    <rPh sb="31" eb="33">
      <t>ニュウリョク</t>
    </rPh>
    <phoneticPr fontId="2"/>
  </si>
  <si>
    <r>
      <t>がん検診ごとの受診者氏名・検診負担額等を記載
（1年間の</t>
    </r>
    <r>
      <rPr>
        <b/>
        <sz val="11"/>
        <color rgb="FFFF0000"/>
        <rFont val="ＭＳ Ｐゴシック"/>
        <family val="3"/>
        <charset val="128"/>
      </rPr>
      <t>予定</t>
    </r>
    <r>
      <rPr>
        <sz val="11"/>
        <rFont val="ＭＳ Ｐゴシック"/>
        <family val="3"/>
        <charset val="128"/>
      </rPr>
      <t>を入力）</t>
    </r>
    <rPh sb="2" eb="4">
      <t>ケンシン</t>
    </rPh>
    <rPh sb="7" eb="10">
      <t>ジュシンシャ</t>
    </rPh>
    <rPh sb="10" eb="12">
      <t>シメイ</t>
    </rPh>
    <rPh sb="13" eb="15">
      <t>ケンシン</t>
    </rPh>
    <rPh sb="15" eb="18">
      <t>フタンガク</t>
    </rPh>
    <rPh sb="18" eb="19">
      <t>トウ</t>
    </rPh>
    <rPh sb="20" eb="22">
      <t>キサイ</t>
    </rPh>
    <rPh sb="25" eb="27">
      <t>ネンカン</t>
    </rPh>
    <rPh sb="28" eb="29">
      <t>ヨ</t>
    </rPh>
    <rPh sb="31" eb="33">
      <t>ニュウリョク</t>
    </rPh>
    <phoneticPr fontId="2"/>
  </si>
  <si>
    <t>①シート入力後
③シート入力後</t>
    <rPh sb="12" eb="14">
      <t>ニュウリョク</t>
    </rPh>
    <rPh sb="14" eb="15">
      <t>ゴ</t>
    </rPh>
    <phoneticPr fontId="2"/>
  </si>
  <si>
    <t>はじめにご確認ください。</t>
    <rPh sb="5" eb="7">
      <t>カクニン</t>
    </rPh>
    <phoneticPr fontId="2"/>
  </si>
  <si>
    <r>
      <t>このシートは</t>
    </r>
    <r>
      <rPr>
        <b/>
        <sz val="12"/>
        <color rgb="FFFF0000"/>
        <rFont val="ＭＳ Ｐゴシック"/>
        <family val="3"/>
        <charset val="128"/>
      </rPr>
      <t>「③変更申請・実績報告」シートを入力すると自動で作成されます。</t>
    </r>
    <rPh sb="8" eb="10">
      <t>ヘンコウ</t>
    </rPh>
    <rPh sb="10" eb="12">
      <t>シンセイ</t>
    </rPh>
    <rPh sb="13" eb="15">
      <t>ジッセキ</t>
    </rPh>
    <rPh sb="15" eb="17">
      <t>ホウコク</t>
    </rPh>
    <rPh sb="22" eb="24">
      <t>ニュウリョク</t>
    </rPh>
    <rPh sb="27" eb="29">
      <t>ジドウ</t>
    </rPh>
    <rPh sb="30" eb="32">
      <t>サクセイ</t>
    </rPh>
    <phoneticPr fontId="2"/>
  </si>
  <si>
    <r>
      <t>このシートは関数が入っていますので</t>
    </r>
    <r>
      <rPr>
        <b/>
        <sz val="12"/>
        <color rgb="FFFF0000"/>
        <rFont val="ＭＳ Ｐゴシック"/>
        <family val="3"/>
        <charset val="128"/>
      </rPr>
      <t>絶対に編集しないでください。</t>
    </r>
    <rPh sb="6" eb="8">
      <t>カンスウ</t>
    </rPh>
    <rPh sb="9" eb="10">
      <t>ハイ</t>
    </rPh>
    <rPh sb="17" eb="19">
      <t>ゼッタイ</t>
    </rPh>
    <rPh sb="20" eb="22">
      <t>ヘンシュウ</t>
    </rPh>
    <phoneticPr fontId="2"/>
  </si>
  <si>
    <t>①③シートの記載例を掲載しています。
（必ず入力前にご確認ください）</t>
    <rPh sb="6" eb="9">
      <t>キサイレイ</t>
    </rPh>
    <rPh sb="10" eb="12">
      <t>ケイサイ</t>
    </rPh>
    <rPh sb="22" eb="24">
      <t>ニュウリョク</t>
    </rPh>
    <rPh sb="24" eb="25">
      <t>マエ</t>
    </rPh>
    <phoneticPr fontId="2"/>
  </si>
  <si>
    <t>①③シート記入時のよくある間違いを記載しています。
（必ず入力前にご確認ください）</t>
    <rPh sb="5" eb="7">
      <t>キニュウ</t>
    </rPh>
    <rPh sb="7" eb="8">
      <t>ジ</t>
    </rPh>
    <rPh sb="13" eb="15">
      <t>マチガ</t>
    </rPh>
    <rPh sb="17" eb="19">
      <t>キサイ</t>
    </rPh>
    <rPh sb="27" eb="28">
      <t>カナラ</t>
    </rPh>
    <rPh sb="29" eb="31">
      <t>ニュウリョク</t>
    </rPh>
    <rPh sb="31" eb="32">
      <t>マエ</t>
    </rPh>
    <rPh sb="34" eb="36">
      <t>カクニン</t>
    </rPh>
    <phoneticPr fontId="2"/>
  </si>
  <si>
    <t>不要（①シート入力後自動で作成されます）</t>
    <rPh sb="0" eb="2">
      <t>フヨウ</t>
    </rPh>
    <rPh sb="7" eb="9">
      <t>ニュウリョク</t>
    </rPh>
    <rPh sb="9" eb="10">
      <t>ゴ</t>
    </rPh>
    <rPh sb="10" eb="12">
      <t>ジドウ</t>
    </rPh>
    <rPh sb="13" eb="15">
      <t>サクセイ</t>
    </rPh>
    <phoneticPr fontId="2"/>
  </si>
  <si>
    <t>不要（③シート入力後自動で作成されます）</t>
    <rPh sb="0" eb="2">
      <t>フヨウ</t>
    </rPh>
    <rPh sb="7" eb="9">
      <t>ニュウリョク</t>
    </rPh>
    <rPh sb="9" eb="10">
      <t>ゴ</t>
    </rPh>
    <rPh sb="10" eb="12">
      <t>ジドウ</t>
    </rPh>
    <rPh sb="13" eb="15">
      <t>サクセイ</t>
    </rPh>
    <phoneticPr fontId="2"/>
  </si>
  <si>
    <t>企業におけるがん検診受診促進事業　実施計画書</t>
    <phoneticPr fontId="2"/>
  </si>
  <si>
    <t>企業におけるがん検診受診促進事業　実績報告書</t>
    <rPh sb="17" eb="19">
      <t>ジッセキ</t>
    </rPh>
    <rPh sb="19" eb="22">
      <t>ホウコクショ</t>
    </rPh>
    <phoneticPr fontId="2"/>
  </si>
  <si>
    <t>交付申請時：①シートの入力が必要です。
実績報告時：③シートの入力が必要です。</t>
    <rPh sb="0" eb="2">
      <t>コウフ</t>
    </rPh>
    <rPh sb="2" eb="5">
      <t>シンセイジ</t>
    </rPh>
    <rPh sb="11" eb="13">
      <t>ニュウリョク</t>
    </rPh>
    <rPh sb="14" eb="16">
      <t>ヒツヨウ</t>
    </rPh>
    <rPh sb="20" eb="22">
      <t>ジッセキ</t>
    </rPh>
    <rPh sb="22" eb="24">
      <t>ホウコク</t>
    </rPh>
    <rPh sb="24" eb="25">
      <t>ジ</t>
    </rPh>
    <rPh sb="31" eb="33">
      <t>ニュウリョク</t>
    </rPh>
    <rPh sb="34" eb="36">
      <t>ヒツヨウ</t>
    </rPh>
    <phoneticPr fontId="2"/>
  </si>
  <si>
    <t>変更交付申請・実績報告時用WEBフォームの
「実績報告書入力」画面に内容を転記</t>
    <rPh sb="0" eb="2">
      <t>コウフ</t>
    </rPh>
    <rPh sb="2" eb="5">
      <t>シンセイジ</t>
    </rPh>
    <rPh sb="12" eb="13">
      <t>ヨウ</t>
    </rPh>
    <rPh sb="15" eb="17">
      <t>ジッシ</t>
    </rPh>
    <rPh sb="17" eb="20">
      <t>ケイカクショ</t>
    </rPh>
    <rPh sb="23" eb="25">
      <t>ジッセキ</t>
    </rPh>
    <rPh sb="25" eb="27">
      <t>ホウコク</t>
    </rPh>
    <rPh sb="27" eb="28">
      <t>ショ</t>
    </rPh>
    <rPh sb="28" eb="30">
      <t>ニュウリョク</t>
    </rPh>
    <rPh sb="31" eb="33">
      <t>ガメン</t>
    </rPh>
    <rPh sb="34" eb="36">
      <t>ナイヨウ</t>
    </rPh>
    <rPh sb="37" eb="39">
      <t>テンキジッシケイカクショニュウリョクガメンガメンジッシケイカクナイヨウテンキ</t>
    </rPh>
    <phoneticPr fontId="2"/>
  </si>
  <si>
    <t>交付申請時
（R7.11.7迄）</t>
    <rPh sb="0" eb="2">
      <t>コウフ</t>
    </rPh>
    <rPh sb="2" eb="5">
      <t>シンセイジ</t>
    </rPh>
    <phoneticPr fontId="2"/>
  </si>
  <si>
    <t>変更申請・実績報告時
（R8.4.10迄）</t>
    <rPh sb="9" eb="10">
      <t>ジ</t>
    </rPh>
    <phoneticPr fontId="2"/>
  </si>
  <si>
    <t>年齢（R7年4月1日時点）</t>
    <rPh sb="0" eb="2">
      <t>ネンレイ</t>
    </rPh>
    <rPh sb="5" eb="6">
      <t>ネン</t>
    </rPh>
    <rPh sb="7" eb="8">
      <t>ガツ</t>
    </rPh>
    <rPh sb="9" eb="10">
      <t>ニチ</t>
    </rPh>
    <rPh sb="10" eb="12">
      <t>ジテン</t>
    </rPh>
    <phoneticPr fontId="2"/>
  </si>
  <si>
    <t>昨年度（令和６年度）補助を受けた方を申請していませんか。</t>
    <rPh sb="0" eb="3">
      <t>サクネンド</t>
    </rPh>
    <rPh sb="7" eb="9">
      <t>ネンド</t>
    </rPh>
    <rPh sb="10" eb="12">
      <t>ホジョ</t>
    </rPh>
    <rPh sb="13" eb="14">
      <t>ウ</t>
    </rPh>
    <rPh sb="16" eb="17">
      <t>カタ</t>
    </rPh>
    <rPh sb="18" eb="20">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</si>
</sst>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411]ggge&quot;年度&quot;"/>
    <numFmt numFmtId="179" formatCode="[$-411]ggge&quot;年&quot;m&quot;月&quot;d&quot;日&quot;;@"/>
    <numFmt numFmtId="180" formatCode="@\ &quot;銀行&quot;"/>
    <numFmt numFmtId="181" formatCode="#"/>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2"/>
      <name val="ＭＳ ゴシック"/>
      <family val="3"/>
      <charset val="128"/>
    </font>
    <font>
      <sz val="11"/>
      <color rgb="FFFF0000"/>
      <name val="ＭＳ Ｐゴシック"/>
      <family val="3"/>
      <charset val="128"/>
    </font>
    <font>
      <sz val="11"/>
      <color rgb="FF00B0F0"/>
      <name val="ＭＳ Ｐゴシック"/>
      <family val="3"/>
      <charset val="128"/>
    </font>
    <font>
      <b/>
      <i/>
      <sz val="14"/>
      <name val="ＭＳ Ｐゴシック"/>
      <family val="3"/>
      <charset val="128"/>
    </font>
    <font>
      <i/>
      <sz val="14"/>
      <name val="ＭＳ Ｐゴシック"/>
      <family val="3"/>
      <charset val="128"/>
    </font>
    <font>
      <sz val="14"/>
      <color indexed="81"/>
      <name val="ＭＳ Ｐゴシック"/>
      <family val="3"/>
      <charset val="128"/>
    </font>
    <font>
      <b/>
      <u/>
      <sz val="11"/>
      <name val="ＭＳ Ｐゴシック"/>
      <family val="3"/>
      <charset val="128"/>
    </font>
    <font>
      <b/>
      <sz val="12"/>
      <color rgb="FFFF0000"/>
      <name val="ＭＳ Ｐゴシック"/>
      <family val="3"/>
      <charset val="128"/>
    </font>
    <font>
      <b/>
      <sz val="11"/>
      <name val="ＭＳ Ｐゴシック"/>
      <family val="3"/>
      <charset val="128"/>
    </font>
    <font>
      <u/>
      <sz val="11"/>
      <color indexed="12"/>
      <name val="ＭＳ Ｐゴシック"/>
      <family val="3"/>
      <charset val="128"/>
    </font>
    <font>
      <sz val="11"/>
      <color indexed="8"/>
      <name val="ＭＳ Ｐゴシック"/>
      <family val="3"/>
      <charset val="128"/>
    </font>
    <font>
      <sz val="11"/>
      <color indexed="12"/>
      <name val="ＭＳ Ｐゴシック"/>
      <family val="3"/>
      <charset val="128"/>
    </font>
    <font>
      <sz val="16"/>
      <name val="ＭＳ Ｐゴシック"/>
      <family val="3"/>
      <charset val="128"/>
    </font>
    <font>
      <b/>
      <sz val="16"/>
      <name val="ＭＳ Ｐゴシック"/>
      <family val="3"/>
      <charset val="128"/>
    </font>
    <font>
      <sz val="11"/>
      <color indexed="39"/>
      <name val="ＭＳ Ｐゴシック"/>
      <family val="3"/>
      <charset val="128"/>
    </font>
    <font>
      <b/>
      <sz val="12"/>
      <color indexed="10"/>
      <name val="ＭＳ Ｐゴシック"/>
      <family val="3"/>
      <charset val="128"/>
    </font>
    <font>
      <b/>
      <sz val="28"/>
      <color rgb="FFFF0000"/>
      <name val="ＭＳ Ｐゴシック"/>
      <family val="3"/>
      <charset val="128"/>
    </font>
    <font>
      <b/>
      <sz val="22"/>
      <color rgb="FFFF0000"/>
      <name val="ＭＳ Ｐゴシック"/>
      <family val="3"/>
      <charset val="128"/>
    </font>
    <font>
      <sz val="28"/>
      <color rgb="FFFF0000"/>
      <name val="ＭＳ Ｐゴシック"/>
      <family val="3"/>
      <charset val="128"/>
    </font>
    <font>
      <b/>
      <sz val="14"/>
      <color indexed="12"/>
      <name val="ＭＳ Ｐゴシック"/>
      <family val="3"/>
      <charset val="128"/>
    </font>
    <font>
      <b/>
      <sz val="14"/>
      <name val="ＭＳ Ｐゴシック"/>
      <family val="3"/>
      <charset val="128"/>
    </font>
    <font>
      <b/>
      <sz val="20"/>
      <name val="ＭＳ Ｐゴシック"/>
      <family val="3"/>
      <charset val="128"/>
    </font>
    <font>
      <sz val="22"/>
      <name val="HGPｺﾞｼｯｸE"/>
      <family val="3"/>
      <charset val="128"/>
    </font>
    <font>
      <sz val="10"/>
      <name val="ＭＳ Ｐゴシック"/>
      <family val="3"/>
      <charset val="128"/>
    </font>
    <font>
      <sz val="9"/>
      <name val="ＭＳ Ｐゴシック"/>
      <family val="3"/>
      <charset val="128"/>
    </font>
    <font>
      <sz val="10"/>
      <color rgb="FF000000"/>
      <name val="ＭＳ Ｐゴシック"/>
      <family val="3"/>
      <charset val="128"/>
    </font>
    <font>
      <b/>
      <sz val="11"/>
      <color rgb="FFFF0000"/>
      <name val="ＭＳ Ｐゴシック"/>
      <family val="3"/>
      <charset val="128"/>
    </font>
    <font>
      <sz val="22"/>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FFFF"/>
        <bgColor indexed="64"/>
      </patternFill>
    </fill>
    <fill>
      <patternFill patternType="solid">
        <fgColor rgb="FFFFC000"/>
        <bgColor indexed="64"/>
      </patternFill>
    </fill>
  </fills>
  <borders count="7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hair">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5" fillId="0" borderId="0" applyNumberFormat="0" applyFill="0" applyBorder="0" applyAlignment="0" applyProtection="0">
      <alignment vertical="top"/>
      <protection locked="0"/>
    </xf>
  </cellStyleXfs>
  <cellXfs count="22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38" fontId="0" fillId="0" borderId="0" xfId="1" applyFont="1">
      <alignment vertical="center"/>
    </xf>
    <xf numFmtId="0" fontId="4" fillId="0" borderId="0" xfId="0" applyFont="1">
      <alignment vertical="center"/>
    </xf>
    <xf numFmtId="0" fontId="5" fillId="0" borderId="0" xfId="0" applyFont="1">
      <alignment vertical="center"/>
    </xf>
    <xf numFmtId="38" fontId="0" fillId="0" borderId="0" xfId="1" applyFont="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0" xfId="0" applyAlignment="1">
      <alignment horizontal="center" wrapText="1"/>
    </xf>
    <xf numFmtId="0" fontId="5" fillId="2" borderId="6" xfId="0" applyFont="1" applyFill="1" applyBorder="1" applyAlignment="1">
      <alignment horizontal="center" vertical="center"/>
    </xf>
    <xf numFmtId="0" fontId="5" fillId="2" borderId="6" xfId="0" applyFont="1" applyFill="1" applyBorder="1">
      <alignment vertical="center"/>
    </xf>
    <xf numFmtId="177" fontId="4" fillId="2" borderId="6" xfId="0" applyNumberFormat="1" applyFont="1" applyFill="1" applyBorder="1" applyAlignment="1">
      <alignment vertical="center" wrapText="1"/>
    </xf>
    <xf numFmtId="177" fontId="4" fillId="0" borderId="16" xfId="0" applyNumberFormat="1" applyFont="1" applyBorder="1" applyAlignment="1">
      <alignment vertical="center" wrapText="1"/>
    </xf>
    <xf numFmtId="177" fontId="4" fillId="2" borderId="17" xfId="0" applyNumberFormat="1" applyFont="1" applyFill="1" applyBorder="1" applyAlignment="1">
      <alignment vertical="center" wrapText="1"/>
    </xf>
    <xf numFmtId="177" fontId="4" fillId="2" borderId="18" xfId="0" applyNumberFormat="1" applyFont="1" applyFill="1" applyBorder="1" applyAlignment="1">
      <alignment vertical="center" wrapText="1"/>
    </xf>
    <xf numFmtId="0" fontId="4" fillId="2" borderId="19" xfId="0" applyFont="1" applyFill="1" applyBorder="1" applyAlignment="1">
      <alignment horizontal="center" vertical="center" wrapText="1"/>
    </xf>
    <xf numFmtId="0" fontId="6" fillId="2" borderId="19" xfId="0" applyFont="1" applyFill="1" applyBorder="1" applyAlignment="1">
      <alignment horizontal="center" vertical="center"/>
    </xf>
    <xf numFmtId="176" fontId="4" fillId="0" borderId="20" xfId="0" applyNumberFormat="1" applyFont="1" applyBorder="1">
      <alignment vertical="center"/>
    </xf>
    <xf numFmtId="38" fontId="0" fillId="0" borderId="21" xfId="1" applyFont="1" applyBorder="1">
      <alignment vertical="center"/>
    </xf>
    <xf numFmtId="0" fontId="7" fillId="0" borderId="21" xfId="0" applyFont="1" applyBorder="1" applyAlignment="1">
      <alignment horizontal="center" vertical="center"/>
    </xf>
    <xf numFmtId="0" fontId="7" fillId="0" borderId="0" xfId="0" applyFont="1">
      <alignment vertical="center"/>
    </xf>
    <xf numFmtId="0" fontId="5" fillId="2" borderId="23" xfId="0" applyFont="1" applyFill="1" applyBorder="1" applyAlignment="1">
      <alignment horizontal="center" vertical="center"/>
    </xf>
    <xf numFmtId="177" fontId="5" fillId="2" borderId="23" xfId="0" applyNumberFormat="1" applyFont="1" applyFill="1" applyBorder="1" applyAlignment="1">
      <alignment vertical="center" wrapText="1"/>
    </xf>
    <xf numFmtId="177" fontId="5" fillId="2" borderId="23" xfId="0" applyNumberFormat="1" applyFont="1" applyFill="1" applyBorder="1" applyAlignment="1">
      <alignment horizontal="center" vertical="center" wrapText="1"/>
    </xf>
    <xf numFmtId="177" fontId="4" fillId="2" borderId="23" xfId="0" applyNumberFormat="1" applyFont="1" applyFill="1" applyBorder="1" applyAlignment="1">
      <alignment vertical="center" wrapText="1"/>
    </xf>
    <xf numFmtId="177" fontId="4" fillId="0" borderId="24" xfId="0" applyNumberFormat="1" applyFont="1" applyBorder="1" applyAlignment="1">
      <alignment vertical="center" wrapText="1"/>
    </xf>
    <xf numFmtId="177" fontId="4" fillId="2" borderId="25" xfId="0" applyNumberFormat="1" applyFont="1" applyFill="1" applyBorder="1" applyAlignment="1">
      <alignment vertical="center" wrapText="1"/>
    </xf>
    <xf numFmtId="177" fontId="4" fillId="2" borderId="26" xfId="0" applyNumberFormat="1" applyFont="1" applyFill="1" applyBorder="1" applyAlignment="1">
      <alignment vertical="center" wrapText="1"/>
    </xf>
    <xf numFmtId="0" fontId="6" fillId="2" borderId="23" xfId="0" applyFont="1" applyFill="1" applyBorder="1" applyAlignment="1">
      <alignment horizontal="center" vertical="center"/>
    </xf>
    <xf numFmtId="176" fontId="4" fillId="0" borderId="27" xfId="0" applyNumberFormat="1" applyFont="1" applyBorder="1">
      <alignment vertical="center"/>
    </xf>
    <xf numFmtId="38" fontId="0" fillId="0" borderId="28" xfId="1" applyFont="1" applyBorder="1">
      <alignment vertical="center"/>
    </xf>
    <xf numFmtId="0" fontId="7" fillId="0" borderId="29" xfId="0" applyFont="1" applyBorder="1" applyAlignment="1">
      <alignment horizontal="center" vertical="center"/>
    </xf>
    <xf numFmtId="0" fontId="5" fillId="2" borderId="31" xfId="0" applyFont="1" applyFill="1" applyBorder="1" applyAlignment="1">
      <alignment horizontal="center" vertical="center"/>
    </xf>
    <xf numFmtId="177" fontId="5" fillId="2" borderId="31" xfId="0" applyNumberFormat="1" applyFont="1" applyFill="1" applyBorder="1" applyAlignment="1">
      <alignment vertical="center" wrapText="1"/>
    </xf>
    <xf numFmtId="177" fontId="5" fillId="2" borderId="31" xfId="0" applyNumberFormat="1" applyFont="1" applyFill="1" applyBorder="1" applyAlignment="1">
      <alignment horizontal="center" vertical="center" wrapText="1"/>
    </xf>
    <xf numFmtId="177" fontId="4" fillId="2" borderId="31" xfId="0" applyNumberFormat="1" applyFont="1" applyFill="1" applyBorder="1" applyAlignment="1">
      <alignment vertical="center" wrapText="1"/>
    </xf>
    <xf numFmtId="177" fontId="4" fillId="0" borderId="32" xfId="0" applyNumberFormat="1" applyFont="1" applyBorder="1" applyAlignment="1">
      <alignment vertical="center" wrapText="1"/>
    </xf>
    <xf numFmtId="177" fontId="4" fillId="2" borderId="33" xfId="0" applyNumberFormat="1" applyFont="1" applyFill="1" applyBorder="1" applyAlignment="1">
      <alignment vertical="center" wrapText="1"/>
    </xf>
    <xf numFmtId="177" fontId="4" fillId="2" borderId="34" xfId="0" applyNumberFormat="1" applyFont="1" applyFill="1" applyBorder="1" applyAlignment="1">
      <alignment vertical="center" wrapText="1"/>
    </xf>
    <xf numFmtId="0" fontId="6" fillId="2" borderId="31" xfId="0" applyFont="1" applyFill="1" applyBorder="1" applyAlignment="1">
      <alignment horizontal="center" vertical="center"/>
    </xf>
    <xf numFmtId="176" fontId="4" fillId="0" borderId="35" xfId="0" applyNumberFormat="1" applyFont="1" applyBorder="1">
      <alignment vertical="center"/>
    </xf>
    <xf numFmtId="0" fontId="4" fillId="0" borderId="39" xfId="0" applyFont="1" applyBorder="1" applyAlignment="1">
      <alignment horizontal="center" vertical="center" wrapText="1"/>
    </xf>
    <xf numFmtId="176" fontId="4" fillId="0" borderId="40" xfId="0" applyNumberFormat="1" applyFont="1" applyBorder="1" applyAlignment="1">
      <alignment horizontal="center" vertical="center" wrapText="1"/>
    </xf>
    <xf numFmtId="0" fontId="8" fillId="0" borderId="0" xfId="0" applyFont="1" applyAlignment="1">
      <alignment horizontal="center" vertical="center"/>
    </xf>
    <xf numFmtId="0" fontId="5" fillId="2" borderId="23" xfId="0" applyFont="1" applyFill="1" applyBorder="1">
      <alignment vertical="center"/>
    </xf>
    <xf numFmtId="0" fontId="5" fillId="2" borderId="31" xfId="0" applyFont="1" applyFill="1" applyBorder="1">
      <alignment vertical="center"/>
    </xf>
    <xf numFmtId="0" fontId="4" fillId="2" borderId="41" xfId="0" applyFont="1" applyFill="1" applyBorder="1" applyAlignment="1">
      <alignment horizontal="center" vertical="center" wrapText="1"/>
    </xf>
    <xf numFmtId="0" fontId="4" fillId="0" borderId="9" xfId="0" applyFont="1" applyBorder="1" applyAlignment="1">
      <alignment horizontal="center" vertical="center" wrapText="1"/>
    </xf>
    <xf numFmtId="176" fontId="4" fillId="0" borderId="42" xfId="0" applyNumberFormat="1" applyFont="1" applyBorder="1" applyAlignment="1">
      <alignment horizontal="center" vertical="center" wrapText="1"/>
    </xf>
    <xf numFmtId="0" fontId="4" fillId="2" borderId="23" xfId="0" applyFont="1" applyFill="1" applyBorder="1" applyAlignment="1">
      <alignment horizontal="center" vertical="center" wrapText="1"/>
    </xf>
    <xf numFmtId="177" fontId="4" fillId="0" borderId="43" xfId="0" applyNumberFormat="1" applyFont="1" applyBorder="1" applyAlignment="1">
      <alignment vertical="center" wrapText="1"/>
    </xf>
    <xf numFmtId="177" fontId="4" fillId="2" borderId="44" xfId="0" applyNumberFormat="1" applyFont="1" applyFill="1" applyBorder="1" applyAlignment="1">
      <alignment vertical="center" wrapText="1"/>
    </xf>
    <xf numFmtId="177" fontId="4" fillId="2" borderId="45" xfId="0" applyNumberFormat="1" applyFont="1" applyFill="1" applyBorder="1" applyAlignment="1">
      <alignment vertical="center" wrapText="1"/>
    </xf>
    <xf numFmtId="176" fontId="4" fillId="2" borderId="46" xfId="0" applyNumberFormat="1" applyFont="1" applyFill="1" applyBorder="1" applyAlignment="1">
      <alignment horizontal="center" vertical="center"/>
    </xf>
    <xf numFmtId="176" fontId="4" fillId="0" borderId="47" xfId="0" applyNumberFormat="1" applyFont="1" applyBorder="1">
      <alignment vertical="center"/>
    </xf>
    <xf numFmtId="0" fontId="10" fillId="0" borderId="9" xfId="0" applyFont="1" applyBorder="1" applyAlignment="1">
      <alignment horizontal="center" vertical="center"/>
    </xf>
    <xf numFmtId="176" fontId="10" fillId="0" borderId="42" xfId="0" applyNumberFormat="1" applyFont="1" applyBorder="1" applyAlignment="1">
      <alignment horizontal="center" vertical="center"/>
    </xf>
    <xf numFmtId="0" fontId="4" fillId="0" borderId="0" xfId="2" applyFont="1"/>
    <xf numFmtId="0" fontId="3" fillId="0" borderId="0" xfId="2" applyFont="1"/>
    <xf numFmtId="0" fontId="3" fillId="0" borderId="0" xfId="3" applyFont="1"/>
    <xf numFmtId="0" fontId="1" fillId="0" borderId="0" xfId="2"/>
    <xf numFmtId="0" fontId="1" fillId="0" borderId="0" xfId="3"/>
    <xf numFmtId="0" fontId="12" fillId="0" borderId="0" xfId="2" applyFont="1"/>
    <xf numFmtId="0" fontId="0" fillId="0" borderId="0" xfId="2" applyFont="1" applyAlignment="1">
      <alignment vertical="center"/>
    </xf>
    <xf numFmtId="0" fontId="0" fillId="0" borderId="0" xfId="3" applyFont="1"/>
    <xf numFmtId="0" fontId="14" fillId="0" borderId="0" xfId="3" applyFont="1"/>
    <xf numFmtId="0" fontId="1" fillId="0" borderId="0" xfId="3" applyAlignment="1">
      <alignment vertical="center" wrapText="1"/>
    </xf>
    <xf numFmtId="0" fontId="1" fillId="0" borderId="0" xfId="3" applyAlignment="1">
      <alignment vertical="center"/>
    </xf>
    <xf numFmtId="0" fontId="17" fillId="0" borderId="0" xfId="3" applyFont="1"/>
    <xf numFmtId="0" fontId="17" fillId="0" borderId="0" xfId="3" applyFont="1" applyAlignment="1">
      <alignment vertical="center"/>
    </xf>
    <xf numFmtId="0" fontId="18" fillId="0" borderId="0" xfId="3" applyFont="1" applyAlignment="1">
      <alignment horizontal="center"/>
    </xf>
    <xf numFmtId="0" fontId="19" fillId="0" borderId="0" xfId="3" applyFont="1" applyAlignment="1">
      <alignment horizontal="center"/>
    </xf>
    <xf numFmtId="0" fontId="12" fillId="0" borderId="0" xfId="3" applyFont="1"/>
    <xf numFmtId="0" fontId="19" fillId="0" borderId="0" xfId="2" applyFont="1" applyAlignment="1">
      <alignment horizontal="center"/>
    </xf>
    <xf numFmtId="0" fontId="16" fillId="0" borderId="0" xfId="2" applyFont="1"/>
    <xf numFmtId="0" fontId="20" fillId="0" borderId="0" xfId="2" applyFont="1"/>
    <xf numFmtId="0" fontId="0" fillId="3" borderId="23" xfId="3" applyFont="1" applyFill="1" applyBorder="1" applyAlignment="1">
      <alignment vertical="center"/>
    </xf>
    <xf numFmtId="0" fontId="0" fillId="3" borderId="23" xfId="2" applyFont="1" applyFill="1" applyBorder="1" applyAlignment="1">
      <alignment vertical="center"/>
    </xf>
    <xf numFmtId="38" fontId="0" fillId="3" borderId="23" xfId="1" applyFont="1" applyFill="1" applyBorder="1" applyAlignment="1" applyProtection="1">
      <alignment vertical="center"/>
    </xf>
    <xf numFmtId="0" fontId="0" fillId="0" borderId="0" xfId="3" applyFont="1" applyAlignment="1">
      <alignment vertical="center"/>
    </xf>
    <xf numFmtId="14" fontId="1" fillId="0" borderId="0" xfId="3" applyNumberFormat="1" applyAlignment="1">
      <alignment vertical="center"/>
    </xf>
    <xf numFmtId="14" fontId="0" fillId="0" borderId="0" xfId="3" applyNumberFormat="1" applyFont="1" applyAlignment="1">
      <alignment vertical="center"/>
    </xf>
    <xf numFmtId="0" fontId="0" fillId="0" borderId="0" xfId="4" applyFont="1" applyFill="1" applyBorder="1" applyAlignment="1" applyProtection="1">
      <alignment vertical="center"/>
    </xf>
    <xf numFmtId="179" fontId="0" fillId="0" borderId="0" xfId="3" applyNumberFormat="1" applyFont="1" applyAlignment="1">
      <alignment vertical="center"/>
    </xf>
    <xf numFmtId="0" fontId="1" fillId="0" borderId="0" xfId="4" applyFont="1" applyFill="1" applyBorder="1" applyAlignment="1" applyProtection="1">
      <alignment vertical="center"/>
    </xf>
    <xf numFmtId="38" fontId="0" fillId="0" borderId="0" xfId="1" applyFont="1" applyFill="1" applyBorder="1" applyAlignment="1" applyProtection="1">
      <alignment vertical="center"/>
    </xf>
    <xf numFmtId="38" fontId="1" fillId="0" borderId="0" xfId="1" applyFont="1" applyFill="1" applyBorder="1" applyAlignment="1" applyProtection="1">
      <alignment vertical="center"/>
    </xf>
    <xf numFmtId="38" fontId="1" fillId="0" borderId="0" xfId="1" applyFont="1" applyFill="1" applyBorder="1" applyAlignment="1">
      <alignment vertical="center"/>
    </xf>
    <xf numFmtId="0" fontId="21" fillId="0" borderId="0" xfId="3" applyFont="1"/>
    <xf numFmtId="0" fontId="22" fillId="0" borderId="0" xfId="0" applyFont="1" applyAlignment="1">
      <alignment horizontal="center" vertical="center"/>
    </xf>
    <xf numFmtId="0" fontId="13" fillId="0" borderId="0" xfId="3" applyFont="1"/>
    <xf numFmtId="0" fontId="5" fillId="0" borderId="23" xfId="3" applyFont="1" applyBorder="1" applyAlignment="1">
      <alignment horizontal="center" vertical="center"/>
    </xf>
    <xf numFmtId="0" fontId="14" fillId="0" borderId="23" xfId="3" applyFont="1" applyBorder="1" applyAlignment="1">
      <alignment horizontal="center" vertical="center" wrapText="1"/>
    </xf>
    <xf numFmtId="0" fontId="0" fillId="0" borderId="23" xfId="3" applyFont="1" applyBorder="1" applyAlignment="1">
      <alignment horizontal="center" vertical="center"/>
    </xf>
    <xf numFmtId="178" fontId="25" fillId="0" borderId="0" xfId="3" applyNumberFormat="1" applyFont="1" applyAlignment="1">
      <alignment vertical="center"/>
    </xf>
    <xf numFmtId="0" fontId="0" fillId="4" borderId="23" xfId="1" applyNumberFormat="1" applyFont="1" applyFill="1" applyBorder="1" applyAlignment="1">
      <alignment vertical="center"/>
    </xf>
    <xf numFmtId="0" fontId="0" fillId="4" borderId="23" xfId="3" applyFont="1" applyFill="1" applyBorder="1" applyAlignment="1">
      <alignment vertical="center"/>
    </xf>
    <xf numFmtId="0" fontId="0" fillId="5" borderId="23" xfId="1" applyNumberFormat="1" applyFont="1" applyFill="1" applyBorder="1" applyAlignment="1">
      <alignment vertical="center"/>
    </xf>
    <xf numFmtId="0" fontId="0" fillId="5" borderId="23" xfId="3" applyFont="1" applyFill="1" applyBorder="1" applyAlignment="1">
      <alignment vertical="center"/>
    </xf>
    <xf numFmtId="177" fontId="4" fillId="2" borderId="52" xfId="0" applyNumberFormat="1" applyFont="1" applyFill="1" applyBorder="1" applyAlignment="1">
      <alignment vertical="center" wrapText="1"/>
    </xf>
    <xf numFmtId="177" fontId="4" fillId="2" borderId="5" xfId="0" applyNumberFormat="1" applyFont="1" applyFill="1" applyBorder="1" applyAlignment="1">
      <alignment vertical="center" wrapText="1"/>
    </xf>
    <xf numFmtId="0" fontId="27" fillId="0" borderId="0" xfId="0" applyFont="1">
      <alignment vertical="center"/>
    </xf>
    <xf numFmtId="0" fontId="18" fillId="0" borderId="0" xfId="0" applyFont="1">
      <alignment vertical="center"/>
    </xf>
    <xf numFmtId="0" fontId="29" fillId="0" borderId="0" xfId="0" applyFont="1">
      <alignment vertical="center"/>
    </xf>
    <xf numFmtId="0" fontId="0" fillId="0" borderId="51" xfId="0" applyBorder="1">
      <alignment vertical="center"/>
    </xf>
    <xf numFmtId="0" fontId="0" fillId="0" borderId="54" xfId="0" applyBorder="1">
      <alignment vertical="center"/>
    </xf>
    <xf numFmtId="0" fontId="30" fillId="0" borderId="0" xfId="0" applyFont="1" applyAlignment="1">
      <alignment horizontal="left" vertical="top" wrapText="1"/>
    </xf>
    <xf numFmtId="0" fontId="0" fillId="0" borderId="55" xfId="0" applyBorder="1" applyAlignment="1">
      <alignment horizontal="center" vertical="center"/>
    </xf>
    <xf numFmtId="0" fontId="29" fillId="0" borderId="0" xfId="0" applyFont="1" applyAlignment="1">
      <alignment vertical="top" wrapText="1"/>
    </xf>
    <xf numFmtId="0" fontId="0" fillId="8" borderId="22" xfId="0" applyFill="1" applyBorder="1">
      <alignment vertical="center"/>
    </xf>
    <xf numFmtId="0" fontId="0" fillId="0" borderId="56" xfId="0" applyBorder="1">
      <alignment vertical="center"/>
    </xf>
    <xf numFmtId="0" fontId="0" fillId="0" borderId="57" xfId="0" applyBorder="1">
      <alignment vertical="center"/>
    </xf>
    <xf numFmtId="0" fontId="31" fillId="0" borderId="46" xfId="0" applyFont="1" applyBorder="1" applyAlignment="1">
      <alignment horizontal="left" vertical="center" wrapText="1"/>
    </xf>
    <xf numFmtId="0" fontId="0" fillId="0" borderId="22" xfId="0" applyBorder="1">
      <alignment vertical="center"/>
    </xf>
    <xf numFmtId="0" fontId="0" fillId="0" borderId="41" xfId="0" applyBorder="1">
      <alignment vertical="center"/>
    </xf>
    <xf numFmtId="0" fontId="30" fillId="0" borderId="0" xfId="0" applyFont="1" applyAlignment="1">
      <alignment vertical="top" wrapText="1"/>
    </xf>
    <xf numFmtId="0" fontId="0" fillId="0" borderId="54"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7" borderId="60" xfId="0" applyFill="1" applyBorder="1" applyAlignment="1">
      <alignment horizontal="center" vertical="center"/>
    </xf>
    <xf numFmtId="0" fontId="0" fillId="0" borderId="61" xfId="0" applyBorder="1" applyAlignment="1">
      <alignment horizontal="center" vertical="center"/>
    </xf>
    <xf numFmtId="0" fontId="0" fillId="7" borderId="62" xfId="0" applyFill="1"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4" borderId="23" xfId="0" applyFill="1" applyBorder="1">
      <alignment vertical="center"/>
    </xf>
    <xf numFmtId="0" fontId="0" fillId="5" borderId="23" xfId="0" applyFill="1" applyBorder="1">
      <alignment vertical="center"/>
    </xf>
    <xf numFmtId="0" fontId="0" fillId="9" borderId="23" xfId="0" applyFill="1" applyBorder="1">
      <alignment vertical="center"/>
    </xf>
    <xf numFmtId="0" fontId="0" fillId="0" borderId="23" xfId="0" applyBorder="1" applyAlignment="1">
      <alignment horizontal="center" vertical="center" wrapText="1"/>
    </xf>
    <xf numFmtId="0" fontId="0" fillId="0" borderId="66" xfId="0" applyBorder="1">
      <alignment vertical="center"/>
    </xf>
    <xf numFmtId="0" fontId="0" fillId="0" borderId="23" xfId="0" applyBorder="1" applyAlignment="1">
      <alignment vertical="center" wrapText="1"/>
    </xf>
    <xf numFmtId="0" fontId="3" fillId="10" borderId="23" xfId="0" applyFont="1" applyFill="1" applyBorder="1" applyAlignment="1">
      <alignment horizontal="center" vertical="center"/>
    </xf>
    <xf numFmtId="0" fontId="14" fillId="0" borderId="0" xfId="0" applyFont="1" applyAlignment="1">
      <alignment horizontal="right" vertical="center" wrapText="1"/>
    </xf>
    <xf numFmtId="0" fontId="33" fillId="0" borderId="0" xfId="0" applyFont="1">
      <alignment vertical="center"/>
    </xf>
    <xf numFmtId="181" fontId="0" fillId="0" borderId="21" xfId="1" applyNumberFormat="1" applyFont="1" applyBorder="1">
      <alignment vertical="center"/>
    </xf>
    <xf numFmtId="181" fontId="7" fillId="0" borderId="21" xfId="0" applyNumberFormat="1" applyFont="1" applyBorder="1" applyAlignment="1">
      <alignment horizontal="center" vertical="center"/>
    </xf>
    <xf numFmtId="181" fontId="0" fillId="0" borderId="28" xfId="1" applyNumberFormat="1" applyFont="1" applyBorder="1">
      <alignment vertical="center"/>
    </xf>
    <xf numFmtId="181" fontId="7" fillId="0" borderId="29" xfId="0" applyNumberFormat="1" applyFont="1" applyBorder="1" applyAlignment="1">
      <alignment horizontal="center" vertical="center"/>
    </xf>
    <xf numFmtId="181" fontId="0" fillId="0" borderId="0" xfId="1" applyNumberFormat="1" applyFont="1">
      <alignment vertical="center"/>
    </xf>
    <xf numFmtId="177" fontId="4" fillId="2" borderId="6" xfId="0" applyNumberFormat="1" applyFont="1" applyFill="1" applyBorder="1" applyAlignment="1">
      <alignment horizontal="center" vertical="center" wrapText="1"/>
    </xf>
    <xf numFmtId="177" fontId="4" fillId="2" borderId="23" xfId="0" applyNumberFormat="1" applyFont="1" applyFill="1" applyBorder="1" applyAlignment="1">
      <alignment horizontal="center" vertical="center" wrapText="1"/>
    </xf>
    <xf numFmtId="177" fontId="4" fillId="2" borderId="31" xfId="0" applyNumberFormat="1" applyFont="1" applyFill="1" applyBorder="1" applyAlignment="1">
      <alignment horizontal="center" vertical="center" wrapText="1"/>
    </xf>
    <xf numFmtId="177" fontId="4" fillId="0" borderId="16" xfId="0" applyNumberFormat="1" applyFont="1" applyBorder="1" applyAlignment="1">
      <alignment horizontal="center" vertical="center" wrapText="1"/>
    </xf>
    <xf numFmtId="177" fontId="4" fillId="2" borderId="52" xfId="0" applyNumberFormat="1" applyFont="1" applyFill="1" applyBorder="1" applyAlignment="1">
      <alignment horizontal="center" vertical="center" wrapText="1"/>
    </xf>
    <xf numFmtId="177" fontId="4" fillId="2" borderId="5" xfId="0" applyNumberFormat="1" applyFont="1" applyFill="1" applyBorder="1" applyAlignment="1">
      <alignment horizontal="center" vertical="center" wrapText="1"/>
    </xf>
    <xf numFmtId="177" fontId="4" fillId="0" borderId="24" xfId="0" applyNumberFormat="1" applyFont="1" applyBorder="1" applyAlignment="1">
      <alignment horizontal="center" vertical="center" wrapText="1"/>
    </xf>
    <xf numFmtId="177" fontId="4" fillId="2" borderId="25" xfId="0" applyNumberFormat="1" applyFont="1" applyFill="1" applyBorder="1" applyAlignment="1">
      <alignment horizontal="center" vertical="center" wrapText="1"/>
    </xf>
    <xf numFmtId="177" fontId="4" fillId="2" borderId="26" xfId="0" applyNumberFormat="1" applyFont="1" applyFill="1" applyBorder="1" applyAlignment="1">
      <alignment horizontal="center" vertical="center" wrapText="1"/>
    </xf>
    <xf numFmtId="177" fontId="4" fillId="0" borderId="32" xfId="0" applyNumberFormat="1" applyFont="1" applyBorder="1" applyAlignment="1">
      <alignment horizontal="center" vertical="center" wrapText="1"/>
    </xf>
    <xf numFmtId="177" fontId="4" fillId="2" borderId="33" xfId="0" applyNumberFormat="1" applyFont="1" applyFill="1" applyBorder="1" applyAlignment="1">
      <alignment horizontal="center" vertical="center" wrapText="1"/>
    </xf>
    <xf numFmtId="177" fontId="4" fillId="2" borderId="34" xfId="0" applyNumberFormat="1" applyFont="1" applyFill="1" applyBorder="1" applyAlignment="1">
      <alignment horizontal="center" vertical="center" wrapText="1"/>
    </xf>
    <xf numFmtId="181" fontId="5" fillId="2" borderId="23" xfId="0" applyNumberFormat="1" applyFont="1" applyFill="1" applyBorder="1" applyAlignment="1">
      <alignment horizontal="center" vertical="center"/>
    </xf>
    <xf numFmtId="181" fontId="4" fillId="0" borderId="16" xfId="0" applyNumberFormat="1" applyFont="1" applyBorder="1" applyAlignment="1">
      <alignment horizontal="center" vertical="center" wrapText="1"/>
    </xf>
    <xf numFmtId="181" fontId="4" fillId="0" borderId="24" xfId="0" applyNumberFormat="1" applyFont="1" applyBorder="1" applyAlignment="1">
      <alignment horizontal="center" vertical="center" wrapText="1"/>
    </xf>
    <xf numFmtId="181" fontId="4" fillId="0" borderId="32" xfId="0" applyNumberFormat="1" applyFont="1" applyBorder="1" applyAlignment="1">
      <alignment horizontal="center" vertical="center" wrapText="1"/>
    </xf>
    <xf numFmtId="177" fontId="4" fillId="2" borderId="17" xfId="0" applyNumberFormat="1" applyFont="1" applyFill="1" applyBorder="1" applyAlignment="1">
      <alignment horizontal="center" vertical="center" wrapText="1"/>
    </xf>
    <xf numFmtId="177" fontId="4" fillId="2" borderId="18" xfId="0" applyNumberFormat="1" applyFont="1" applyFill="1" applyBorder="1" applyAlignment="1">
      <alignment horizontal="center" vertical="center" wrapText="1"/>
    </xf>
    <xf numFmtId="177" fontId="4" fillId="0" borderId="43" xfId="0" applyNumberFormat="1" applyFont="1" applyBorder="1" applyAlignment="1">
      <alignment horizontal="center" vertical="center" wrapText="1"/>
    </xf>
    <xf numFmtId="177" fontId="4" fillId="2" borderId="44" xfId="0" applyNumberFormat="1" applyFont="1" applyFill="1" applyBorder="1" applyAlignment="1">
      <alignment horizontal="center" vertical="center" wrapText="1"/>
    </xf>
    <xf numFmtId="177" fontId="4" fillId="2" borderId="45" xfId="0" applyNumberFormat="1" applyFont="1" applyFill="1" applyBorder="1" applyAlignment="1">
      <alignment horizontal="center" vertical="center" wrapText="1"/>
    </xf>
    <xf numFmtId="181" fontId="4" fillId="0" borderId="27" xfId="0" applyNumberFormat="1" applyFont="1" applyBorder="1" applyAlignment="1">
      <alignment horizontal="center" vertical="center"/>
    </xf>
    <xf numFmtId="181" fontId="4" fillId="0" borderId="35" xfId="0" applyNumberFormat="1" applyFont="1" applyBorder="1" applyAlignment="1">
      <alignment horizontal="center" vertical="center"/>
    </xf>
    <xf numFmtId="181" fontId="4" fillId="0" borderId="20"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47" xfId="0" applyNumberFormat="1" applyFont="1" applyBorder="1" applyAlignment="1">
      <alignment horizontal="center" vertical="center"/>
    </xf>
    <xf numFmtId="181" fontId="4" fillId="2" borderId="23" xfId="0" applyNumberFormat="1" applyFont="1" applyFill="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38" fontId="0" fillId="0" borderId="15" xfId="1" applyFont="1" applyBorder="1" applyAlignment="1">
      <alignment horizontal="center" wrapText="1"/>
    </xf>
    <xf numFmtId="38" fontId="0" fillId="0" borderId="0" xfId="1" applyFont="1" applyAlignment="1">
      <alignment horizontal="center"/>
    </xf>
    <xf numFmtId="0" fontId="5" fillId="0" borderId="1"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26" fillId="0" borderId="0" xfId="0" applyFont="1" applyAlignment="1">
      <alignment horizontal="center" vertical="center"/>
    </xf>
    <xf numFmtId="0" fontId="26" fillId="6" borderId="0" xfId="0" applyFont="1" applyFill="1" applyAlignment="1">
      <alignment horizontal="center" vertical="center" shrinkToFit="1"/>
    </xf>
    <xf numFmtId="0" fontId="0" fillId="0" borderId="0" xfId="2" applyFont="1" applyAlignment="1">
      <alignment horizontal="left" vertical="center"/>
    </xf>
    <xf numFmtId="38" fontId="23" fillId="4" borderId="0" xfId="1" applyFont="1" applyFill="1" applyAlignment="1">
      <alignment horizontal="left" vertical="center"/>
    </xf>
    <xf numFmtId="38" fontId="24" fillId="4" borderId="67" xfId="1" applyFont="1" applyFill="1" applyBorder="1" applyAlignment="1">
      <alignment horizontal="center" vertical="center"/>
    </xf>
    <xf numFmtId="38" fontId="24" fillId="4" borderId="68" xfId="1" applyFont="1" applyFill="1" applyBorder="1" applyAlignment="1">
      <alignment horizontal="center" vertical="center"/>
    </xf>
    <xf numFmtId="38" fontId="24" fillId="4" borderId="15" xfId="1" applyFont="1" applyFill="1" applyBorder="1" applyAlignment="1">
      <alignment horizontal="center" vertical="center"/>
    </xf>
    <xf numFmtId="38" fontId="24" fillId="4" borderId="69" xfId="1" applyFont="1" applyFill="1" applyBorder="1" applyAlignment="1">
      <alignment horizontal="center" vertical="center"/>
    </xf>
    <xf numFmtId="38" fontId="24" fillId="4" borderId="70" xfId="1" applyFont="1" applyFill="1" applyBorder="1" applyAlignment="1">
      <alignment horizontal="center" vertical="center"/>
    </xf>
    <xf numFmtId="38" fontId="24" fillId="4" borderId="71" xfId="1" applyFont="1" applyFill="1" applyBorder="1" applyAlignment="1">
      <alignment horizontal="center" vertical="center"/>
    </xf>
    <xf numFmtId="0" fontId="5" fillId="0" borderId="73" xfId="0" applyFont="1" applyBorder="1" applyAlignment="1">
      <alignment horizontal="center" vertical="center"/>
    </xf>
    <xf numFmtId="181" fontId="26" fillId="6" borderId="0" xfId="0" applyNumberFormat="1" applyFont="1" applyFill="1" applyAlignment="1">
      <alignment horizontal="center" vertical="center" shrinkToFit="1"/>
    </xf>
    <xf numFmtId="0" fontId="4" fillId="0" borderId="41" xfId="0" applyFont="1" applyBorder="1" applyAlignment="1">
      <alignment horizontal="center" vertical="center" wrapText="1"/>
    </xf>
    <xf numFmtId="0" fontId="0" fillId="0" borderId="41" xfId="0" applyBorder="1" applyAlignment="1">
      <alignment horizontal="center" vertical="center" wrapText="1"/>
    </xf>
    <xf numFmtId="0" fontId="4" fillId="0" borderId="72" xfId="0" applyFont="1" applyBorder="1" applyAlignment="1">
      <alignment horizontal="center" vertical="center" wrapText="1"/>
    </xf>
    <xf numFmtId="180" fontId="0" fillId="0" borderId="0" xfId="3" applyNumberFormat="1" applyFont="1" applyAlignment="1">
      <alignment horizontal="left" vertical="center"/>
    </xf>
    <xf numFmtId="0" fontId="28" fillId="0" borderId="0" xfId="0" applyFont="1" applyAlignment="1">
      <alignment horizontal="center" vertical="center"/>
    </xf>
    <xf numFmtId="0" fontId="26" fillId="6" borderId="0" xfId="0" applyFont="1" applyFill="1" applyAlignment="1">
      <alignment horizontal="center" vertical="center"/>
    </xf>
    <xf numFmtId="0" fontId="0" fillId="8" borderId="59" xfId="0" applyFill="1" applyBorder="1" applyAlignment="1">
      <alignment horizontal="left" vertical="center"/>
    </xf>
    <xf numFmtId="0" fontId="0" fillId="8" borderId="58" xfId="0" applyFill="1" applyBorder="1" applyAlignment="1">
      <alignment horizontal="left" vertical="center"/>
    </xf>
    <xf numFmtId="0" fontId="0" fillId="8" borderId="55" xfId="0" applyFill="1" applyBorder="1" applyAlignment="1">
      <alignment horizontal="left" vertical="center"/>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0" fillId="7" borderId="53" xfId="0" applyFill="1" applyBorder="1" applyAlignment="1">
      <alignment horizontal="center" vertical="center"/>
    </xf>
    <xf numFmtId="0" fontId="0" fillId="7" borderId="5" xfId="0" applyFill="1" applyBorder="1" applyAlignment="1">
      <alignment horizontal="center" vertical="center"/>
    </xf>
  </cellXfs>
  <cellStyles count="5">
    <cellStyle name="ハイパーリンク 2" xfId="4" xr:uid="{31E87D81-877F-47D9-ADB1-993E6719FA17}"/>
    <cellStyle name="桁区切り" xfId="1" builtinId="6"/>
    <cellStyle name="標準" xfId="0" builtinId="0"/>
    <cellStyle name="標準_25機能強化様式（申請・実績）" xfId="3" xr:uid="{F287756B-E6F4-4B97-9111-5EDA35FA7CB6}"/>
    <cellStyle name="標準_H15身障デイ申請様式" xfId="2" xr:uid="{75FF4084-FF77-4B58-9302-13A69EFDE267}"/>
  </cellStyles>
  <dxfs count="0"/>
  <tableStyles count="0" defaultTableStyle="TableStyleMedium2" defaultPivotStyle="PivotStyleLight16"/>
  <colors>
    <mruColors>
      <color rgb="FF00FFFF"/>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4</xdr:col>
      <xdr:colOff>166594</xdr:colOff>
      <xdr:row>2</xdr:row>
      <xdr:rowOff>33804</xdr:rowOff>
    </xdr:from>
    <xdr:to>
      <xdr:col>15</xdr:col>
      <xdr:colOff>470647</xdr:colOff>
      <xdr:row>12</xdr:row>
      <xdr:rowOff>76200</xdr:rowOff>
    </xdr:to>
    <xdr:sp macro="" textlink="">
      <xdr:nvSpPr>
        <xdr:cNvPr id="35" name="フローチャート: 代替処理 34">
          <a:extLst>
            <a:ext uri="{FF2B5EF4-FFF2-40B4-BE49-F238E27FC236}">
              <a16:creationId xmlns:a16="http://schemas.microsoft.com/office/drawing/2014/main" id="{CBEEC54B-E4C8-4A82-A9A6-7CB1B7CE091D}"/>
            </a:ext>
          </a:extLst>
        </xdr:cNvPr>
        <xdr:cNvSpPr/>
      </xdr:nvSpPr>
      <xdr:spPr>
        <a:xfrm>
          <a:off x="7596094" y="548154"/>
          <a:ext cx="7466853" cy="3299946"/>
        </a:xfrm>
        <a:prstGeom prst="flowChartAlternateProcess">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200" b="1">
              <a:solidFill>
                <a:sysClr val="windowText" lastClr="000000"/>
              </a:solidFill>
            </a:rPr>
            <a:t>【Excel</a:t>
          </a:r>
          <a:r>
            <a:rPr kumimoji="1" lang="ja-JP" altLang="en-US" sz="1200" b="1">
              <a:solidFill>
                <a:sysClr val="windowText" lastClr="000000"/>
              </a:solidFill>
            </a:rPr>
            <a:t>ファイルのアップロードに関して</a:t>
          </a:r>
          <a:r>
            <a:rPr kumimoji="1" lang="en-US" altLang="ja-JP" sz="1200" b="1">
              <a:solidFill>
                <a:sysClr val="windowText" lastClr="000000"/>
              </a:solidFill>
            </a:rPr>
            <a:t>】</a:t>
          </a:r>
        </a:p>
        <a:p>
          <a:pPr algn="l"/>
          <a:endParaRPr kumimoji="1" lang="en-US" altLang="ja-JP" sz="1200">
            <a:solidFill>
              <a:sysClr val="windowText" lastClr="000000"/>
            </a:solidFill>
          </a:endParaRPr>
        </a:p>
        <a:p>
          <a:pPr algn="l"/>
          <a:r>
            <a:rPr kumimoji="1" lang="ja-JP" altLang="en-US" sz="1100">
              <a:solidFill>
                <a:sysClr val="windowText" lastClr="000000"/>
              </a:solidFill>
            </a:rPr>
            <a:t>交付申請時・実績報告（変更交付申請）時に、それぞれ本</a:t>
          </a:r>
          <a:r>
            <a:rPr kumimoji="1" lang="en-US" altLang="ja-JP" sz="1100">
              <a:solidFill>
                <a:sysClr val="windowText" lastClr="000000"/>
              </a:solidFill>
            </a:rPr>
            <a:t>Excel</a:t>
          </a:r>
          <a:r>
            <a:rPr kumimoji="1" lang="ja-JP" altLang="en-US" sz="1100">
              <a:solidFill>
                <a:sysClr val="windowText" lastClr="000000"/>
              </a:solidFill>
            </a:rPr>
            <a:t>ファイルを</a:t>
          </a:r>
          <a:r>
            <a:rPr kumimoji="1" lang="en-US" altLang="ja-JP" sz="1100">
              <a:solidFill>
                <a:sysClr val="windowText" lastClr="000000"/>
              </a:solidFill>
            </a:rPr>
            <a:t>WEB</a:t>
          </a:r>
          <a:r>
            <a:rPr kumimoji="1" lang="ja-JP" altLang="en-US" sz="1100">
              <a:solidFill>
                <a:sysClr val="windowText" lastClr="000000"/>
              </a:solidFill>
            </a:rPr>
            <a:t>申請フォームに</a:t>
          </a:r>
          <a:endParaRPr kumimoji="1" lang="en-US" altLang="ja-JP" sz="1100">
            <a:solidFill>
              <a:sysClr val="windowText" lastClr="000000"/>
            </a:solidFill>
          </a:endParaRPr>
        </a:p>
        <a:p>
          <a:pPr algn="l"/>
          <a:r>
            <a:rPr kumimoji="1" lang="ja-JP" altLang="en-US" sz="1100">
              <a:solidFill>
                <a:sysClr val="windowText" lastClr="000000"/>
              </a:solidFill>
            </a:rPr>
            <a:t>アップロードしてください。</a:t>
          </a:r>
          <a:r>
            <a:rPr kumimoji="1" lang="ja-JP" altLang="en-US" sz="1100" b="1" u="sng">
              <a:solidFill>
                <a:srgbClr val="FF0000"/>
              </a:solidFill>
            </a:rPr>
            <a:t>（アップロード時のファイル名は「御社名」にしてください。）</a:t>
          </a:r>
          <a:endParaRPr kumimoji="1" lang="en-US" altLang="ja-JP" sz="1100" b="1" u="sng">
            <a:solidFill>
              <a:srgbClr val="FF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「③変更申請・実績報告」シートの作成にあたっては、</a:t>
          </a:r>
          <a:r>
            <a:rPr kumimoji="1" lang="ja-JP" altLang="en-US" sz="1100" b="1">
              <a:solidFill>
                <a:sysClr val="windowText" lastClr="000000"/>
              </a:solidFill>
            </a:rPr>
            <a:t>変更交付申請提出要否判定欄</a:t>
          </a:r>
          <a:r>
            <a:rPr kumimoji="1" lang="ja-JP" altLang="en-US" sz="1100">
              <a:solidFill>
                <a:sysClr val="windowText" lastClr="000000"/>
              </a:solidFill>
            </a:rPr>
            <a:t>を参考にして、</a:t>
          </a:r>
          <a:endParaRPr kumimoji="1" lang="en-US" altLang="ja-JP" sz="1100">
            <a:solidFill>
              <a:sysClr val="windowText" lastClr="000000"/>
            </a:solidFill>
          </a:endParaRPr>
        </a:p>
        <a:p>
          <a:pPr algn="l"/>
          <a:r>
            <a:rPr kumimoji="1" lang="ja-JP" altLang="en-US" sz="1100">
              <a:solidFill>
                <a:sysClr val="windowText" lastClr="000000"/>
              </a:solidFill>
            </a:rPr>
            <a:t>「実績報告」「変更交付申請・実績報告」「中止申請」のうち、該当する申請を行ってください。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○入力後判定欄が「不要」･･･「実績報告用」の</a:t>
          </a:r>
          <a:r>
            <a:rPr kumimoji="1" lang="en-US" altLang="ja-JP" sz="1100">
              <a:solidFill>
                <a:sysClr val="windowText" lastClr="000000"/>
              </a:solidFill>
            </a:rPr>
            <a:t>WEB</a:t>
          </a:r>
          <a:r>
            <a:rPr kumimoji="1" lang="ja-JP" altLang="en-US" sz="1100">
              <a:solidFill>
                <a:sysClr val="windowText" lastClr="000000"/>
              </a:solidFill>
            </a:rPr>
            <a:t>フォームにアップロード</a:t>
          </a:r>
          <a:endParaRPr kumimoji="1" lang="en-US" altLang="ja-JP" sz="1100">
            <a:solidFill>
              <a:sysClr val="windowText" lastClr="000000"/>
            </a:solidFill>
          </a:endParaRPr>
        </a:p>
        <a:p>
          <a:pPr algn="l"/>
          <a:r>
            <a:rPr kumimoji="1" lang="en-US" altLang="ja-JP" sz="1100">
              <a:solidFill>
                <a:sysClr val="windowText" lastClr="000000"/>
              </a:solidFill>
            </a:rPr>
            <a:t>  </a:t>
          </a:r>
          <a:r>
            <a:rPr kumimoji="1" lang="ja-JP" altLang="en-US" sz="1100">
              <a:solidFill>
                <a:sysClr val="windowText" lastClr="000000"/>
              </a:solidFill>
            </a:rPr>
            <a:t>　（実績が交付申請と同額）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○入力後判定欄が「必要」･･･「変更交付申請・実績報告用</a:t>
          </a:r>
          <a:r>
            <a:rPr kumimoji="1" lang="en-US" altLang="ja-JP" sz="1100">
              <a:solidFill>
                <a:sysClr val="windowText" lastClr="000000"/>
              </a:solidFill>
            </a:rPr>
            <a:t>URL</a:t>
          </a:r>
          <a:r>
            <a:rPr kumimoji="1" lang="ja-JP" altLang="en-US" sz="1100">
              <a:solidFill>
                <a:sysClr val="windowText" lastClr="000000"/>
              </a:solidFill>
            </a:rPr>
            <a:t>」の</a:t>
          </a:r>
          <a:r>
            <a:rPr kumimoji="1" lang="en-US" altLang="ja-JP" sz="1100">
              <a:solidFill>
                <a:sysClr val="windowText" lastClr="000000"/>
              </a:solidFill>
            </a:rPr>
            <a:t>WEB</a:t>
          </a:r>
          <a:r>
            <a:rPr kumimoji="1" lang="ja-JP" altLang="en-US" sz="1100">
              <a:solidFill>
                <a:sysClr val="windowText" lastClr="000000"/>
              </a:solidFill>
            </a:rPr>
            <a:t>フォーム</a:t>
          </a:r>
          <a:r>
            <a:rPr kumimoji="1" lang="ja-JP" altLang="en-US" sz="1100" baseline="0">
              <a:solidFill>
                <a:sysClr val="windowText" lastClr="000000"/>
              </a:solidFill>
            </a:rPr>
            <a:t> </a:t>
          </a:r>
          <a:r>
            <a:rPr kumimoji="1" lang="ja-JP" altLang="en-US" sz="1100">
              <a:solidFill>
                <a:sysClr val="windowText" lastClr="000000"/>
              </a:solidFill>
            </a:rPr>
            <a:t>にアップロード</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（実績が交付申請</a:t>
          </a:r>
          <a:r>
            <a:rPr kumimoji="1" lang="ja-JP" altLang="en-US" sz="1100">
              <a:solidFill>
                <a:sysClr val="windowText" lastClr="000000"/>
              </a:solidFill>
              <a:effectLst/>
              <a:latin typeface="+mn-lt"/>
              <a:ea typeface="+mn-ea"/>
              <a:cs typeface="+mn-cs"/>
            </a:rPr>
            <a:t>より減少</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13</xdr:col>
      <xdr:colOff>154214</xdr:colOff>
      <xdr:row>0</xdr:row>
      <xdr:rowOff>0</xdr:rowOff>
    </xdr:from>
    <xdr:to>
      <xdr:col>20</xdr:col>
      <xdr:colOff>244929</xdr:colOff>
      <xdr:row>6</xdr:row>
      <xdr:rowOff>202745</xdr:rowOff>
    </xdr:to>
    <xdr:sp macro="" textlink="">
      <xdr:nvSpPr>
        <xdr:cNvPr id="8" name="吹き出し: 折線 7">
          <a:extLst>
            <a:ext uri="{FF2B5EF4-FFF2-40B4-BE49-F238E27FC236}">
              <a16:creationId xmlns:a16="http://schemas.microsoft.com/office/drawing/2014/main" id="{79210E41-1C44-4A6F-8727-4391BAA0A189}"/>
            </a:ext>
          </a:extLst>
        </xdr:cNvPr>
        <xdr:cNvSpPr/>
      </xdr:nvSpPr>
      <xdr:spPr bwMode="auto">
        <a:xfrm>
          <a:off x="10568214" y="0"/>
          <a:ext cx="5279572" cy="1632856"/>
        </a:xfrm>
        <a:prstGeom prst="borderCallout2">
          <a:avLst>
            <a:gd name="adj1" fmla="val 108535"/>
            <a:gd name="adj2" fmla="val 9795"/>
            <a:gd name="adj3" fmla="val 114449"/>
            <a:gd name="adj4" fmla="val 10722"/>
            <a:gd name="adj5" fmla="val 116766"/>
            <a:gd name="adj6" fmla="val 12071"/>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r>
            <a:rPr lang="en-US" altLang="ja-JP" sz="2800" b="1">
              <a:solidFill>
                <a:srgbClr val="FF0000"/>
              </a:solidFill>
              <a:effectLst/>
            </a:rPr>
            <a:t>G,M,N,O</a:t>
          </a:r>
          <a:r>
            <a:rPr lang="ja-JP" altLang="en-US" sz="2800" b="1">
              <a:solidFill>
                <a:srgbClr val="FF0000"/>
              </a:solidFill>
              <a:effectLst/>
            </a:rPr>
            <a:t>列（関数入ってます）</a:t>
          </a:r>
          <a:endParaRPr lang="en-US" altLang="ja-JP" sz="2800" b="1">
            <a:solidFill>
              <a:srgbClr val="FF0000"/>
            </a:solidFill>
            <a:effectLst/>
          </a:endParaRPr>
        </a:p>
        <a:p>
          <a:r>
            <a:rPr lang="ja-JP" altLang="en-US" sz="1800" b="1">
              <a:solidFill>
                <a:sysClr val="windowText" lastClr="000000"/>
              </a:solidFill>
              <a:effectLst/>
            </a:rPr>
            <a:t>行を追加したら</a:t>
          </a:r>
          <a:r>
            <a:rPr lang="ja-JP" altLang="en-US" sz="1800" b="1" u="dbl">
              <a:solidFill>
                <a:sysClr val="windowText" lastClr="000000"/>
              </a:solidFill>
              <a:effectLst/>
            </a:rPr>
            <a:t>必ず</a:t>
          </a:r>
          <a:r>
            <a:rPr lang="ja-JP" altLang="en-US" sz="1800" b="1" u="sng">
              <a:solidFill>
                <a:srgbClr val="FF0000"/>
              </a:solidFill>
              <a:effectLst/>
            </a:rPr>
            <a:t>関数を追加</a:t>
          </a:r>
          <a:r>
            <a:rPr lang="ja-JP" altLang="en-US" sz="1800" b="1">
              <a:solidFill>
                <a:sysClr val="windowText" lastClr="000000"/>
              </a:solidFill>
              <a:effectLst/>
            </a:rPr>
            <a:t>すること！</a:t>
          </a:r>
          <a:endParaRPr lang="en-US" altLang="ja-JP" sz="1800" b="1">
            <a:solidFill>
              <a:sysClr val="windowText" lastClr="000000"/>
            </a:solidFill>
            <a:effectLst/>
          </a:endParaRPr>
        </a:p>
        <a:p>
          <a:r>
            <a:rPr lang="en-US" altLang="ja-JP" sz="1800" b="1">
              <a:solidFill>
                <a:sysClr val="windowText" lastClr="000000"/>
              </a:solidFill>
              <a:effectLst/>
            </a:rPr>
            <a:t>(</a:t>
          </a:r>
          <a:r>
            <a:rPr lang="ja-JP" altLang="en-US" sz="1800" b="1">
              <a:solidFill>
                <a:sysClr val="windowText" lastClr="000000"/>
              </a:solidFill>
              <a:effectLst/>
            </a:rPr>
            <a:t>自動では関数は引き継がれません）</a:t>
          </a:r>
          <a:endParaRPr lang="ja-JP" altLang="ja-JP" sz="1800" b="1">
            <a:solidFill>
              <a:sysClr val="windowText" lastClr="000000"/>
            </a:solidFill>
            <a:effectLst/>
          </a:endParaRPr>
        </a:p>
      </xdr:txBody>
    </xdr:sp>
    <xdr:clientData/>
  </xdr:twoCellAnchor>
  <xdr:twoCellAnchor editAs="oneCell">
    <xdr:from>
      <xdr:col>14</xdr:col>
      <xdr:colOff>625928</xdr:colOff>
      <xdr:row>49</xdr:row>
      <xdr:rowOff>163287</xdr:rowOff>
    </xdr:from>
    <xdr:to>
      <xdr:col>18</xdr:col>
      <xdr:colOff>517071</xdr:colOff>
      <xdr:row>61</xdr:row>
      <xdr:rowOff>125639</xdr:rowOff>
    </xdr:to>
    <xdr:sp macro="" textlink="">
      <xdr:nvSpPr>
        <xdr:cNvPr id="3" name="吹き出し: 折線 2">
          <a:extLst>
            <a:ext uri="{FF2B5EF4-FFF2-40B4-BE49-F238E27FC236}">
              <a16:creationId xmlns:a16="http://schemas.microsoft.com/office/drawing/2014/main" id="{C9395D54-DC3E-40F8-A75A-4DB9EF24B7FF}"/>
            </a:ext>
          </a:extLst>
        </xdr:cNvPr>
        <xdr:cNvSpPr/>
      </xdr:nvSpPr>
      <xdr:spPr bwMode="auto">
        <a:xfrm>
          <a:off x="12668249" y="15621001"/>
          <a:ext cx="3578679" cy="2081892"/>
        </a:xfrm>
        <a:prstGeom prst="borderCallout2">
          <a:avLst>
            <a:gd name="adj1" fmla="val 18750"/>
            <a:gd name="adj2" fmla="val -8333"/>
            <a:gd name="adj3" fmla="val 18750"/>
            <a:gd name="adj4" fmla="val -16667"/>
            <a:gd name="adj5" fmla="val -5160"/>
            <a:gd name="adj6" fmla="val -43685"/>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r>
            <a:rPr lang="ja-JP" altLang="en-US" sz="2000">
              <a:effectLst/>
            </a:rPr>
            <a:t>合計は明細を全て足した</a:t>
          </a:r>
          <a:endParaRPr lang="en-US" altLang="ja-JP" sz="2000">
            <a:effectLst/>
          </a:endParaRPr>
        </a:p>
        <a:p>
          <a:r>
            <a:rPr lang="ja-JP" altLang="en-US" sz="2000">
              <a:effectLst/>
            </a:rPr>
            <a:t>数字になっていますか？</a:t>
          </a:r>
          <a:endParaRPr lang="en-US" altLang="ja-JP" sz="2000">
            <a:effectLst/>
          </a:endParaRPr>
        </a:p>
        <a:p>
          <a:r>
            <a:rPr lang="ja-JP" altLang="en-US" sz="2000">
              <a:effectLst/>
            </a:rPr>
            <a:t>（行を追加した場合は</a:t>
          </a:r>
          <a:endParaRPr lang="en-US" altLang="ja-JP" sz="2000">
            <a:effectLst/>
          </a:endParaRPr>
        </a:p>
        <a:p>
          <a:r>
            <a:rPr lang="ja-JP" altLang="en-US" sz="2000">
              <a:effectLst/>
            </a:rPr>
            <a:t>特にご注意ください）</a:t>
          </a:r>
          <a:endParaRPr lang="en-US" altLang="ja-JP" sz="2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13</xdr:col>
      <xdr:colOff>87540</xdr:colOff>
      <xdr:row>5</xdr:row>
      <xdr:rowOff>54430</xdr:rowOff>
    </xdr:from>
    <xdr:to>
      <xdr:col>16</xdr:col>
      <xdr:colOff>522968</xdr:colOff>
      <xdr:row>6</xdr:row>
      <xdr:rowOff>553358</xdr:rowOff>
    </xdr:to>
    <xdr:sp macro="" textlink="">
      <xdr:nvSpPr>
        <xdr:cNvPr id="6" name="吹き出し: 折線 5">
          <a:extLst>
            <a:ext uri="{FF2B5EF4-FFF2-40B4-BE49-F238E27FC236}">
              <a16:creationId xmlns:a16="http://schemas.microsoft.com/office/drawing/2014/main" id="{6F241E51-1F0F-43C1-9511-A0EB4868B8C2}"/>
            </a:ext>
          </a:extLst>
        </xdr:cNvPr>
        <xdr:cNvSpPr/>
      </xdr:nvSpPr>
      <xdr:spPr bwMode="auto">
        <a:xfrm>
          <a:off x="10577286" y="1233716"/>
          <a:ext cx="4354286" cy="752928"/>
        </a:xfrm>
        <a:prstGeom prst="borderCallout2">
          <a:avLst>
            <a:gd name="adj1" fmla="val 108535"/>
            <a:gd name="adj2" fmla="val 9795"/>
            <a:gd name="adj3" fmla="val 114449"/>
            <a:gd name="adj4" fmla="val 10722"/>
            <a:gd name="adj5" fmla="val 116766"/>
            <a:gd name="adj6" fmla="val 12071"/>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800" b="1">
              <a:solidFill>
                <a:sysClr val="windowText" lastClr="000000"/>
              </a:solidFill>
              <a:effectLst/>
            </a:rPr>
            <a:t>G,M,N,O</a:t>
          </a:r>
          <a:r>
            <a:rPr lang="ja-JP" altLang="en-US" sz="1800" b="1">
              <a:solidFill>
                <a:sysClr val="windowText" lastClr="000000"/>
              </a:solidFill>
              <a:effectLst/>
            </a:rPr>
            <a:t>列列（関数入ってます）</a:t>
          </a:r>
          <a:endParaRPr lang="en-US" altLang="ja-JP" sz="1800" b="1">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600" b="1">
              <a:solidFill>
                <a:sysClr val="windowText" lastClr="000000"/>
              </a:solidFill>
              <a:effectLst/>
              <a:latin typeface="+mn-lt"/>
              <a:ea typeface="+mn-ea"/>
              <a:cs typeface="+mn-cs"/>
            </a:rPr>
            <a:t>行を追加したら必ず</a:t>
          </a:r>
          <a:r>
            <a:rPr lang="ja-JP" altLang="ja-JP" sz="1600" b="1" u="sng">
              <a:solidFill>
                <a:srgbClr val="FF0000"/>
              </a:solidFill>
              <a:effectLst/>
              <a:latin typeface="+mn-lt"/>
              <a:ea typeface="+mn-ea"/>
              <a:cs typeface="+mn-cs"/>
            </a:rPr>
            <a:t>関数を追加</a:t>
          </a:r>
          <a:r>
            <a:rPr lang="ja-JP" altLang="ja-JP" sz="1600" b="1">
              <a:solidFill>
                <a:sysClr val="windowText" lastClr="000000"/>
              </a:solidFill>
              <a:effectLst/>
              <a:latin typeface="+mn-lt"/>
              <a:ea typeface="+mn-ea"/>
              <a:cs typeface="+mn-cs"/>
            </a:rPr>
            <a:t>すること！</a:t>
          </a:r>
          <a:endParaRPr lang="ja-JP" altLang="ja-JP" sz="3200">
            <a:solidFill>
              <a:sysClr val="windowText" lastClr="000000"/>
            </a:solidFill>
            <a:effectLst/>
          </a:endParaRPr>
        </a:p>
      </xdr:txBody>
    </xdr:sp>
    <xdr:clientData/>
  </xdr:twoCellAnchor>
  <xdr:twoCellAnchor editAs="oneCell">
    <xdr:from>
      <xdr:col>14</xdr:col>
      <xdr:colOff>666749</xdr:colOff>
      <xdr:row>49</xdr:row>
      <xdr:rowOff>68036</xdr:rowOff>
    </xdr:from>
    <xdr:to>
      <xdr:col>17</xdr:col>
      <xdr:colOff>907</xdr:colOff>
      <xdr:row>61</xdr:row>
      <xdr:rowOff>30388</xdr:rowOff>
    </xdr:to>
    <xdr:sp macro="" textlink="">
      <xdr:nvSpPr>
        <xdr:cNvPr id="3" name="吹き出し: 折線 2">
          <a:extLst>
            <a:ext uri="{FF2B5EF4-FFF2-40B4-BE49-F238E27FC236}">
              <a16:creationId xmlns:a16="http://schemas.microsoft.com/office/drawing/2014/main" id="{D3A3716B-11AC-425E-B4CA-BE7155DC5BB6}"/>
            </a:ext>
          </a:extLst>
        </xdr:cNvPr>
        <xdr:cNvSpPr/>
      </xdr:nvSpPr>
      <xdr:spPr bwMode="auto">
        <a:xfrm>
          <a:off x="12763499" y="15634607"/>
          <a:ext cx="3578679" cy="2081892"/>
        </a:xfrm>
        <a:prstGeom prst="borderCallout2">
          <a:avLst>
            <a:gd name="adj1" fmla="val 18750"/>
            <a:gd name="adj2" fmla="val -8333"/>
            <a:gd name="adj3" fmla="val 18750"/>
            <a:gd name="adj4" fmla="val -16667"/>
            <a:gd name="adj5" fmla="val -5160"/>
            <a:gd name="adj6" fmla="val -43685"/>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r>
            <a:rPr lang="ja-JP" altLang="en-US" sz="2000">
              <a:effectLst/>
            </a:rPr>
            <a:t>合計は明細を全て足した</a:t>
          </a:r>
          <a:endParaRPr lang="en-US" altLang="ja-JP" sz="2000">
            <a:effectLst/>
          </a:endParaRPr>
        </a:p>
        <a:p>
          <a:r>
            <a:rPr lang="ja-JP" altLang="en-US" sz="2000">
              <a:effectLst/>
            </a:rPr>
            <a:t>数字になっていますか？</a:t>
          </a:r>
          <a:endParaRPr lang="en-US" altLang="ja-JP" sz="2000">
            <a:effectLst/>
          </a:endParaRPr>
        </a:p>
        <a:p>
          <a:r>
            <a:rPr lang="ja-JP" altLang="en-US" sz="2000">
              <a:effectLst/>
            </a:rPr>
            <a:t>（行を追加した場合は</a:t>
          </a:r>
          <a:endParaRPr lang="en-US" altLang="ja-JP" sz="2000">
            <a:effectLst/>
          </a:endParaRPr>
        </a:p>
        <a:p>
          <a:r>
            <a:rPr lang="ja-JP" altLang="en-US" sz="2000">
              <a:effectLst/>
            </a:rPr>
            <a:t>特にご注意ください）</a:t>
          </a:r>
          <a:endParaRPr lang="en-US" altLang="ja-JP" sz="2000">
            <a:effectLst/>
          </a:endParaRPr>
        </a:p>
      </xdr:txBody>
    </xdr:sp>
    <xdr:clientData/>
  </xdr:twoCellAnchor>
  <xdr:twoCellAnchor editAs="absolute">
    <xdr:from>
      <xdr:col>15</xdr:col>
      <xdr:colOff>781955</xdr:colOff>
      <xdr:row>13</xdr:row>
      <xdr:rowOff>197759</xdr:rowOff>
    </xdr:from>
    <xdr:to>
      <xdr:col>22</xdr:col>
      <xdr:colOff>408213</xdr:colOff>
      <xdr:row>19</xdr:row>
      <xdr:rowOff>248104</xdr:rowOff>
    </xdr:to>
    <xdr:sp macro="" textlink="">
      <xdr:nvSpPr>
        <xdr:cNvPr id="4" name="テキスト ボックス 3">
          <a:extLst>
            <a:ext uri="{FF2B5EF4-FFF2-40B4-BE49-F238E27FC236}">
              <a16:creationId xmlns:a16="http://schemas.microsoft.com/office/drawing/2014/main" id="{5D83792D-8274-4B9C-BFF0-BFC40798E67F}"/>
            </a:ext>
          </a:extLst>
        </xdr:cNvPr>
        <xdr:cNvSpPr txBox="1"/>
      </xdr:nvSpPr>
      <xdr:spPr>
        <a:xfrm>
          <a:off x="13055598" y="4456795"/>
          <a:ext cx="5422901" cy="192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600" b="1" u="wavy">
              <a:solidFill>
                <a:schemeClr val="dk1"/>
              </a:solidFill>
              <a:effectLst/>
              <a:latin typeface="+mn-lt"/>
              <a:ea typeface="+mn-ea"/>
              <a:cs typeface="+mn-cs"/>
            </a:rPr>
            <a:t>交付申請時にお名前がない方でも、</a:t>
          </a:r>
          <a:r>
            <a:rPr lang="ja-JP" altLang="ja-JP" sz="1800" b="1" u="wavy">
              <a:solidFill>
                <a:schemeClr val="dk1"/>
              </a:solidFill>
              <a:effectLst/>
              <a:latin typeface="+mn-lt"/>
              <a:ea typeface="+mn-ea"/>
              <a:cs typeface="+mn-cs"/>
            </a:rPr>
            <a:t>年度末時点で受診実績があった場合は、</a:t>
          </a:r>
          <a:r>
            <a:rPr lang="ja-JP" altLang="ja-JP" sz="1800" b="1" u="wavy">
              <a:solidFill>
                <a:srgbClr val="FF0000"/>
              </a:solidFill>
              <a:effectLst/>
              <a:latin typeface="+mn-lt"/>
              <a:ea typeface="+mn-ea"/>
              <a:cs typeface="+mn-cs"/>
            </a:rPr>
            <a:t>交付決定額を超えない場合に限り</a:t>
          </a:r>
          <a:r>
            <a:rPr lang="ja-JP" altLang="ja-JP" sz="1800" b="1" u="wavy">
              <a:solidFill>
                <a:schemeClr val="dk1"/>
              </a:solidFill>
              <a:effectLst/>
              <a:latin typeface="+mn-lt"/>
              <a:ea typeface="+mn-ea"/>
              <a:cs typeface="+mn-cs"/>
            </a:rPr>
            <a:t>補助対象とし、</a:t>
          </a:r>
          <a:r>
            <a:rPr lang="ja-JP" altLang="en-US" sz="1800" b="1" u="wavy">
              <a:solidFill>
                <a:schemeClr val="dk1"/>
              </a:solidFill>
              <a:effectLst/>
              <a:latin typeface="+mn-lt"/>
              <a:ea typeface="+mn-ea"/>
              <a:cs typeface="+mn-cs"/>
            </a:rPr>
            <a:t>変更交付申請及び</a:t>
          </a:r>
          <a:r>
            <a:rPr lang="ja-JP" altLang="ja-JP" sz="1800" b="1" u="wavy">
              <a:solidFill>
                <a:schemeClr val="dk1"/>
              </a:solidFill>
              <a:effectLst/>
              <a:latin typeface="+mn-lt"/>
              <a:ea typeface="+mn-ea"/>
              <a:cs typeface="+mn-cs"/>
            </a:rPr>
            <a:t>実績報告で追加可能とします。</a:t>
          </a:r>
          <a:endParaRPr kumimoji="1" lang="en-US" altLang="ja-JP" sz="3200" b="1"/>
        </a:p>
      </xdr:txBody>
    </xdr:sp>
    <xdr:clientData fPrintsWithSheet="0"/>
  </xdr:twoCellAnchor>
  <xdr:twoCellAnchor>
    <xdr:from>
      <xdr:col>15</xdr:col>
      <xdr:colOff>758826</xdr:colOff>
      <xdr:row>8</xdr:row>
      <xdr:rowOff>160112</xdr:rowOff>
    </xdr:from>
    <xdr:to>
      <xdr:col>22</xdr:col>
      <xdr:colOff>391432</xdr:colOff>
      <xdr:row>13</xdr:row>
      <xdr:rowOff>0</xdr:rowOff>
    </xdr:to>
    <xdr:sp macro="" textlink="">
      <xdr:nvSpPr>
        <xdr:cNvPr id="5" name="テキスト ボックス 4">
          <a:extLst>
            <a:ext uri="{FF2B5EF4-FFF2-40B4-BE49-F238E27FC236}">
              <a16:creationId xmlns:a16="http://schemas.microsoft.com/office/drawing/2014/main" id="{EADACEFB-144B-BDCF-E54C-1EC11564AE92}"/>
            </a:ext>
          </a:extLst>
        </xdr:cNvPr>
        <xdr:cNvSpPr txBox="1"/>
      </xdr:nvSpPr>
      <xdr:spPr>
        <a:xfrm>
          <a:off x="13032469" y="2854326"/>
          <a:ext cx="5429249" cy="14047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交付申請時の情報を転記しています。</a:t>
          </a:r>
          <a:endParaRPr kumimoji="1" lang="en-US" altLang="ja-JP" sz="1800" b="1"/>
        </a:p>
        <a:p>
          <a:r>
            <a:rPr kumimoji="1" lang="ja-JP" altLang="en-US" sz="1800" b="1" u="sng">
              <a:solidFill>
                <a:srgbClr val="FF0000"/>
              </a:solidFill>
            </a:rPr>
            <a:t>実績に応じて名簿・金額の修正をお願いします。（未実施の方は削除してください。）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123265</xdr:colOff>
      <xdr:row>6</xdr:row>
      <xdr:rowOff>156882</xdr:rowOff>
    </xdr:from>
    <xdr:to>
      <xdr:col>12</xdr:col>
      <xdr:colOff>100852</xdr:colOff>
      <xdr:row>17</xdr:row>
      <xdr:rowOff>160739</xdr:rowOff>
    </xdr:to>
    <xdr:pic>
      <xdr:nvPicPr>
        <xdr:cNvPr id="2" name="図 1">
          <a:extLst>
            <a:ext uri="{FF2B5EF4-FFF2-40B4-BE49-F238E27FC236}">
              <a16:creationId xmlns:a16="http://schemas.microsoft.com/office/drawing/2014/main" id="{6A790E57-BD3F-436A-9E53-02E7D1BF94F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051" y="1517596"/>
          <a:ext cx="7271016" cy="180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0</xdr:col>
      <xdr:colOff>0</xdr:colOff>
      <xdr:row>20</xdr:row>
      <xdr:rowOff>0</xdr:rowOff>
    </xdr:from>
    <xdr:to>
      <xdr:col>1</xdr:col>
      <xdr:colOff>225425</xdr:colOff>
      <xdr:row>25</xdr:row>
      <xdr:rowOff>34290</xdr:rowOff>
    </xdr:to>
    <xdr:sp macro="" textlink="">
      <xdr:nvSpPr>
        <xdr:cNvPr id="3" name="乗算記号 2">
          <a:extLst>
            <a:ext uri="{FF2B5EF4-FFF2-40B4-BE49-F238E27FC236}">
              <a16:creationId xmlns:a16="http://schemas.microsoft.com/office/drawing/2014/main" id="{5DD8BD2C-2890-409F-B2AF-267B090FD56D}"/>
            </a:ext>
          </a:extLst>
        </xdr:cNvPr>
        <xdr:cNvSpPr/>
      </xdr:nvSpPr>
      <xdr:spPr>
        <a:xfrm>
          <a:off x="685800" y="3781425"/>
          <a:ext cx="911225" cy="891540"/>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447674</xdr:colOff>
      <xdr:row>19</xdr:row>
      <xdr:rowOff>19050</xdr:rowOff>
    </xdr:from>
    <xdr:to>
      <xdr:col>11</xdr:col>
      <xdr:colOff>408214</xdr:colOff>
      <xdr:row>30</xdr:row>
      <xdr:rowOff>22908</xdr:rowOff>
    </xdr:to>
    <xdr:sp macro="" textlink="">
      <xdr:nvSpPr>
        <xdr:cNvPr id="4" name="AutoShape 1">
          <a:extLst>
            <a:ext uri="{FF2B5EF4-FFF2-40B4-BE49-F238E27FC236}">
              <a16:creationId xmlns:a16="http://schemas.microsoft.com/office/drawing/2014/main" id="{2482D5DA-7D3E-49BD-A8A2-51CF81D6D130}"/>
            </a:ext>
          </a:extLst>
        </xdr:cNvPr>
        <xdr:cNvSpPr>
          <a:spLocks noChangeArrowheads="1"/>
        </xdr:cNvSpPr>
      </xdr:nvSpPr>
      <xdr:spPr bwMode="auto">
        <a:xfrm>
          <a:off x="1663245" y="3502479"/>
          <a:ext cx="6038398" cy="1800000"/>
        </a:xfrm>
        <a:prstGeom prst="wedgeRoundRectCallout">
          <a:avLst>
            <a:gd name="adj1" fmla="val -49450"/>
            <a:gd name="adj2" fmla="val -1247"/>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r>
            <a:rPr lang="ja-JP" altLang="ja-JP" sz="1800" b="1">
              <a:effectLst/>
              <a:latin typeface="+mn-lt"/>
              <a:ea typeface="+mn-ea"/>
              <a:cs typeface="+mn-cs"/>
            </a:rPr>
            <a:t>企業負担額〔Ｃ〕、個人負担額〔Ｄ〕、その他〔Ｅ〕が</a:t>
          </a:r>
        </a:p>
        <a:p>
          <a:r>
            <a:rPr lang="ja-JP" altLang="ja-JP" sz="1800" b="1">
              <a:effectLst/>
              <a:latin typeface="+mn-lt"/>
              <a:ea typeface="+mn-ea"/>
              <a:cs typeface="+mn-cs"/>
            </a:rPr>
            <a:t>検診負担額〔Ａ〕の内訳になっている。</a:t>
          </a:r>
          <a:endParaRPr lang="en-US" altLang="ja-JP" sz="1400" b="1" i="0" u="none" strike="noStrike" baseline="0">
            <a:solidFill>
              <a:srgbClr val="000000"/>
            </a:solidFill>
            <a:latin typeface="ＭＳ Ｐゴシック"/>
            <a:ea typeface="ＭＳ Ｐゴシック"/>
          </a:endParaRPr>
        </a:p>
      </xdr:txBody>
    </xdr:sp>
    <xdr:clientData/>
  </xdr:twoCellAnchor>
  <xdr:twoCellAnchor editAs="oneCell">
    <xdr:from>
      <xdr:col>13</xdr:col>
      <xdr:colOff>407681</xdr:colOff>
      <xdr:row>6</xdr:row>
      <xdr:rowOff>152612</xdr:rowOff>
    </xdr:from>
    <xdr:to>
      <xdr:col>25</xdr:col>
      <xdr:colOff>441298</xdr:colOff>
      <xdr:row>17</xdr:row>
      <xdr:rowOff>156469</xdr:rowOff>
    </xdr:to>
    <xdr:pic>
      <xdr:nvPicPr>
        <xdr:cNvPr id="5" name="図 4">
          <a:extLst>
            <a:ext uri="{FF2B5EF4-FFF2-40B4-BE49-F238E27FC236}">
              <a16:creationId xmlns:a16="http://schemas.microsoft.com/office/drawing/2014/main" id="{AD14A3E8-0FF5-499C-8353-74F0738082A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6681" y="1513326"/>
          <a:ext cx="7327046" cy="180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12</xdr:col>
      <xdr:colOff>159204</xdr:colOff>
      <xdr:row>19</xdr:row>
      <xdr:rowOff>151039</xdr:rowOff>
    </xdr:from>
    <xdr:to>
      <xdr:col>13</xdr:col>
      <xdr:colOff>189048</xdr:colOff>
      <xdr:row>24</xdr:row>
      <xdr:rowOff>17599</xdr:rowOff>
    </xdr:to>
    <xdr:sp macro="" textlink="">
      <xdr:nvSpPr>
        <xdr:cNvPr id="6" name="円: 塗りつぶしなし 5">
          <a:extLst>
            <a:ext uri="{FF2B5EF4-FFF2-40B4-BE49-F238E27FC236}">
              <a16:creationId xmlns:a16="http://schemas.microsoft.com/office/drawing/2014/main" id="{47E297C7-051F-46AB-8A7B-BC08DD450166}"/>
            </a:ext>
          </a:extLst>
        </xdr:cNvPr>
        <xdr:cNvSpPr/>
      </xdr:nvSpPr>
      <xdr:spPr>
        <a:xfrm>
          <a:off x="8060418" y="3634468"/>
          <a:ext cx="637630" cy="682988"/>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292554</xdr:colOff>
      <xdr:row>19</xdr:row>
      <xdr:rowOff>32208</xdr:rowOff>
    </xdr:from>
    <xdr:to>
      <xdr:col>27</xdr:col>
      <xdr:colOff>145144</xdr:colOff>
      <xdr:row>30</xdr:row>
      <xdr:rowOff>36066</xdr:rowOff>
    </xdr:to>
    <xdr:sp macro="" textlink="">
      <xdr:nvSpPr>
        <xdr:cNvPr id="7" name="AutoShape 1">
          <a:extLst>
            <a:ext uri="{FF2B5EF4-FFF2-40B4-BE49-F238E27FC236}">
              <a16:creationId xmlns:a16="http://schemas.microsoft.com/office/drawing/2014/main" id="{D273EC68-02EA-4210-9063-1E917695520A}"/>
            </a:ext>
          </a:extLst>
        </xdr:cNvPr>
        <xdr:cNvSpPr>
          <a:spLocks noChangeArrowheads="1"/>
        </xdr:cNvSpPr>
      </xdr:nvSpPr>
      <xdr:spPr bwMode="auto">
        <a:xfrm>
          <a:off x="8801554" y="3515637"/>
          <a:ext cx="8361590" cy="1800000"/>
        </a:xfrm>
        <a:prstGeom prst="wedgeRoundRectCallout">
          <a:avLst>
            <a:gd name="adj1" fmla="val -49450"/>
            <a:gd name="adj2" fmla="val -1247"/>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r>
            <a:rPr lang="ja-JP" altLang="ja-JP" sz="1800" b="1">
              <a:effectLst/>
              <a:latin typeface="+mn-lt"/>
              <a:ea typeface="+mn-ea"/>
              <a:cs typeface="+mn-cs"/>
            </a:rPr>
            <a:t>企業負担額〔Ｃ〕、個人負担額〔Ｄ〕、その他〔Ｅ〕は</a:t>
          </a:r>
        </a:p>
        <a:p>
          <a:r>
            <a:rPr lang="ja-JP" altLang="ja-JP" sz="1800" b="1">
              <a:effectLst/>
              <a:latin typeface="+mn-lt"/>
              <a:ea typeface="+mn-ea"/>
              <a:cs typeface="+mn-cs"/>
            </a:rPr>
            <a:t>検診負担額〔Ａ〕から、県補助額〔Ｂ〕を差し引いた金額の内訳にする。</a:t>
          </a:r>
          <a:endParaRPr lang="en-US" altLang="ja-JP" sz="1800" b="1">
            <a:effectLst/>
            <a:latin typeface="+mn-lt"/>
            <a:ea typeface="+mn-ea"/>
            <a:cs typeface="+mn-cs"/>
          </a:endParaRPr>
        </a:p>
        <a:p>
          <a:r>
            <a:rPr lang="en-US" altLang="ja-JP" sz="1800" b="1">
              <a:effectLst/>
              <a:latin typeface="+mn-lt"/>
              <a:ea typeface="+mn-ea"/>
              <a:cs typeface="+mn-cs"/>
            </a:rPr>
            <a:t>〔</a:t>
          </a:r>
          <a:r>
            <a:rPr lang="ja-JP" altLang="en-US" sz="1800" b="1">
              <a:effectLst/>
              <a:latin typeface="+mn-lt"/>
              <a:ea typeface="+mn-ea"/>
              <a:cs typeface="+mn-cs"/>
            </a:rPr>
            <a:t>Ａ</a:t>
          </a:r>
          <a:r>
            <a:rPr lang="en-US" altLang="ja-JP" sz="1800" b="1">
              <a:effectLst/>
              <a:latin typeface="+mn-lt"/>
              <a:ea typeface="+mn-ea"/>
              <a:cs typeface="+mn-cs"/>
            </a:rPr>
            <a:t>〕</a:t>
          </a:r>
          <a:r>
            <a:rPr lang="ja-JP" altLang="en-US" sz="1800" b="1">
              <a:effectLst/>
              <a:latin typeface="+mn-lt"/>
              <a:ea typeface="+mn-ea"/>
              <a:cs typeface="+mn-cs"/>
            </a:rPr>
            <a:t>＝</a:t>
          </a:r>
          <a:r>
            <a:rPr lang="en-US" altLang="ja-JP" sz="1800" b="1">
              <a:effectLst/>
              <a:latin typeface="+mn-lt"/>
              <a:ea typeface="+mn-ea"/>
              <a:cs typeface="+mn-cs"/>
            </a:rPr>
            <a:t>〔</a:t>
          </a:r>
          <a:r>
            <a:rPr lang="ja-JP" altLang="en-US" sz="1800" b="1">
              <a:effectLst/>
              <a:latin typeface="+mn-lt"/>
              <a:ea typeface="+mn-ea"/>
              <a:cs typeface="+mn-cs"/>
            </a:rPr>
            <a:t>Ｂ</a:t>
          </a:r>
          <a:r>
            <a:rPr lang="en-US" altLang="ja-JP" sz="1800" b="1">
              <a:effectLst/>
              <a:latin typeface="+mn-lt"/>
              <a:ea typeface="+mn-ea"/>
              <a:cs typeface="+mn-cs"/>
            </a:rPr>
            <a:t>〕</a:t>
          </a:r>
          <a:r>
            <a:rPr lang="ja-JP" altLang="en-US" sz="1800" b="1">
              <a:effectLst/>
              <a:latin typeface="+mn-lt"/>
              <a:ea typeface="+mn-ea"/>
              <a:cs typeface="+mn-cs"/>
            </a:rPr>
            <a:t>＋</a:t>
          </a:r>
          <a:r>
            <a:rPr lang="en-US" altLang="ja-JP" sz="1800" b="1">
              <a:effectLst/>
              <a:latin typeface="+mn-lt"/>
              <a:ea typeface="+mn-ea"/>
              <a:cs typeface="+mn-cs"/>
            </a:rPr>
            <a:t>〔</a:t>
          </a:r>
          <a:r>
            <a:rPr lang="ja-JP" altLang="en-US" sz="1800" b="1">
              <a:effectLst/>
              <a:latin typeface="+mn-lt"/>
              <a:ea typeface="+mn-ea"/>
              <a:cs typeface="+mn-cs"/>
            </a:rPr>
            <a:t>Ｃ</a:t>
          </a:r>
          <a:r>
            <a:rPr lang="en-US" altLang="ja-JP" sz="1800" b="1">
              <a:effectLst/>
              <a:latin typeface="+mn-lt"/>
              <a:ea typeface="+mn-ea"/>
              <a:cs typeface="+mn-cs"/>
            </a:rPr>
            <a:t>〕</a:t>
          </a:r>
          <a:r>
            <a:rPr lang="ja-JP" altLang="en-US" sz="1800" b="1">
              <a:effectLst/>
              <a:latin typeface="+mn-lt"/>
              <a:ea typeface="+mn-ea"/>
              <a:cs typeface="+mn-cs"/>
            </a:rPr>
            <a:t>＋</a:t>
          </a:r>
          <a:r>
            <a:rPr lang="en-US" altLang="ja-JP" sz="1800" b="1">
              <a:effectLst/>
              <a:latin typeface="+mn-lt"/>
              <a:ea typeface="+mn-ea"/>
              <a:cs typeface="+mn-cs"/>
            </a:rPr>
            <a:t>〔</a:t>
          </a:r>
          <a:r>
            <a:rPr lang="ja-JP" altLang="en-US" sz="1800" b="1">
              <a:effectLst/>
              <a:latin typeface="+mn-lt"/>
              <a:ea typeface="+mn-ea"/>
              <a:cs typeface="+mn-cs"/>
            </a:rPr>
            <a:t>Ｄ</a:t>
          </a:r>
          <a:r>
            <a:rPr lang="en-US" altLang="ja-JP" sz="1800" b="1">
              <a:effectLst/>
              <a:latin typeface="+mn-lt"/>
              <a:ea typeface="+mn-ea"/>
              <a:cs typeface="+mn-cs"/>
            </a:rPr>
            <a:t>〕</a:t>
          </a:r>
          <a:r>
            <a:rPr lang="ja-JP" altLang="en-US" sz="1800" b="1">
              <a:effectLst/>
              <a:latin typeface="+mn-lt"/>
              <a:ea typeface="+mn-ea"/>
              <a:cs typeface="+mn-cs"/>
            </a:rPr>
            <a:t>＋</a:t>
          </a:r>
          <a:r>
            <a:rPr lang="en-US" altLang="ja-JP" sz="1800" b="1">
              <a:effectLst/>
              <a:latin typeface="+mn-lt"/>
              <a:ea typeface="+mn-ea"/>
              <a:cs typeface="+mn-cs"/>
            </a:rPr>
            <a:t>〔</a:t>
          </a:r>
          <a:r>
            <a:rPr lang="ja-JP" altLang="en-US" sz="1800" b="1">
              <a:effectLst/>
              <a:latin typeface="+mn-lt"/>
              <a:ea typeface="+mn-ea"/>
              <a:cs typeface="+mn-cs"/>
            </a:rPr>
            <a:t>Ｅ</a:t>
          </a:r>
          <a:r>
            <a:rPr lang="en-US" altLang="ja-JP" sz="1800" b="1">
              <a:effectLst/>
              <a:latin typeface="+mn-lt"/>
              <a:ea typeface="+mn-ea"/>
              <a:cs typeface="+mn-cs"/>
            </a:rPr>
            <a:t>〕</a:t>
          </a:r>
          <a:endParaRPr lang="ja-JP" altLang="ja-JP" sz="1800" b="1">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13</xdr:col>
      <xdr:colOff>154213</xdr:colOff>
      <xdr:row>0</xdr:row>
      <xdr:rowOff>0</xdr:rowOff>
    </xdr:from>
    <xdr:to>
      <xdr:col>20</xdr:col>
      <xdr:colOff>253999</xdr:colOff>
      <xdr:row>6</xdr:row>
      <xdr:rowOff>199570</xdr:rowOff>
    </xdr:to>
    <xdr:sp macro="" textlink="">
      <xdr:nvSpPr>
        <xdr:cNvPr id="2" name="吹き出し: 折線 1">
          <a:extLst>
            <a:ext uri="{FF2B5EF4-FFF2-40B4-BE49-F238E27FC236}">
              <a16:creationId xmlns:a16="http://schemas.microsoft.com/office/drawing/2014/main" id="{62428C2B-532A-45DF-BAF6-AC98CC665195}"/>
            </a:ext>
          </a:extLst>
        </xdr:cNvPr>
        <xdr:cNvSpPr/>
      </xdr:nvSpPr>
      <xdr:spPr bwMode="auto">
        <a:xfrm>
          <a:off x="10568213" y="0"/>
          <a:ext cx="5288643" cy="1632856"/>
        </a:xfrm>
        <a:prstGeom prst="borderCallout2">
          <a:avLst>
            <a:gd name="adj1" fmla="val 108535"/>
            <a:gd name="adj2" fmla="val 9795"/>
            <a:gd name="adj3" fmla="val 114449"/>
            <a:gd name="adj4" fmla="val 10722"/>
            <a:gd name="adj5" fmla="val 116766"/>
            <a:gd name="adj6" fmla="val 12071"/>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r>
            <a:rPr lang="en-US" altLang="ja-JP" sz="2800" b="1">
              <a:solidFill>
                <a:srgbClr val="FF0000"/>
              </a:solidFill>
              <a:effectLst/>
            </a:rPr>
            <a:t>G,M,N,O</a:t>
          </a:r>
          <a:r>
            <a:rPr lang="ja-JP" altLang="en-US" sz="2800" b="1">
              <a:solidFill>
                <a:srgbClr val="FF0000"/>
              </a:solidFill>
              <a:effectLst/>
            </a:rPr>
            <a:t>列（関数入ってます）</a:t>
          </a:r>
          <a:endParaRPr lang="en-US" altLang="ja-JP" sz="2800" b="1">
            <a:solidFill>
              <a:srgbClr val="FF0000"/>
            </a:solidFill>
            <a:effectLst/>
          </a:endParaRPr>
        </a:p>
        <a:p>
          <a:r>
            <a:rPr lang="ja-JP" altLang="en-US" sz="1800" b="1">
              <a:solidFill>
                <a:sysClr val="windowText" lastClr="000000"/>
              </a:solidFill>
              <a:effectLst/>
            </a:rPr>
            <a:t>行を追加したら</a:t>
          </a:r>
          <a:r>
            <a:rPr lang="ja-JP" altLang="en-US" sz="1800" b="1" u="dbl">
              <a:solidFill>
                <a:sysClr val="windowText" lastClr="000000"/>
              </a:solidFill>
              <a:effectLst/>
            </a:rPr>
            <a:t>必ず</a:t>
          </a:r>
          <a:r>
            <a:rPr lang="ja-JP" altLang="en-US" sz="1800" b="1" u="sng">
              <a:solidFill>
                <a:srgbClr val="FF0000"/>
              </a:solidFill>
              <a:effectLst/>
            </a:rPr>
            <a:t>関数を追加</a:t>
          </a:r>
          <a:r>
            <a:rPr lang="ja-JP" altLang="en-US" sz="1800" b="1">
              <a:solidFill>
                <a:sysClr val="windowText" lastClr="000000"/>
              </a:solidFill>
              <a:effectLst/>
            </a:rPr>
            <a:t>すること！</a:t>
          </a:r>
          <a:endParaRPr lang="en-US" altLang="ja-JP" sz="1800" b="1">
            <a:solidFill>
              <a:sysClr val="windowText" lastClr="000000"/>
            </a:solidFill>
            <a:effectLst/>
          </a:endParaRPr>
        </a:p>
        <a:p>
          <a:r>
            <a:rPr lang="en-US" altLang="ja-JP" sz="1800" b="1">
              <a:solidFill>
                <a:sysClr val="windowText" lastClr="000000"/>
              </a:solidFill>
              <a:effectLst/>
            </a:rPr>
            <a:t>(</a:t>
          </a:r>
          <a:r>
            <a:rPr lang="ja-JP" altLang="en-US" sz="1800" b="1">
              <a:solidFill>
                <a:sysClr val="windowText" lastClr="000000"/>
              </a:solidFill>
              <a:effectLst/>
            </a:rPr>
            <a:t>自動では関数は引き継がれません）</a:t>
          </a:r>
          <a:endParaRPr lang="ja-JP" altLang="ja-JP" sz="1800" b="1">
            <a:solidFill>
              <a:sysClr val="windowText" lastClr="000000"/>
            </a:solidFill>
            <a:effectLst/>
          </a:endParaRPr>
        </a:p>
      </xdr:txBody>
    </xdr:sp>
    <xdr:clientData/>
  </xdr:twoCellAnchor>
  <xdr:twoCellAnchor>
    <xdr:from>
      <xdr:col>1</xdr:col>
      <xdr:colOff>27214</xdr:colOff>
      <xdr:row>9</xdr:row>
      <xdr:rowOff>27215</xdr:rowOff>
    </xdr:from>
    <xdr:to>
      <xdr:col>13</xdr:col>
      <xdr:colOff>27215</xdr:colOff>
      <xdr:row>9</xdr:row>
      <xdr:rowOff>297322</xdr:rowOff>
    </xdr:to>
    <xdr:sp macro="" textlink="">
      <xdr:nvSpPr>
        <xdr:cNvPr id="3" name="CustomShape 1">
          <a:extLst>
            <a:ext uri="{FF2B5EF4-FFF2-40B4-BE49-F238E27FC236}">
              <a16:creationId xmlns:a16="http://schemas.microsoft.com/office/drawing/2014/main" id="{09E3DF29-8B19-486E-A3DE-0A60A2EA8DDA}"/>
            </a:ext>
          </a:extLst>
        </xdr:cNvPr>
        <xdr:cNvSpPr>
          <a:spLocks noChangeArrowheads="1"/>
        </xdr:cNvSpPr>
      </xdr:nvSpPr>
      <xdr:spPr bwMode="auto">
        <a:xfrm>
          <a:off x="394607" y="2911929"/>
          <a:ext cx="10994572" cy="270107"/>
        </a:xfrm>
        <a:prstGeom prst="rect">
          <a:avLst/>
        </a:prstGeom>
        <a:noFill/>
        <a:ln w="28440">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oneCellAnchor>
    <xdr:from>
      <xdr:col>3</xdr:col>
      <xdr:colOff>108856</xdr:colOff>
      <xdr:row>10</xdr:row>
      <xdr:rowOff>122463</xdr:rowOff>
    </xdr:from>
    <xdr:ext cx="1636690" cy="932738"/>
    <xdr:sp macro="" textlink="">
      <xdr:nvSpPr>
        <xdr:cNvPr id="4" name="四角形吹き出し 13">
          <a:extLst>
            <a:ext uri="{FF2B5EF4-FFF2-40B4-BE49-F238E27FC236}">
              <a16:creationId xmlns:a16="http://schemas.microsoft.com/office/drawing/2014/main" id="{CA9A7DAE-542A-4EBA-B57E-64F3B0165084}"/>
            </a:ext>
          </a:extLst>
        </xdr:cNvPr>
        <xdr:cNvSpPr/>
      </xdr:nvSpPr>
      <xdr:spPr bwMode="auto">
        <a:xfrm>
          <a:off x="2258785" y="3320142"/>
          <a:ext cx="1636690" cy="932738"/>
        </a:xfrm>
        <a:prstGeom prst="wedgeRectCallout">
          <a:avLst>
            <a:gd name="adj1" fmla="val -13456"/>
            <a:gd name="adj2" fmla="val -67351"/>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27432" tIns="18288" rIns="0" bIns="0" rtlCol="0" anchor="ctr" anchorCtr="0" upright="1">
          <a:noAutofit/>
        </a:bodyPr>
        <a:lstStyle/>
        <a:p>
          <a:pPr algn="l" rtl="1">
            <a:lnSpc>
              <a:spcPct val="100000"/>
            </a:lnSpc>
          </a:pPr>
          <a:r>
            <a:rPr kumimoji="1" lang="ja-JP" altLang="en-US" sz="1800" b="0" i="0" u="none" strike="noStrike" baseline="0">
              <a:solidFill>
                <a:srgbClr val="000000"/>
              </a:solidFill>
              <a:latin typeface="ＭＳ Ｐゴシック"/>
              <a:ea typeface="ＭＳ Ｐゴシック"/>
            </a:rPr>
            <a:t>去年補助を受けているので</a:t>
          </a:r>
          <a:endParaRPr kumimoji="1" lang="en-US" altLang="ja-JP" sz="1800" b="0" i="0" u="none" strike="noStrike" baseline="0">
            <a:solidFill>
              <a:srgbClr val="000000"/>
            </a:solidFill>
            <a:latin typeface="ＭＳ Ｐゴシック"/>
            <a:ea typeface="ＭＳ Ｐゴシック"/>
          </a:endParaRPr>
        </a:p>
        <a:p>
          <a:pPr algn="l" rtl="1">
            <a:lnSpc>
              <a:spcPct val="100000"/>
            </a:lnSpc>
          </a:pPr>
          <a:r>
            <a:rPr kumimoji="1" lang="ja-JP" altLang="en-US" sz="1800" b="0" i="0" u="none" strike="noStrike" baseline="0">
              <a:solidFill>
                <a:srgbClr val="000000"/>
              </a:solidFill>
              <a:latin typeface="ＭＳ Ｐゴシック"/>
              <a:ea typeface="ＭＳ Ｐゴシック"/>
            </a:rPr>
            <a:t>対象外</a:t>
          </a:r>
        </a:p>
      </xdr:txBody>
    </xdr:sp>
    <xdr:clientData/>
  </xdr:oneCellAnchor>
  <xdr:twoCellAnchor>
    <xdr:from>
      <xdr:col>0</xdr:col>
      <xdr:colOff>367392</xdr:colOff>
      <xdr:row>16</xdr:row>
      <xdr:rowOff>27215</xdr:rowOff>
    </xdr:from>
    <xdr:to>
      <xdr:col>13</xdr:col>
      <xdr:colOff>0</xdr:colOff>
      <xdr:row>16</xdr:row>
      <xdr:rowOff>297322</xdr:rowOff>
    </xdr:to>
    <xdr:sp macro="" textlink="">
      <xdr:nvSpPr>
        <xdr:cNvPr id="5" name="CustomShape 1">
          <a:extLst>
            <a:ext uri="{FF2B5EF4-FFF2-40B4-BE49-F238E27FC236}">
              <a16:creationId xmlns:a16="http://schemas.microsoft.com/office/drawing/2014/main" id="{54C1743A-D4C9-4BBE-8281-1663CA168DDB}"/>
            </a:ext>
          </a:extLst>
        </xdr:cNvPr>
        <xdr:cNvSpPr>
          <a:spLocks noChangeArrowheads="1"/>
        </xdr:cNvSpPr>
      </xdr:nvSpPr>
      <xdr:spPr bwMode="auto">
        <a:xfrm>
          <a:off x="367392" y="5102679"/>
          <a:ext cx="10994572" cy="270107"/>
        </a:xfrm>
        <a:prstGeom prst="rect">
          <a:avLst/>
        </a:prstGeom>
        <a:noFill/>
        <a:ln w="28440">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14</xdr:col>
      <xdr:colOff>68035</xdr:colOff>
      <xdr:row>17</xdr:row>
      <xdr:rowOff>163286</xdr:rowOff>
    </xdr:from>
    <xdr:ext cx="1636690" cy="932738"/>
    <xdr:sp macro="" textlink="">
      <xdr:nvSpPr>
        <xdr:cNvPr id="6" name="四角形吹き出し 13">
          <a:extLst>
            <a:ext uri="{FF2B5EF4-FFF2-40B4-BE49-F238E27FC236}">
              <a16:creationId xmlns:a16="http://schemas.microsoft.com/office/drawing/2014/main" id="{E7A1153F-DE1A-487B-A007-A728FEE32203}"/>
            </a:ext>
          </a:extLst>
        </xdr:cNvPr>
        <xdr:cNvSpPr/>
      </xdr:nvSpPr>
      <xdr:spPr bwMode="auto">
        <a:xfrm>
          <a:off x="12110356" y="5551715"/>
          <a:ext cx="1636690" cy="932738"/>
        </a:xfrm>
        <a:prstGeom prst="wedgeRectCallout">
          <a:avLst>
            <a:gd name="adj1" fmla="val -13456"/>
            <a:gd name="adj2" fmla="val -67351"/>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27432" tIns="18288" rIns="0" bIns="0" rtlCol="0" anchor="ctr" anchorCtr="0" upright="1">
          <a:noAutofit/>
        </a:bodyPr>
        <a:lstStyle/>
        <a:p>
          <a:pPr algn="l" rtl="1">
            <a:lnSpc>
              <a:spcPct val="100000"/>
            </a:lnSpc>
          </a:pPr>
          <a:r>
            <a:rPr kumimoji="1" lang="ja-JP" altLang="en-US" sz="1800" b="0" i="0" u="none" strike="noStrike" baseline="0">
              <a:solidFill>
                <a:srgbClr val="000000"/>
              </a:solidFill>
              <a:latin typeface="ＭＳ Ｐゴシック"/>
              <a:ea typeface="ＭＳ Ｐゴシック"/>
            </a:rPr>
            <a:t>年齢対象外</a:t>
          </a:r>
          <a:endParaRPr kumimoji="1" lang="en-US" altLang="ja-JP" sz="1800" b="0" i="0" u="none" strike="noStrike" baseline="0">
            <a:solidFill>
              <a:srgbClr val="000000"/>
            </a:solidFill>
            <a:latin typeface="ＭＳ Ｐゴシック"/>
            <a:ea typeface="ＭＳ Ｐゴシック"/>
          </a:endParaRPr>
        </a:p>
      </xdr:txBody>
    </xdr:sp>
    <xdr:clientData/>
  </xdr:oneCellAnchor>
  <xdr:twoCellAnchor>
    <xdr:from>
      <xdr:col>4</xdr:col>
      <xdr:colOff>285748</xdr:colOff>
      <xdr:row>7</xdr:row>
      <xdr:rowOff>149680</xdr:rowOff>
    </xdr:from>
    <xdr:to>
      <xdr:col>5</xdr:col>
      <xdr:colOff>640771</xdr:colOff>
      <xdr:row>9</xdr:row>
      <xdr:rowOff>289464</xdr:rowOff>
    </xdr:to>
    <xdr:sp macro="" textlink="">
      <xdr:nvSpPr>
        <xdr:cNvPr id="7" name="乗算記号 6">
          <a:extLst>
            <a:ext uri="{FF2B5EF4-FFF2-40B4-BE49-F238E27FC236}">
              <a16:creationId xmlns:a16="http://schemas.microsoft.com/office/drawing/2014/main" id="{2B02516E-4FC7-4ED4-9455-F0315C7D1A14}"/>
            </a:ext>
          </a:extLst>
        </xdr:cNvPr>
        <xdr:cNvSpPr/>
      </xdr:nvSpPr>
      <xdr:spPr bwMode="auto">
        <a:xfrm>
          <a:off x="2911927" y="2408466"/>
          <a:ext cx="831273" cy="765712"/>
        </a:xfrm>
        <a:prstGeom prst="mathMultiply">
          <a:avLst>
            <a:gd name="adj1" fmla="val 13905"/>
          </a:avLst>
        </a:prstGeom>
        <a:solidFill>
          <a:srgbClr val="FF0000"/>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pPr algn="l" rtl="1">
            <a:lnSpc>
              <a:spcPts val="1000"/>
            </a:lnSpc>
          </a:pPr>
          <a:endParaRPr kumimoji="1" lang="ja-JP" altLang="en-US" sz="1000" b="0" i="0" u="none" strike="noStrike" baseline="0">
            <a:solidFill>
              <a:srgbClr val="000000"/>
            </a:solidFill>
            <a:latin typeface="ＭＳ Ｐゴシック"/>
            <a:ea typeface="ＭＳ Ｐゴシック"/>
          </a:endParaRPr>
        </a:p>
      </xdr:txBody>
    </xdr:sp>
    <xdr:clientData/>
  </xdr:twoCellAnchor>
  <xdr:twoCellAnchor>
    <xdr:from>
      <xdr:col>14</xdr:col>
      <xdr:colOff>1159327</xdr:colOff>
      <xdr:row>15</xdr:row>
      <xdr:rowOff>70759</xdr:rowOff>
    </xdr:from>
    <xdr:to>
      <xdr:col>15</xdr:col>
      <xdr:colOff>725135</xdr:colOff>
      <xdr:row>17</xdr:row>
      <xdr:rowOff>210542</xdr:rowOff>
    </xdr:to>
    <xdr:sp macro="" textlink="">
      <xdr:nvSpPr>
        <xdr:cNvPr id="8" name="乗算記号 7">
          <a:extLst>
            <a:ext uri="{FF2B5EF4-FFF2-40B4-BE49-F238E27FC236}">
              <a16:creationId xmlns:a16="http://schemas.microsoft.com/office/drawing/2014/main" id="{223C4F38-EA70-4C06-99AF-1CD804095F7C}"/>
            </a:ext>
          </a:extLst>
        </xdr:cNvPr>
        <xdr:cNvSpPr/>
      </xdr:nvSpPr>
      <xdr:spPr bwMode="auto">
        <a:xfrm>
          <a:off x="13201648" y="4833259"/>
          <a:ext cx="831273" cy="765712"/>
        </a:xfrm>
        <a:prstGeom prst="mathMultiply">
          <a:avLst>
            <a:gd name="adj1" fmla="val 13905"/>
          </a:avLst>
        </a:prstGeom>
        <a:solidFill>
          <a:srgbClr val="FF0000"/>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pPr algn="l" rtl="1">
            <a:lnSpc>
              <a:spcPts val="1000"/>
            </a:lnSpc>
          </a:pPr>
          <a:endParaRPr kumimoji="1" lang="ja-JP" altLang="en-US" sz="1000" b="0" i="0" u="none" strike="noStrike" baseline="0">
            <a:solidFill>
              <a:srgbClr val="000000"/>
            </a:solidFill>
            <a:latin typeface="ＭＳ Ｐゴシック"/>
            <a:ea typeface="ＭＳ Ｐゴシック"/>
          </a:endParaRPr>
        </a:p>
      </xdr:txBody>
    </xdr:sp>
    <xdr:clientData/>
  </xdr:twoCellAnchor>
  <xdr:twoCellAnchor>
    <xdr:from>
      <xdr:col>0</xdr:col>
      <xdr:colOff>367392</xdr:colOff>
      <xdr:row>16</xdr:row>
      <xdr:rowOff>27215</xdr:rowOff>
    </xdr:from>
    <xdr:to>
      <xdr:col>13</xdr:col>
      <xdr:colOff>45420</xdr:colOff>
      <xdr:row>16</xdr:row>
      <xdr:rowOff>297322</xdr:rowOff>
    </xdr:to>
    <xdr:sp macro="" textlink="">
      <xdr:nvSpPr>
        <xdr:cNvPr id="9" name="CustomShape 1">
          <a:extLst>
            <a:ext uri="{FF2B5EF4-FFF2-40B4-BE49-F238E27FC236}">
              <a16:creationId xmlns:a16="http://schemas.microsoft.com/office/drawing/2014/main" id="{153EBF78-D8A0-404A-86E8-A0ECD6BCD294}"/>
            </a:ext>
          </a:extLst>
        </xdr:cNvPr>
        <xdr:cNvSpPr>
          <a:spLocks noChangeArrowheads="1"/>
        </xdr:cNvSpPr>
      </xdr:nvSpPr>
      <xdr:spPr bwMode="auto">
        <a:xfrm>
          <a:off x="367392" y="5102679"/>
          <a:ext cx="11039992" cy="270107"/>
        </a:xfrm>
        <a:prstGeom prst="rect">
          <a:avLst/>
        </a:prstGeom>
        <a:noFill/>
        <a:ln w="28440">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353785</xdr:colOff>
      <xdr:row>42</xdr:row>
      <xdr:rowOff>27214</xdr:rowOff>
    </xdr:from>
    <xdr:to>
      <xdr:col>13</xdr:col>
      <xdr:colOff>31813</xdr:colOff>
      <xdr:row>42</xdr:row>
      <xdr:rowOff>297321</xdr:rowOff>
    </xdr:to>
    <xdr:sp macro="" textlink="">
      <xdr:nvSpPr>
        <xdr:cNvPr id="10" name="CustomShape 1">
          <a:extLst>
            <a:ext uri="{FF2B5EF4-FFF2-40B4-BE49-F238E27FC236}">
              <a16:creationId xmlns:a16="http://schemas.microsoft.com/office/drawing/2014/main" id="{3C131F87-7635-41DB-B0E3-BE9202271E8D}"/>
            </a:ext>
          </a:extLst>
        </xdr:cNvPr>
        <xdr:cNvSpPr>
          <a:spLocks noChangeArrowheads="1"/>
        </xdr:cNvSpPr>
      </xdr:nvSpPr>
      <xdr:spPr bwMode="auto">
        <a:xfrm>
          <a:off x="353785" y="12926785"/>
          <a:ext cx="11039992" cy="270107"/>
        </a:xfrm>
        <a:prstGeom prst="rect">
          <a:avLst/>
        </a:prstGeom>
        <a:noFill/>
        <a:ln w="28440">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272142</xdr:colOff>
      <xdr:row>41</xdr:row>
      <xdr:rowOff>122464</xdr:rowOff>
    </xdr:from>
    <xdr:to>
      <xdr:col>5</xdr:col>
      <xdr:colOff>625928</xdr:colOff>
      <xdr:row>43</xdr:row>
      <xdr:rowOff>262247</xdr:rowOff>
    </xdr:to>
    <xdr:sp macro="" textlink="">
      <xdr:nvSpPr>
        <xdr:cNvPr id="11" name="乗算記号 10">
          <a:extLst>
            <a:ext uri="{FF2B5EF4-FFF2-40B4-BE49-F238E27FC236}">
              <a16:creationId xmlns:a16="http://schemas.microsoft.com/office/drawing/2014/main" id="{8912C6D9-6275-434E-AC7F-A72B227E3702}"/>
            </a:ext>
          </a:extLst>
        </xdr:cNvPr>
        <xdr:cNvSpPr/>
      </xdr:nvSpPr>
      <xdr:spPr bwMode="auto">
        <a:xfrm>
          <a:off x="2898321" y="12709071"/>
          <a:ext cx="830036" cy="765712"/>
        </a:xfrm>
        <a:prstGeom prst="mathMultiply">
          <a:avLst>
            <a:gd name="adj1" fmla="val 13905"/>
          </a:avLst>
        </a:prstGeom>
        <a:solidFill>
          <a:srgbClr val="FF0000"/>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pPr algn="l" rtl="1">
            <a:lnSpc>
              <a:spcPts val="1000"/>
            </a:lnSpc>
          </a:pPr>
          <a:endParaRPr kumimoji="1" lang="ja-JP" altLang="en-US" sz="1000" b="0" i="0" u="none" strike="noStrike" baseline="0">
            <a:solidFill>
              <a:srgbClr val="000000"/>
            </a:solidFill>
            <a:latin typeface="ＭＳ Ｐゴシック"/>
            <a:ea typeface="ＭＳ Ｐゴシック"/>
          </a:endParaRPr>
        </a:p>
      </xdr:txBody>
    </xdr:sp>
    <xdr:clientData/>
  </xdr:twoCellAnchor>
  <xdr:oneCellAnchor>
    <xdr:from>
      <xdr:col>3</xdr:col>
      <xdr:colOff>27213</xdr:colOff>
      <xdr:row>43</xdr:row>
      <xdr:rowOff>190499</xdr:rowOff>
    </xdr:from>
    <xdr:ext cx="1636690" cy="932738"/>
    <xdr:sp macro="" textlink="">
      <xdr:nvSpPr>
        <xdr:cNvPr id="13" name="四角形吹き出し 3">
          <a:extLst>
            <a:ext uri="{FF2B5EF4-FFF2-40B4-BE49-F238E27FC236}">
              <a16:creationId xmlns:a16="http://schemas.microsoft.com/office/drawing/2014/main" id="{740A285F-6256-41AF-85E4-E1AB7A2227F4}"/>
            </a:ext>
          </a:extLst>
        </xdr:cNvPr>
        <xdr:cNvSpPr/>
      </xdr:nvSpPr>
      <xdr:spPr bwMode="auto">
        <a:xfrm>
          <a:off x="2177142" y="13403035"/>
          <a:ext cx="1636690" cy="932738"/>
        </a:xfrm>
        <a:prstGeom prst="wedgeRectCallout">
          <a:avLst>
            <a:gd name="adj1" fmla="val -13456"/>
            <a:gd name="adj2" fmla="val -67351"/>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27432" tIns="18288" rIns="0" bIns="0" rtlCol="0" anchor="ctr" anchorCtr="0" upright="1">
          <a:noAutofit/>
        </a:bodyPr>
        <a:lstStyle/>
        <a:p>
          <a:pPr algn="l" rtl="1">
            <a:lnSpc>
              <a:spcPct val="100000"/>
            </a:lnSpc>
          </a:pPr>
          <a:r>
            <a:rPr kumimoji="1" lang="ja-JP" altLang="en-US" sz="1800" b="0" i="0" u="none" strike="noStrike" baseline="0">
              <a:solidFill>
                <a:srgbClr val="000000"/>
              </a:solidFill>
              <a:latin typeface="ＭＳ Ｐゴシック"/>
              <a:ea typeface="ＭＳ Ｐゴシック"/>
            </a:rPr>
            <a:t>去年補助を受けているので</a:t>
          </a:r>
          <a:endParaRPr kumimoji="1" lang="en-US" altLang="ja-JP" sz="1800" b="0" i="0" u="none" strike="noStrike" baseline="0">
            <a:solidFill>
              <a:srgbClr val="000000"/>
            </a:solidFill>
            <a:latin typeface="ＭＳ Ｐゴシック"/>
            <a:ea typeface="ＭＳ Ｐゴシック"/>
          </a:endParaRPr>
        </a:p>
        <a:p>
          <a:pPr algn="l" rtl="1">
            <a:lnSpc>
              <a:spcPct val="100000"/>
            </a:lnSpc>
          </a:pPr>
          <a:r>
            <a:rPr kumimoji="1" lang="ja-JP" altLang="en-US" sz="1800" b="0" i="0" u="none" strike="noStrike" baseline="0">
              <a:solidFill>
                <a:srgbClr val="000000"/>
              </a:solidFill>
              <a:latin typeface="ＭＳ Ｐゴシック"/>
              <a:ea typeface="ＭＳ Ｐゴシック"/>
            </a:rPr>
            <a:t>対象外</a:t>
          </a:r>
        </a:p>
      </xdr:txBody>
    </xdr:sp>
    <xdr:clientData/>
  </xdr:oneCellAnchor>
  <xdr:twoCellAnchor>
    <xdr:from>
      <xdr:col>6</xdr:col>
      <xdr:colOff>29934</xdr:colOff>
      <xdr:row>30</xdr:row>
      <xdr:rowOff>16328</xdr:rowOff>
    </xdr:from>
    <xdr:to>
      <xdr:col>6</xdr:col>
      <xdr:colOff>952499</xdr:colOff>
      <xdr:row>31</xdr:row>
      <xdr:rowOff>13607</xdr:rowOff>
    </xdr:to>
    <xdr:sp macro="" textlink="">
      <xdr:nvSpPr>
        <xdr:cNvPr id="14" name="CustomShape 1">
          <a:extLst>
            <a:ext uri="{FF2B5EF4-FFF2-40B4-BE49-F238E27FC236}">
              <a16:creationId xmlns:a16="http://schemas.microsoft.com/office/drawing/2014/main" id="{31B3DC1F-467A-405B-AAE9-1ACD7EC1DC56}"/>
            </a:ext>
          </a:extLst>
        </xdr:cNvPr>
        <xdr:cNvSpPr>
          <a:spLocks noChangeArrowheads="1"/>
        </xdr:cNvSpPr>
      </xdr:nvSpPr>
      <xdr:spPr bwMode="auto">
        <a:xfrm>
          <a:off x="4357005" y="9473292"/>
          <a:ext cx="922565" cy="310244"/>
        </a:xfrm>
        <a:prstGeom prst="rect">
          <a:avLst/>
        </a:prstGeom>
        <a:noFill/>
        <a:ln w="28440">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781048</xdr:colOff>
      <xdr:row>30</xdr:row>
      <xdr:rowOff>32657</xdr:rowOff>
    </xdr:from>
    <xdr:to>
      <xdr:col>15</xdr:col>
      <xdr:colOff>13607</xdr:colOff>
      <xdr:row>31</xdr:row>
      <xdr:rowOff>0</xdr:rowOff>
    </xdr:to>
    <xdr:sp macro="" textlink="">
      <xdr:nvSpPr>
        <xdr:cNvPr id="15" name="CustomShape 1">
          <a:extLst>
            <a:ext uri="{FF2B5EF4-FFF2-40B4-BE49-F238E27FC236}">
              <a16:creationId xmlns:a16="http://schemas.microsoft.com/office/drawing/2014/main" id="{8FF5D07A-67E5-44C8-AAF4-78B962F07298}"/>
            </a:ext>
          </a:extLst>
        </xdr:cNvPr>
        <xdr:cNvSpPr>
          <a:spLocks noChangeArrowheads="1"/>
        </xdr:cNvSpPr>
      </xdr:nvSpPr>
      <xdr:spPr bwMode="auto">
        <a:xfrm>
          <a:off x="9857012" y="9489621"/>
          <a:ext cx="3464381" cy="280308"/>
        </a:xfrm>
        <a:prstGeom prst="rect">
          <a:avLst/>
        </a:prstGeom>
        <a:noFill/>
        <a:ln w="28440">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1230084</xdr:colOff>
      <xdr:row>29</xdr:row>
      <xdr:rowOff>59873</xdr:rowOff>
    </xdr:from>
    <xdr:to>
      <xdr:col>15</xdr:col>
      <xdr:colOff>795892</xdr:colOff>
      <xdr:row>31</xdr:row>
      <xdr:rowOff>199656</xdr:rowOff>
    </xdr:to>
    <xdr:sp macro="" textlink="">
      <xdr:nvSpPr>
        <xdr:cNvPr id="16" name="乗算記号 15">
          <a:extLst>
            <a:ext uri="{FF2B5EF4-FFF2-40B4-BE49-F238E27FC236}">
              <a16:creationId xmlns:a16="http://schemas.microsoft.com/office/drawing/2014/main" id="{293584A5-A119-4A70-AC8C-0B410ED9D602}"/>
            </a:ext>
          </a:extLst>
        </xdr:cNvPr>
        <xdr:cNvSpPr/>
      </xdr:nvSpPr>
      <xdr:spPr bwMode="auto">
        <a:xfrm>
          <a:off x="13272405" y="9203873"/>
          <a:ext cx="831273" cy="765712"/>
        </a:xfrm>
        <a:prstGeom prst="mathMultiply">
          <a:avLst>
            <a:gd name="adj1" fmla="val 13905"/>
          </a:avLst>
        </a:prstGeom>
        <a:solidFill>
          <a:srgbClr val="FF0000"/>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pPr algn="l" rtl="1">
            <a:lnSpc>
              <a:spcPts val="1000"/>
            </a:lnSpc>
          </a:pPr>
          <a:endParaRPr kumimoji="1" lang="ja-JP" altLang="en-US" sz="1000" b="0" i="0" u="none" strike="noStrike" baseline="0">
            <a:solidFill>
              <a:srgbClr val="000000"/>
            </a:solidFill>
            <a:latin typeface="ＭＳ Ｐゴシック"/>
            <a:ea typeface="ＭＳ Ｐゴシック"/>
          </a:endParaRPr>
        </a:p>
      </xdr:txBody>
    </xdr:sp>
    <xdr:clientData/>
  </xdr:twoCellAnchor>
  <xdr:twoCellAnchor>
    <xdr:from>
      <xdr:col>6</xdr:col>
      <xdr:colOff>794655</xdr:colOff>
      <xdr:row>29</xdr:row>
      <xdr:rowOff>87088</xdr:rowOff>
    </xdr:from>
    <xdr:to>
      <xdr:col>7</xdr:col>
      <xdr:colOff>673428</xdr:colOff>
      <xdr:row>31</xdr:row>
      <xdr:rowOff>226871</xdr:rowOff>
    </xdr:to>
    <xdr:sp macro="" textlink="">
      <xdr:nvSpPr>
        <xdr:cNvPr id="17" name="乗算記号 16">
          <a:extLst>
            <a:ext uri="{FF2B5EF4-FFF2-40B4-BE49-F238E27FC236}">
              <a16:creationId xmlns:a16="http://schemas.microsoft.com/office/drawing/2014/main" id="{DE03247D-725E-4F0B-B3CE-45750E84721C}"/>
            </a:ext>
          </a:extLst>
        </xdr:cNvPr>
        <xdr:cNvSpPr/>
      </xdr:nvSpPr>
      <xdr:spPr bwMode="auto">
        <a:xfrm>
          <a:off x="5121726" y="9231088"/>
          <a:ext cx="831273" cy="765712"/>
        </a:xfrm>
        <a:prstGeom prst="mathMultiply">
          <a:avLst>
            <a:gd name="adj1" fmla="val 13905"/>
          </a:avLst>
        </a:prstGeom>
        <a:solidFill>
          <a:srgbClr val="FF0000"/>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ctr" upright="1"/>
        <a:lstStyle/>
        <a:p>
          <a:pPr algn="l" rtl="1">
            <a:lnSpc>
              <a:spcPts val="1000"/>
            </a:lnSpc>
          </a:pPr>
          <a:endParaRPr kumimoji="1" lang="ja-JP" altLang="en-US" sz="1000" b="0" i="0" u="none" strike="noStrike" baseline="0">
            <a:solidFill>
              <a:srgbClr val="000000"/>
            </a:solidFill>
            <a:latin typeface="ＭＳ Ｐゴシック"/>
            <a:ea typeface="ＭＳ Ｐゴシック"/>
          </a:endParaRPr>
        </a:p>
      </xdr:txBody>
    </xdr:sp>
    <xdr:clientData/>
  </xdr:twoCellAnchor>
  <xdr:oneCellAnchor>
    <xdr:from>
      <xdr:col>8</xdr:col>
      <xdr:colOff>2720</xdr:colOff>
      <xdr:row>27</xdr:row>
      <xdr:rowOff>261258</xdr:rowOff>
    </xdr:from>
    <xdr:ext cx="1834243" cy="932738"/>
    <xdr:sp macro="" textlink="">
      <xdr:nvSpPr>
        <xdr:cNvPr id="18" name="四角形吹き出し 13">
          <a:extLst>
            <a:ext uri="{FF2B5EF4-FFF2-40B4-BE49-F238E27FC236}">
              <a16:creationId xmlns:a16="http://schemas.microsoft.com/office/drawing/2014/main" id="{63572E5A-A6DB-4187-B517-47AA041B088D}"/>
            </a:ext>
          </a:extLst>
        </xdr:cNvPr>
        <xdr:cNvSpPr/>
      </xdr:nvSpPr>
      <xdr:spPr bwMode="auto">
        <a:xfrm>
          <a:off x="6302827" y="8779329"/>
          <a:ext cx="1834243" cy="932738"/>
        </a:xfrm>
        <a:prstGeom prst="wedgeRectCallout">
          <a:avLst>
            <a:gd name="adj1" fmla="val -68915"/>
            <a:gd name="adj2" fmla="val 31850"/>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27432" tIns="18288" rIns="0" bIns="0" rtlCol="0" anchor="ctr" anchorCtr="0" upright="1">
          <a:noAutofit/>
        </a:bodyPr>
        <a:lstStyle/>
        <a:p>
          <a:pPr algn="l" rtl="1">
            <a:lnSpc>
              <a:spcPct val="100000"/>
            </a:lnSpc>
          </a:pPr>
          <a:r>
            <a:rPr kumimoji="1" lang="ja-JP" altLang="en-US" sz="1800" b="0" i="0" u="none" strike="noStrike" baseline="0">
              <a:solidFill>
                <a:srgbClr val="000000"/>
              </a:solidFill>
              <a:latin typeface="ＭＳ Ｐゴシック"/>
              <a:ea typeface="ＭＳ Ｐゴシック"/>
            </a:rPr>
            <a:t>関数が引き継がれていない</a:t>
          </a:r>
          <a:endParaRPr kumimoji="1" lang="en-US" altLang="ja-JP" sz="1800" b="0" i="0" u="none" strike="noStrike" baseline="0">
            <a:solidFill>
              <a:srgbClr val="000000"/>
            </a:solidFill>
            <a:latin typeface="ＭＳ Ｐゴシック"/>
            <a:ea typeface="ＭＳ Ｐゴシック"/>
          </a:endParaRPr>
        </a:p>
      </xdr:txBody>
    </xdr:sp>
    <xdr:clientData/>
  </xdr:oneCellAnchor>
  <xdr:oneCellAnchor>
    <xdr:from>
      <xdr:col>16</xdr:col>
      <xdr:colOff>59869</xdr:colOff>
      <xdr:row>28</xdr:row>
      <xdr:rowOff>100693</xdr:rowOff>
    </xdr:from>
    <xdr:ext cx="1834243" cy="932738"/>
    <xdr:sp macro="" textlink="">
      <xdr:nvSpPr>
        <xdr:cNvPr id="20" name="四角形吹き出し 13">
          <a:extLst>
            <a:ext uri="{FF2B5EF4-FFF2-40B4-BE49-F238E27FC236}">
              <a16:creationId xmlns:a16="http://schemas.microsoft.com/office/drawing/2014/main" id="{20E9F354-2C4A-41D6-84C4-CEBC255832FF}"/>
            </a:ext>
          </a:extLst>
        </xdr:cNvPr>
        <xdr:cNvSpPr/>
      </xdr:nvSpPr>
      <xdr:spPr bwMode="auto">
        <a:xfrm>
          <a:off x="14429012" y="8931729"/>
          <a:ext cx="1834243" cy="932738"/>
        </a:xfrm>
        <a:prstGeom prst="wedgeRectCallout">
          <a:avLst>
            <a:gd name="adj1" fmla="val -68915"/>
            <a:gd name="adj2" fmla="val 31850"/>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27432" tIns="18288" rIns="0" bIns="0" rtlCol="0" anchor="ctr" anchorCtr="0" upright="1">
          <a:noAutofit/>
        </a:bodyPr>
        <a:lstStyle/>
        <a:p>
          <a:pPr algn="l" rtl="1">
            <a:lnSpc>
              <a:spcPct val="100000"/>
            </a:lnSpc>
          </a:pPr>
          <a:r>
            <a:rPr kumimoji="1" lang="ja-JP" altLang="en-US" sz="1800" b="0" i="0" u="none" strike="noStrike" baseline="0">
              <a:solidFill>
                <a:srgbClr val="000000"/>
              </a:solidFill>
              <a:latin typeface="ＭＳ Ｐゴシック"/>
              <a:ea typeface="ＭＳ Ｐゴシック"/>
            </a:rPr>
            <a:t>関数が引き継がれていない</a:t>
          </a:r>
          <a:endParaRPr kumimoji="1" lang="en-US" altLang="ja-JP" sz="1800" b="0" i="0" u="none" strike="noStrike" baseline="0">
            <a:solidFill>
              <a:srgbClr val="00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38C6-9C0D-40F8-88C3-1F854412959C}">
  <sheetPr>
    <tabColor theme="5"/>
  </sheetPr>
  <dimension ref="B2:D11"/>
  <sheetViews>
    <sheetView zoomScaleNormal="100" workbookViewId="0">
      <selection activeCell="D18" sqref="D18"/>
    </sheetView>
  </sheetViews>
  <sheetFormatPr defaultRowHeight="13" x14ac:dyDescent="0.2"/>
  <cols>
    <col min="1" max="1" width="3.6328125" customWidth="1"/>
    <col min="2" max="2" width="22.6328125" bestFit="1" customWidth="1"/>
    <col min="3" max="3" width="20.36328125" bestFit="1" customWidth="1"/>
    <col min="4" max="4" width="50.90625" customWidth="1"/>
    <col min="5" max="5" width="4" customWidth="1"/>
  </cols>
  <sheetData>
    <row r="2" spans="2:4" ht="26" x14ac:dyDescent="0.2">
      <c r="B2" s="139" t="s">
        <v>100</v>
      </c>
      <c r="D2" s="138" t="s">
        <v>109</v>
      </c>
    </row>
    <row r="4" spans="2:4" ht="20.149999999999999" customHeight="1" x14ac:dyDescent="0.2">
      <c r="B4" s="137" t="s">
        <v>83</v>
      </c>
      <c r="C4" s="137" t="s">
        <v>84</v>
      </c>
      <c r="D4" s="137" t="s">
        <v>85</v>
      </c>
    </row>
    <row r="5" spans="2:4" ht="30" customHeight="1" x14ac:dyDescent="0.2">
      <c r="B5" s="131" t="s">
        <v>86</v>
      </c>
      <c r="C5" s="134" t="s">
        <v>111</v>
      </c>
      <c r="D5" s="136" t="s">
        <v>98</v>
      </c>
    </row>
    <row r="6" spans="2:4" ht="30" customHeight="1" x14ac:dyDescent="0.2">
      <c r="B6" s="131" t="s">
        <v>87</v>
      </c>
      <c r="C6" s="134" t="s">
        <v>105</v>
      </c>
      <c r="D6" s="136" t="s">
        <v>96</v>
      </c>
    </row>
    <row r="7" spans="2:4" ht="30" customHeight="1" x14ac:dyDescent="0.2">
      <c r="B7" s="132" t="s">
        <v>88</v>
      </c>
      <c r="C7" s="134" t="s">
        <v>112</v>
      </c>
      <c r="D7" s="136" t="s">
        <v>97</v>
      </c>
    </row>
    <row r="8" spans="2:4" ht="30" customHeight="1" x14ac:dyDescent="0.2">
      <c r="B8" s="132" t="s">
        <v>89</v>
      </c>
      <c r="C8" s="134" t="s">
        <v>106</v>
      </c>
      <c r="D8" s="136" t="s">
        <v>110</v>
      </c>
    </row>
    <row r="9" spans="2:4" ht="30" customHeight="1" x14ac:dyDescent="0.2">
      <c r="B9" s="133" t="s">
        <v>91</v>
      </c>
      <c r="C9" s="135"/>
      <c r="D9" s="136" t="s">
        <v>104</v>
      </c>
    </row>
    <row r="10" spans="2:4" ht="30" customHeight="1" x14ac:dyDescent="0.2">
      <c r="B10" s="133" t="s">
        <v>90</v>
      </c>
      <c r="C10" s="135"/>
      <c r="D10" s="136" t="s">
        <v>103</v>
      </c>
    </row>
    <row r="11" spans="2:4" ht="30" customHeight="1" x14ac:dyDescent="0.2">
      <c r="B11" s="133" t="s">
        <v>92</v>
      </c>
      <c r="C11" s="134" t="s">
        <v>99</v>
      </c>
      <c r="D11" s="136" t="s">
        <v>93</v>
      </c>
    </row>
  </sheetData>
  <phoneticPr fontId="2"/>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E0050-165C-468D-9EE0-ED444C6410B8}">
  <sheetPr>
    <tabColor rgb="FFFFFF00"/>
    <pageSetUpPr fitToPage="1"/>
  </sheetPr>
  <dimension ref="A1:P60"/>
  <sheetViews>
    <sheetView tabSelected="1" view="pageBreakPreview" zoomScale="70" zoomScaleNormal="85" zoomScaleSheetLayoutView="70" workbookViewId="0">
      <pane ySplit="7" topLeftCell="A8" activePane="bottomLeft" state="frozen"/>
      <selection activeCell="I1" sqref="I1"/>
      <selection pane="bottomLeft" activeCell="AA11" sqref="AA11"/>
    </sheetView>
  </sheetViews>
  <sheetFormatPr defaultRowHeight="13" x14ac:dyDescent="0.2"/>
  <cols>
    <col min="1" max="1" width="4.90625" customWidth="1"/>
    <col min="2" max="2" width="4.453125" bestFit="1" customWidth="1"/>
    <col min="3" max="3" width="19" customWidth="1"/>
    <col min="4" max="5" width="6.26953125" customWidth="1"/>
    <col min="6" max="6" width="16.08984375" bestFit="1" customWidth="1"/>
    <col min="7" max="7" width="12.453125" customWidth="1"/>
    <col min="8" max="10" width="13.36328125" customWidth="1"/>
    <col min="11" max="11" width="9.6328125" customWidth="1"/>
    <col min="12" max="12" width="10.36328125" customWidth="1"/>
    <col min="13" max="13" width="19.6328125" customWidth="1"/>
    <col min="14" max="14" width="9" style="3"/>
    <col min="15" max="15" width="16.6328125" bestFit="1" customWidth="1"/>
    <col min="16" max="16" width="13.90625" customWidth="1"/>
  </cols>
  <sheetData>
    <row r="1" spans="1:16" ht="21" customHeight="1" x14ac:dyDescent="0.2">
      <c r="G1" s="1"/>
      <c r="H1" s="1"/>
      <c r="I1" s="1"/>
      <c r="J1" s="1"/>
      <c r="K1" s="1"/>
      <c r="L1" s="1"/>
      <c r="M1" s="2" t="s">
        <v>0</v>
      </c>
    </row>
    <row r="2" spans="1:16" ht="21" customHeight="1" x14ac:dyDescent="0.2">
      <c r="A2" s="185" t="s">
        <v>107</v>
      </c>
      <c r="B2" s="185"/>
      <c r="C2" s="185"/>
      <c r="D2" s="185"/>
      <c r="E2" s="185"/>
      <c r="F2" s="185"/>
      <c r="G2" s="185"/>
      <c r="H2" s="185"/>
      <c r="I2" s="185"/>
      <c r="J2" s="185"/>
      <c r="K2" s="185"/>
      <c r="L2" s="185"/>
      <c r="M2" s="185"/>
    </row>
    <row r="3" spans="1:16" ht="21" customHeight="1" x14ac:dyDescent="0.2">
      <c r="A3" s="1"/>
      <c r="B3" s="1"/>
      <c r="C3" s="1"/>
      <c r="D3" s="1"/>
      <c r="E3" s="1"/>
      <c r="F3" s="1"/>
      <c r="G3" s="1"/>
      <c r="H3" s="1"/>
      <c r="I3" s="1"/>
      <c r="J3" s="197" t="s">
        <v>43</v>
      </c>
      <c r="K3" s="198"/>
      <c r="L3" s="198"/>
      <c r="M3" s="198"/>
    </row>
    <row r="4" spans="1:16" ht="21" customHeight="1" x14ac:dyDescent="0.2">
      <c r="A4" s="4" t="s">
        <v>2</v>
      </c>
      <c r="B4" s="4"/>
      <c r="C4" s="4"/>
      <c r="D4" s="4"/>
      <c r="E4" s="4"/>
      <c r="F4" s="4"/>
      <c r="G4" s="4"/>
      <c r="H4" s="4"/>
      <c r="I4" s="4"/>
      <c r="J4" s="197"/>
      <c r="K4" s="198"/>
      <c r="L4" s="198"/>
      <c r="M4" s="198"/>
      <c r="N4" s="6"/>
    </row>
    <row r="5" spans="1:16" ht="10" customHeight="1" thickBot="1" x14ac:dyDescent="0.25">
      <c r="A5" s="5"/>
      <c r="B5" s="5"/>
      <c r="C5" s="5"/>
      <c r="D5" s="5"/>
      <c r="E5" s="5"/>
      <c r="F5" s="5"/>
      <c r="G5" s="5"/>
      <c r="H5" s="5"/>
      <c r="I5" s="5"/>
      <c r="J5" s="5"/>
      <c r="K5" s="5"/>
      <c r="L5" s="5"/>
      <c r="M5" s="5"/>
    </row>
    <row r="6" spans="1:16" ht="20.149999999999999" customHeight="1" thickBot="1" x14ac:dyDescent="0.25">
      <c r="A6" s="186"/>
      <c r="B6" s="188" t="s">
        <v>3</v>
      </c>
      <c r="C6" s="188" t="s">
        <v>4</v>
      </c>
      <c r="D6" s="190" t="s">
        <v>113</v>
      </c>
      <c r="E6" s="188" t="s">
        <v>5</v>
      </c>
      <c r="F6" s="192" t="s">
        <v>6</v>
      </c>
      <c r="G6" s="7"/>
      <c r="H6" s="7"/>
      <c r="I6" s="7"/>
      <c r="J6" s="8"/>
      <c r="K6" s="194" t="s">
        <v>7</v>
      </c>
      <c r="L6" s="194"/>
      <c r="M6" s="195" t="s">
        <v>8</v>
      </c>
    </row>
    <row r="7" spans="1:16" ht="63" customHeight="1" thickBot="1" x14ac:dyDescent="0.25">
      <c r="A7" s="187"/>
      <c r="B7" s="189"/>
      <c r="C7" s="189"/>
      <c r="D7" s="191"/>
      <c r="E7" s="189"/>
      <c r="F7" s="193"/>
      <c r="G7" s="9" t="s">
        <v>9</v>
      </c>
      <c r="H7" s="10" t="s">
        <v>10</v>
      </c>
      <c r="I7" s="10" t="s">
        <v>11</v>
      </c>
      <c r="J7" s="11" t="s">
        <v>12</v>
      </c>
      <c r="K7" s="12" t="s">
        <v>13</v>
      </c>
      <c r="L7" s="13" t="s">
        <v>14</v>
      </c>
      <c r="M7" s="196"/>
      <c r="N7" s="177" t="s">
        <v>15</v>
      </c>
      <c r="O7" s="178"/>
      <c r="P7" s="14"/>
    </row>
    <row r="8" spans="1:16" ht="25" customHeight="1" thickBot="1" x14ac:dyDescent="0.25">
      <c r="A8" s="179" t="s">
        <v>16</v>
      </c>
      <c r="B8" s="15">
        <v>1</v>
      </c>
      <c r="C8" s="15"/>
      <c r="D8" s="15"/>
      <c r="E8" s="15"/>
      <c r="F8" s="145"/>
      <c r="G8" s="148" t="str">
        <f>IF(F8="","",IF(F8&gt;2000,2000,F8))</f>
        <v/>
      </c>
      <c r="H8" s="149"/>
      <c r="I8" s="149"/>
      <c r="J8" s="150"/>
      <c r="K8" s="21"/>
      <c r="L8" s="22"/>
      <c r="M8" s="169" t="str">
        <f>IF(F8="","",G8*(K8+L8))</f>
        <v/>
      </c>
      <c r="N8" s="24" t="str">
        <f t="shared" ref="N8:N14" si="0">IF(F8="","",F8*(K8+L8))</f>
        <v/>
      </c>
      <c r="O8" s="25" t="str">
        <f>IF(ISBLANK(D8),"",IF(50&lt;=D8,"〇","対象外年齢です"))</f>
        <v/>
      </c>
      <c r="P8" s="26"/>
    </row>
    <row r="9" spans="1:16" ht="25" customHeight="1" thickBot="1" x14ac:dyDescent="0.25">
      <c r="A9" s="180"/>
      <c r="B9" s="15">
        <v>2</v>
      </c>
      <c r="C9" s="29"/>
      <c r="D9" s="29"/>
      <c r="E9" s="29"/>
      <c r="F9" s="146"/>
      <c r="G9" s="151" t="str">
        <f t="shared" ref="G9:G46" si="1">IF(F9="","",IF(F9&gt;2000,2000,F9))</f>
        <v/>
      </c>
      <c r="H9" s="152"/>
      <c r="I9" s="152"/>
      <c r="J9" s="153"/>
      <c r="K9" s="21"/>
      <c r="L9" s="34"/>
      <c r="M9" s="169" t="str">
        <f>IF(F9="","",G9*(K9+L9))</f>
        <v/>
      </c>
      <c r="N9" s="36" t="str">
        <f>IF(F9="","",F9*(K9+L9))</f>
        <v/>
      </c>
      <c r="O9" s="37" t="str">
        <f t="shared" ref="O9:O14" si="2">IF(ISBLANK(D9),"",IF(50&lt;=D9,"〇","対象外年齢です"))</f>
        <v/>
      </c>
      <c r="P9" s="26"/>
    </row>
    <row r="10" spans="1:16" ht="25" customHeight="1" thickBot="1" x14ac:dyDescent="0.25">
      <c r="A10" s="180"/>
      <c r="B10" s="15">
        <v>3</v>
      </c>
      <c r="C10" s="29"/>
      <c r="D10" s="29"/>
      <c r="E10" s="29"/>
      <c r="F10" s="146"/>
      <c r="G10" s="151" t="str">
        <f t="shared" si="1"/>
        <v/>
      </c>
      <c r="H10" s="152"/>
      <c r="I10" s="152"/>
      <c r="J10" s="153"/>
      <c r="K10" s="21"/>
      <c r="L10" s="34"/>
      <c r="M10" s="170" t="str">
        <f t="shared" ref="M10:M46" si="3">IF(F10="","",G10*(K10+L10))</f>
        <v/>
      </c>
      <c r="N10" s="36" t="str">
        <f>IF(F10="","",F10*(K10+L10))</f>
        <v/>
      </c>
      <c r="O10" s="37" t="str">
        <f t="shared" si="2"/>
        <v/>
      </c>
      <c r="P10" s="26"/>
    </row>
    <row r="11" spans="1:16" ht="25" customHeight="1" thickBot="1" x14ac:dyDescent="0.25">
      <c r="A11" s="180"/>
      <c r="B11" s="15">
        <v>4</v>
      </c>
      <c r="C11" s="29"/>
      <c r="D11" s="29"/>
      <c r="E11" s="29"/>
      <c r="F11" s="146"/>
      <c r="G11" s="151" t="str">
        <f t="shared" si="1"/>
        <v/>
      </c>
      <c r="H11" s="152"/>
      <c r="I11" s="152"/>
      <c r="J11" s="153"/>
      <c r="K11" s="21"/>
      <c r="L11" s="34"/>
      <c r="M11" s="170" t="str">
        <f t="shared" si="3"/>
        <v/>
      </c>
      <c r="N11" s="36" t="str">
        <f t="shared" si="0"/>
        <v/>
      </c>
      <c r="O11" s="37" t="str">
        <f>IF(ISBLANK(D11),"",IF(50&lt;=D11,"〇","対象外年齢です"))</f>
        <v/>
      </c>
      <c r="P11" s="26"/>
    </row>
    <row r="12" spans="1:16" ht="25" customHeight="1" thickBot="1" x14ac:dyDescent="0.25">
      <c r="A12" s="180"/>
      <c r="B12" s="15">
        <v>5</v>
      </c>
      <c r="C12" s="29"/>
      <c r="D12" s="29"/>
      <c r="E12" s="29"/>
      <c r="F12" s="146"/>
      <c r="G12" s="151" t="str">
        <f t="shared" si="1"/>
        <v/>
      </c>
      <c r="H12" s="152"/>
      <c r="I12" s="152"/>
      <c r="J12" s="153"/>
      <c r="K12" s="21"/>
      <c r="L12" s="34"/>
      <c r="M12" s="170" t="str">
        <f t="shared" si="3"/>
        <v/>
      </c>
      <c r="N12" s="36" t="str">
        <f t="shared" si="0"/>
        <v/>
      </c>
      <c r="O12" s="37" t="str">
        <f t="shared" si="2"/>
        <v/>
      </c>
      <c r="P12" s="26"/>
    </row>
    <row r="13" spans="1:16" ht="25" customHeight="1" thickBot="1" x14ac:dyDescent="0.25">
      <c r="A13" s="180"/>
      <c r="B13" s="15">
        <v>6</v>
      </c>
      <c r="C13" s="29"/>
      <c r="D13" s="29"/>
      <c r="E13" s="29"/>
      <c r="F13" s="146"/>
      <c r="G13" s="151" t="str">
        <f t="shared" si="1"/>
        <v/>
      </c>
      <c r="H13" s="152"/>
      <c r="I13" s="152"/>
      <c r="J13" s="153"/>
      <c r="K13" s="21"/>
      <c r="L13" s="34"/>
      <c r="M13" s="170" t="str">
        <f t="shared" si="3"/>
        <v/>
      </c>
      <c r="N13" s="36" t="str">
        <f t="shared" si="0"/>
        <v/>
      </c>
      <c r="O13" s="37" t="str">
        <f t="shared" si="2"/>
        <v/>
      </c>
      <c r="P13" s="26"/>
    </row>
    <row r="14" spans="1:16" ht="25" customHeight="1" thickBot="1" x14ac:dyDescent="0.25">
      <c r="A14" s="181"/>
      <c r="B14" s="15">
        <v>7</v>
      </c>
      <c r="C14" s="40"/>
      <c r="D14" s="40"/>
      <c r="E14" s="40"/>
      <c r="F14" s="147"/>
      <c r="G14" s="154" t="str">
        <f t="shared" si="1"/>
        <v/>
      </c>
      <c r="H14" s="155"/>
      <c r="I14" s="155"/>
      <c r="J14" s="156"/>
      <c r="K14" s="21"/>
      <c r="L14" s="45"/>
      <c r="M14" s="171" t="str">
        <f t="shared" si="3"/>
        <v/>
      </c>
      <c r="N14" s="36" t="str">
        <f t="shared" si="0"/>
        <v/>
      </c>
      <c r="O14" s="37" t="str">
        <f t="shared" si="2"/>
        <v/>
      </c>
      <c r="P14" s="26"/>
    </row>
    <row r="15" spans="1:16" ht="25" customHeight="1" thickTop="1" thickBot="1" x14ac:dyDescent="0.25">
      <c r="A15" s="182" t="s">
        <v>18</v>
      </c>
      <c r="B15" s="183"/>
      <c r="C15" s="183"/>
      <c r="D15" s="183"/>
      <c r="E15" s="183"/>
      <c r="F15" s="183"/>
      <c r="G15" s="183"/>
      <c r="H15" s="183"/>
      <c r="I15" s="183"/>
      <c r="J15" s="184"/>
      <c r="K15" s="47">
        <f>SUM(K8:K14)</f>
        <v>0</v>
      </c>
      <c r="L15" s="47">
        <f>SUM(L8:L14)</f>
        <v>0</v>
      </c>
      <c r="M15" s="48">
        <f>SUM(M8:M14)</f>
        <v>0</v>
      </c>
      <c r="N15" s="3">
        <f>SUM(N8:N14)</f>
        <v>0</v>
      </c>
      <c r="O15" s="49" t="s">
        <v>19</v>
      </c>
      <c r="P15" s="49"/>
    </row>
    <row r="16" spans="1:16" ht="25" customHeight="1" thickBot="1" x14ac:dyDescent="0.25">
      <c r="A16" s="180" t="s">
        <v>20</v>
      </c>
      <c r="B16" s="15">
        <v>1</v>
      </c>
      <c r="C16" s="15"/>
      <c r="D16" s="15"/>
      <c r="E16" s="15" t="s">
        <v>21</v>
      </c>
      <c r="F16" s="145"/>
      <c r="G16" s="148" t="str">
        <f t="shared" si="1"/>
        <v/>
      </c>
      <c r="H16" s="161"/>
      <c r="I16" s="161"/>
      <c r="J16" s="162"/>
      <c r="K16" s="21"/>
      <c r="L16" s="22"/>
      <c r="M16" s="169" t="str">
        <f t="shared" si="3"/>
        <v/>
      </c>
      <c r="N16" s="36" t="str">
        <f>IF(F16="","",F16*(K16+L16))</f>
        <v/>
      </c>
      <c r="O16" s="37" t="str">
        <f t="shared" ref="O16:O22" si="4">IF(ISBLANK(D16),"",IF(40&lt;=D16,"〇","対象外年齢です"))</f>
        <v/>
      </c>
      <c r="P16" s="26"/>
    </row>
    <row r="17" spans="1:16" ht="25" customHeight="1" thickBot="1" x14ac:dyDescent="0.25">
      <c r="A17" s="180"/>
      <c r="B17" s="15">
        <v>2</v>
      </c>
      <c r="C17" s="29"/>
      <c r="D17" s="29"/>
      <c r="E17" s="27" t="s">
        <v>21</v>
      </c>
      <c r="F17" s="146"/>
      <c r="G17" s="151" t="str">
        <f t="shared" si="1"/>
        <v/>
      </c>
      <c r="H17" s="152"/>
      <c r="I17" s="152"/>
      <c r="J17" s="153"/>
      <c r="K17" s="21"/>
      <c r="L17" s="34"/>
      <c r="M17" s="170" t="str">
        <f t="shared" si="3"/>
        <v/>
      </c>
      <c r="N17" s="36" t="str">
        <f>IF(F17="","",F17*(K17+L17))</f>
        <v/>
      </c>
      <c r="O17" s="37" t="str">
        <f t="shared" si="4"/>
        <v/>
      </c>
      <c r="P17" s="26"/>
    </row>
    <row r="18" spans="1:16" ht="25" customHeight="1" thickBot="1" x14ac:dyDescent="0.25">
      <c r="A18" s="180"/>
      <c r="B18" s="15">
        <v>3</v>
      </c>
      <c r="C18" s="29"/>
      <c r="D18" s="29"/>
      <c r="E18" s="27" t="s">
        <v>21</v>
      </c>
      <c r="F18" s="146"/>
      <c r="G18" s="151" t="str">
        <f t="shared" si="1"/>
        <v/>
      </c>
      <c r="H18" s="152"/>
      <c r="I18" s="152"/>
      <c r="J18" s="153"/>
      <c r="K18" s="21"/>
      <c r="L18" s="34"/>
      <c r="M18" s="170" t="str">
        <f>IF(F18="","",G18*(K18+L18))</f>
        <v/>
      </c>
      <c r="N18" s="36" t="str">
        <f>IF(F18="","",F18*(K18+L18))</f>
        <v/>
      </c>
      <c r="O18" s="37" t="str">
        <f t="shared" si="4"/>
        <v/>
      </c>
      <c r="P18" s="26"/>
    </row>
    <row r="19" spans="1:16" ht="25" customHeight="1" thickBot="1" x14ac:dyDescent="0.25">
      <c r="A19" s="180"/>
      <c r="B19" s="15">
        <v>4</v>
      </c>
      <c r="C19" s="29"/>
      <c r="D19" s="29"/>
      <c r="E19" s="27" t="s">
        <v>21</v>
      </c>
      <c r="F19" s="146"/>
      <c r="G19" s="151" t="str">
        <f t="shared" si="1"/>
        <v/>
      </c>
      <c r="H19" s="152"/>
      <c r="I19" s="152"/>
      <c r="J19" s="153"/>
      <c r="K19" s="21"/>
      <c r="L19" s="34"/>
      <c r="M19" s="170" t="str">
        <f t="shared" si="3"/>
        <v/>
      </c>
      <c r="N19" s="36" t="str">
        <f t="shared" ref="N19:N22" si="5">IF(F19="","",F19*(K19+L19))</f>
        <v/>
      </c>
      <c r="O19" s="37" t="str">
        <f>IF(ISBLANK(D19),"",IF(40&lt;=D19,"〇","対象外年齢です"))</f>
        <v/>
      </c>
      <c r="P19" s="26"/>
    </row>
    <row r="20" spans="1:16" ht="25" customHeight="1" thickBot="1" x14ac:dyDescent="0.25">
      <c r="A20" s="180"/>
      <c r="B20" s="15">
        <v>5</v>
      </c>
      <c r="C20" s="29"/>
      <c r="D20" s="29"/>
      <c r="E20" s="27" t="s">
        <v>21</v>
      </c>
      <c r="F20" s="146"/>
      <c r="G20" s="151" t="str">
        <f t="shared" si="1"/>
        <v/>
      </c>
      <c r="H20" s="152"/>
      <c r="I20" s="152"/>
      <c r="J20" s="153"/>
      <c r="K20" s="21"/>
      <c r="L20" s="34"/>
      <c r="M20" s="170" t="str">
        <f t="shared" si="3"/>
        <v/>
      </c>
      <c r="N20" s="36" t="str">
        <f t="shared" si="5"/>
        <v/>
      </c>
      <c r="O20" s="37" t="str">
        <f t="shared" si="4"/>
        <v/>
      </c>
      <c r="P20" s="26"/>
    </row>
    <row r="21" spans="1:16" ht="25" customHeight="1" thickBot="1" x14ac:dyDescent="0.25">
      <c r="A21" s="180"/>
      <c r="B21" s="15">
        <v>6</v>
      </c>
      <c r="C21" s="29"/>
      <c r="D21" s="29"/>
      <c r="E21" s="27" t="s">
        <v>21</v>
      </c>
      <c r="F21" s="146"/>
      <c r="G21" s="151" t="str">
        <f t="shared" si="1"/>
        <v/>
      </c>
      <c r="H21" s="152"/>
      <c r="I21" s="152"/>
      <c r="J21" s="153"/>
      <c r="K21" s="21"/>
      <c r="L21" s="34"/>
      <c r="M21" s="170" t="str">
        <f t="shared" si="3"/>
        <v/>
      </c>
      <c r="N21" s="36" t="str">
        <f t="shared" si="5"/>
        <v/>
      </c>
      <c r="O21" s="37" t="str">
        <f t="shared" si="4"/>
        <v/>
      </c>
      <c r="P21" s="26"/>
    </row>
    <row r="22" spans="1:16" ht="25" customHeight="1" thickBot="1" x14ac:dyDescent="0.25">
      <c r="A22" s="181"/>
      <c r="B22" s="15">
        <v>7</v>
      </c>
      <c r="C22" s="40"/>
      <c r="D22" s="40"/>
      <c r="E22" s="38" t="s">
        <v>21</v>
      </c>
      <c r="F22" s="147"/>
      <c r="G22" s="154" t="str">
        <f t="shared" si="1"/>
        <v/>
      </c>
      <c r="H22" s="155"/>
      <c r="I22" s="155"/>
      <c r="J22" s="156"/>
      <c r="K22" s="21"/>
      <c r="L22" s="45"/>
      <c r="M22" s="171" t="str">
        <f t="shared" si="3"/>
        <v/>
      </c>
      <c r="N22" s="36" t="str">
        <f t="shared" si="5"/>
        <v/>
      </c>
      <c r="O22" s="37" t="str">
        <f t="shared" si="4"/>
        <v/>
      </c>
      <c r="P22" s="26"/>
    </row>
    <row r="23" spans="1:16" ht="25" customHeight="1" thickTop="1" thickBot="1" x14ac:dyDescent="0.25">
      <c r="A23" s="182" t="s">
        <v>22</v>
      </c>
      <c r="B23" s="183"/>
      <c r="C23" s="183"/>
      <c r="D23" s="183"/>
      <c r="E23" s="183"/>
      <c r="F23" s="183"/>
      <c r="G23" s="183"/>
      <c r="H23" s="183"/>
      <c r="I23" s="183"/>
      <c r="J23" s="184"/>
      <c r="K23" s="47">
        <f>SUM(K16:K22)</f>
        <v>0</v>
      </c>
      <c r="L23" s="47">
        <f>SUM(L16:L22)</f>
        <v>0</v>
      </c>
      <c r="M23" s="48">
        <f>SUM(M16:M22)</f>
        <v>0</v>
      </c>
      <c r="N23" s="3">
        <f>SUM(N16:N22)</f>
        <v>0</v>
      </c>
      <c r="O23" s="49" t="s">
        <v>19</v>
      </c>
      <c r="P23" s="49"/>
    </row>
    <row r="24" spans="1:16" ht="25" customHeight="1" thickBot="1" x14ac:dyDescent="0.25">
      <c r="A24" s="180" t="s">
        <v>23</v>
      </c>
      <c r="B24" s="15">
        <v>1</v>
      </c>
      <c r="C24" s="15"/>
      <c r="D24" s="15"/>
      <c r="E24" s="15" t="s">
        <v>21</v>
      </c>
      <c r="F24" s="145"/>
      <c r="G24" s="148" t="str">
        <f t="shared" si="1"/>
        <v/>
      </c>
      <c r="H24" s="149"/>
      <c r="I24" s="149"/>
      <c r="J24" s="150"/>
      <c r="K24" s="21"/>
      <c r="L24" s="22"/>
      <c r="M24" s="169" t="str">
        <f t="shared" si="3"/>
        <v/>
      </c>
      <c r="N24" s="36" t="str">
        <f t="shared" ref="N24:N30" si="6">IF(F24="","",F24*(K24+L24))</f>
        <v/>
      </c>
      <c r="O24" s="37" t="str">
        <f>IF(ISBLANK(D24),"",IF(40&lt;=D24,"〇","対象外年齢です"))</f>
        <v/>
      </c>
      <c r="P24" s="26"/>
    </row>
    <row r="25" spans="1:16" ht="25" customHeight="1" thickBot="1" x14ac:dyDescent="0.25">
      <c r="A25" s="180"/>
      <c r="B25" s="15">
        <v>2</v>
      </c>
      <c r="C25" s="27"/>
      <c r="D25" s="27"/>
      <c r="E25" s="27" t="s">
        <v>21</v>
      </c>
      <c r="F25" s="146"/>
      <c r="G25" s="148" t="str">
        <f t="shared" si="1"/>
        <v/>
      </c>
      <c r="H25" s="152"/>
      <c r="I25" s="152"/>
      <c r="J25" s="153"/>
      <c r="K25" s="21"/>
      <c r="L25" s="22"/>
      <c r="M25" s="169" t="str">
        <f t="shared" si="3"/>
        <v/>
      </c>
      <c r="N25" s="36" t="str">
        <f t="shared" si="6"/>
        <v/>
      </c>
      <c r="O25" s="37" t="str">
        <f t="shared" ref="O25:O30" si="7">IF(ISBLANK(D25),"",IF(40&lt;=D25,"〇","対象外年齢です"))</f>
        <v/>
      </c>
      <c r="P25" s="26"/>
    </row>
    <row r="26" spans="1:16" ht="25" customHeight="1" thickBot="1" x14ac:dyDescent="0.25">
      <c r="A26" s="180"/>
      <c r="B26" s="15">
        <v>3</v>
      </c>
      <c r="C26" s="27"/>
      <c r="D26" s="27"/>
      <c r="E26" s="27" t="s">
        <v>21</v>
      </c>
      <c r="F26" s="146"/>
      <c r="G26" s="148" t="str">
        <f t="shared" si="1"/>
        <v/>
      </c>
      <c r="H26" s="152"/>
      <c r="I26" s="152"/>
      <c r="J26" s="153"/>
      <c r="K26" s="21"/>
      <c r="L26" s="22"/>
      <c r="M26" s="169" t="str">
        <f t="shared" si="3"/>
        <v/>
      </c>
      <c r="N26" s="36" t="str">
        <f t="shared" si="6"/>
        <v/>
      </c>
      <c r="O26" s="37" t="str">
        <f t="shared" si="7"/>
        <v/>
      </c>
      <c r="P26" s="26"/>
    </row>
    <row r="27" spans="1:16" ht="25" customHeight="1" thickBot="1" x14ac:dyDescent="0.25">
      <c r="A27" s="180"/>
      <c r="B27" s="15">
        <v>4</v>
      </c>
      <c r="C27" s="27"/>
      <c r="D27" s="27"/>
      <c r="E27" s="27" t="s">
        <v>21</v>
      </c>
      <c r="F27" s="146"/>
      <c r="G27" s="148" t="str">
        <f t="shared" si="1"/>
        <v/>
      </c>
      <c r="H27" s="152"/>
      <c r="I27" s="152"/>
      <c r="J27" s="153"/>
      <c r="K27" s="21"/>
      <c r="L27" s="22"/>
      <c r="M27" s="169" t="str">
        <f t="shared" si="3"/>
        <v/>
      </c>
      <c r="N27" s="36" t="str">
        <f t="shared" si="6"/>
        <v/>
      </c>
      <c r="O27" s="37" t="str">
        <f t="shared" si="7"/>
        <v/>
      </c>
      <c r="P27" s="26"/>
    </row>
    <row r="28" spans="1:16" ht="25" customHeight="1" thickBot="1" x14ac:dyDescent="0.25">
      <c r="A28" s="180"/>
      <c r="B28" s="15">
        <v>5</v>
      </c>
      <c r="C28" s="27"/>
      <c r="D28" s="27"/>
      <c r="E28" s="27" t="s">
        <v>21</v>
      </c>
      <c r="F28" s="146"/>
      <c r="G28" s="151" t="str">
        <f>IF(F28="","",IF(F28&gt;2000,2000,F28))</f>
        <v/>
      </c>
      <c r="H28" s="152"/>
      <c r="I28" s="152"/>
      <c r="J28" s="153"/>
      <c r="K28" s="21"/>
      <c r="L28" s="34"/>
      <c r="M28" s="170" t="str">
        <f t="shared" si="3"/>
        <v/>
      </c>
      <c r="N28" s="36" t="str">
        <f t="shared" si="6"/>
        <v/>
      </c>
      <c r="O28" s="37" t="str">
        <f t="shared" si="7"/>
        <v/>
      </c>
      <c r="P28" s="26"/>
    </row>
    <row r="29" spans="1:16" ht="25" customHeight="1" thickBot="1" x14ac:dyDescent="0.25">
      <c r="A29" s="180"/>
      <c r="B29" s="15">
        <v>6</v>
      </c>
      <c r="C29" s="27"/>
      <c r="D29" s="27"/>
      <c r="E29" s="27" t="s">
        <v>21</v>
      </c>
      <c r="F29" s="146"/>
      <c r="G29" s="151" t="str">
        <f>IF(F29="","",IF(F29&gt;2000,2000,F29))</f>
        <v/>
      </c>
      <c r="H29" s="152"/>
      <c r="I29" s="152"/>
      <c r="J29" s="153"/>
      <c r="K29" s="21"/>
      <c r="L29" s="34"/>
      <c r="M29" s="170" t="str">
        <f t="shared" si="3"/>
        <v/>
      </c>
      <c r="N29" s="36" t="str">
        <f t="shared" si="6"/>
        <v/>
      </c>
      <c r="O29" s="37" t="str">
        <f t="shared" si="7"/>
        <v/>
      </c>
      <c r="P29" s="26"/>
    </row>
    <row r="30" spans="1:16" ht="25" customHeight="1" thickBot="1" x14ac:dyDescent="0.25">
      <c r="A30" s="180"/>
      <c r="B30" s="15">
        <v>7</v>
      </c>
      <c r="C30" s="38"/>
      <c r="D30" s="38"/>
      <c r="E30" s="38" t="s">
        <v>21</v>
      </c>
      <c r="F30" s="147"/>
      <c r="G30" s="154" t="str">
        <f t="shared" si="1"/>
        <v/>
      </c>
      <c r="H30" s="155"/>
      <c r="I30" s="155"/>
      <c r="J30" s="156"/>
      <c r="K30" s="52"/>
      <c r="L30" s="45"/>
      <c r="M30" s="171" t="str">
        <f t="shared" si="3"/>
        <v/>
      </c>
      <c r="N30" s="36" t="str">
        <f t="shared" si="6"/>
        <v/>
      </c>
      <c r="O30" s="37" t="str">
        <f t="shared" si="7"/>
        <v/>
      </c>
      <c r="P30" s="26"/>
    </row>
    <row r="31" spans="1:16" ht="25" customHeight="1" thickTop="1" thickBot="1" x14ac:dyDescent="0.25">
      <c r="A31" s="182" t="s">
        <v>24</v>
      </c>
      <c r="B31" s="183"/>
      <c r="C31" s="183"/>
      <c r="D31" s="183"/>
      <c r="E31" s="183"/>
      <c r="F31" s="183"/>
      <c r="G31" s="183"/>
      <c r="H31" s="183"/>
      <c r="I31" s="183"/>
      <c r="J31" s="184"/>
      <c r="K31" s="47">
        <f>SUM(K24:K30)</f>
        <v>0</v>
      </c>
      <c r="L31" s="53">
        <f>SUM(L24:L30)</f>
        <v>0</v>
      </c>
      <c r="M31" s="54">
        <f>SUM(M24:M30)</f>
        <v>0</v>
      </c>
      <c r="N31" s="3">
        <f>SUM(N24:N30)</f>
        <v>0</v>
      </c>
      <c r="O31" s="49" t="s">
        <v>19</v>
      </c>
      <c r="P31" s="49"/>
    </row>
    <row r="32" spans="1:16" ht="25" customHeight="1" thickBot="1" x14ac:dyDescent="0.25">
      <c r="A32" s="180" t="s">
        <v>25</v>
      </c>
      <c r="B32" s="15">
        <v>1</v>
      </c>
      <c r="C32" s="15"/>
      <c r="D32" s="15"/>
      <c r="E32" s="15"/>
      <c r="F32" s="145"/>
      <c r="G32" s="148" t="str">
        <f t="shared" si="1"/>
        <v/>
      </c>
      <c r="H32" s="161"/>
      <c r="I32" s="161"/>
      <c r="J32" s="162"/>
      <c r="K32" s="21"/>
      <c r="L32" s="22"/>
      <c r="M32" s="169" t="str">
        <f>IF(F32="","",G32*(K32+L32))</f>
        <v/>
      </c>
      <c r="N32" s="36" t="str">
        <f t="shared" ref="N32:N38" si="8">IF(F32="","",F32*(K32+L32))</f>
        <v/>
      </c>
      <c r="O32" s="37" t="str">
        <f>IF(ISBLANK(D32),"",IF(20&lt;=D32,"〇","対象外年齢です"))</f>
        <v/>
      </c>
      <c r="P32" s="26"/>
    </row>
    <row r="33" spans="1:16" ht="25" customHeight="1" thickBot="1" x14ac:dyDescent="0.25">
      <c r="A33" s="180"/>
      <c r="B33" s="15">
        <v>2</v>
      </c>
      <c r="C33" s="27"/>
      <c r="D33" s="27"/>
      <c r="E33" s="29"/>
      <c r="F33" s="146"/>
      <c r="G33" s="151" t="str">
        <f t="shared" si="1"/>
        <v/>
      </c>
      <c r="H33" s="152"/>
      <c r="I33" s="152"/>
      <c r="J33" s="153"/>
      <c r="K33" s="55"/>
      <c r="L33" s="34"/>
      <c r="M33" s="170" t="str">
        <f t="shared" si="3"/>
        <v/>
      </c>
      <c r="N33" s="36" t="str">
        <f t="shared" si="8"/>
        <v/>
      </c>
      <c r="O33" s="37" t="str">
        <f t="shared" ref="O33:O38" si="9">IF(ISBLANK(D33),"",IF(20&lt;=D33,"〇","対象外年齢です"))</f>
        <v/>
      </c>
      <c r="P33" s="26"/>
    </row>
    <row r="34" spans="1:16" ht="25" customHeight="1" thickBot="1" x14ac:dyDescent="0.25">
      <c r="A34" s="180"/>
      <c r="B34" s="15">
        <v>3</v>
      </c>
      <c r="C34" s="27"/>
      <c r="D34" s="27"/>
      <c r="E34" s="29"/>
      <c r="F34" s="146"/>
      <c r="G34" s="151" t="str">
        <f t="shared" si="1"/>
        <v/>
      </c>
      <c r="H34" s="152"/>
      <c r="I34" s="152"/>
      <c r="J34" s="153"/>
      <c r="K34" s="55"/>
      <c r="L34" s="34"/>
      <c r="M34" s="170" t="str">
        <f t="shared" si="3"/>
        <v/>
      </c>
      <c r="N34" s="36" t="str">
        <f t="shared" si="8"/>
        <v/>
      </c>
      <c r="O34" s="37" t="str">
        <f t="shared" si="9"/>
        <v/>
      </c>
      <c r="P34" s="26"/>
    </row>
    <row r="35" spans="1:16" ht="25" customHeight="1" thickBot="1" x14ac:dyDescent="0.25">
      <c r="A35" s="180"/>
      <c r="B35" s="15">
        <v>4</v>
      </c>
      <c r="C35" s="27"/>
      <c r="D35" s="27"/>
      <c r="E35" s="29"/>
      <c r="F35" s="146"/>
      <c r="G35" s="151" t="str">
        <f t="shared" si="1"/>
        <v/>
      </c>
      <c r="H35" s="152"/>
      <c r="I35" s="152"/>
      <c r="J35" s="153"/>
      <c r="K35" s="55"/>
      <c r="L35" s="34"/>
      <c r="M35" s="170" t="str">
        <f t="shared" si="3"/>
        <v/>
      </c>
      <c r="N35" s="36" t="str">
        <f t="shared" si="8"/>
        <v/>
      </c>
      <c r="O35" s="37" t="str">
        <f t="shared" si="9"/>
        <v/>
      </c>
      <c r="P35" s="26"/>
    </row>
    <row r="36" spans="1:16" ht="25" customHeight="1" thickBot="1" x14ac:dyDescent="0.25">
      <c r="A36" s="180"/>
      <c r="B36" s="15">
        <v>5</v>
      </c>
      <c r="C36" s="27"/>
      <c r="D36" s="27"/>
      <c r="E36" s="29"/>
      <c r="F36" s="146"/>
      <c r="G36" s="151" t="str">
        <f t="shared" si="1"/>
        <v/>
      </c>
      <c r="H36" s="152"/>
      <c r="I36" s="152"/>
      <c r="J36" s="153"/>
      <c r="K36" s="55"/>
      <c r="L36" s="34"/>
      <c r="M36" s="170" t="str">
        <f t="shared" si="3"/>
        <v/>
      </c>
      <c r="N36" s="36" t="str">
        <f t="shared" si="8"/>
        <v/>
      </c>
      <c r="O36" s="37" t="str">
        <f t="shared" si="9"/>
        <v/>
      </c>
      <c r="P36" s="26"/>
    </row>
    <row r="37" spans="1:16" ht="25" customHeight="1" thickBot="1" x14ac:dyDescent="0.25">
      <c r="A37" s="180"/>
      <c r="B37" s="15">
        <v>6</v>
      </c>
      <c r="C37" s="27"/>
      <c r="D37" s="27"/>
      <c r="E37" s="29"/>
      <c r="F37" s="146"/>
      <c r="G37" s="151" t="str">
        <f t="shared" si="1"/>
        <v/>
      </c>
      <c r="H37" s="152"/>
      <c r="I37" s="152"/>
      <c r="J37" s="153"/>
      <c r="K37" s="55"/>
      <c r="L37" s="34"/>
      <c r="M37" s="170" t="str">
        <f t="shared" si="3"/>
        <v/>
      </c>
      <c r="N37" s="36" t="str">
        <f t="shared" si="8"/>
        <v/>
      </c>
      <c r="O37" s="37" t="str">
        <f t="shared" si="9"/>
        <v/>
      </c>
      <c r="P37" s="26"/>
    </row>
    <row r="38" spans="1:16" ht="25" customHeight="1" thickBot="1" x14ac:dyDescent="0.25">
      <c r="A38" s="181"/>
      <c r="B38" s="15">
        <v>7</v>
      </c>
      <c r="C38" s="38"/>
      <c r="D38" s="38"/>
      <c r="E38" s="40"/>
      <c r="F38" s="147"/>
      <c r="G38" s="154" t="str">
        <f t="shared" si="1"/>
        <v/>
      </c>
      <c r="H38" s="155"/>
      <c r="I38" s="155"/>
      <c r="J38" s="156"/>
      <c r="K38" s="55"/>
      <c r="L38" s="45"/>
      <c r="M38" s="171" t="str">
        <f t="shared" si="3"/>
        <v/>
      </c>
      <c r="N38" s="36" t="str">
        <f t="shared" si="8"/>
        <v/>
      </c>
      <c r="O38" s="37" t="str">
        <f t="shared" si="9"/>
        <v/>
      </c>
      <c r="P38" s="26"/>
    </row>
    <row r="39" spans="1:16" ht="25" customHeight="1" thickTop="1" thickBot="1" x14ac:dyDescent="0.25">
      <c r="A39" s="182" t="s">
        <v>26</v>
      </c>
      <c r="B39" s="183"/>
      <c r="C39" s="183"/>
      <c r="D39" s="183"/>
      <c r="E39" s="183"/>
      <c r="F39" s="183"/>
      <c r="G39" s="183"/>
      <c r="H39" s="183"/>
      <c r="I39" s="183"/>
      <c r="J39" s="184"/>
      <c r="K39" s="47">
        <f>SUM(K32:K38)</f>
        <v>0</v>
      </c>
      <c r="L39" s="47">
        <f>SUM(L32:L38)</f>
        <v>0</v>
      </c>
      <c r="M39" s="48">
        <f>SUM(M32:M38)</f>
        <v>0</v>
      </c>
      <c r="N39" s="3">
        <f>SUM(N32:N38)</f>
        <v>0</v>
      </c>
      <c r="O39" s="49" t="s">
        <v>19</v>
      </c>
      <c r="P39" s="49"/>
    </row>
    <row r="40" spans="1:16" ht="25" customHeight="1" thickBot="1" x14ac:dyDescent="0.25">
      <c r="A40" s="180" t="s">
        <v>27</v>
      </c>
      <c r="B40" s="15">
        <v>1</v>
      </c>
      <c r="C40" s="15"/>
      <c r="D40" s="15"/>
      <c r="E40" s="15"/>
      <c r="F40" s="145"/>
      <c r="G40" s="148" t="str">
        <f t="shared" si="1"/>
        <v/>
      </c>
      <c r="H40" s="161"/>
      <c r="I40" s="161"/>
      <c r="J40" s="162"/>
      <c r="K40" s="21"/>
      <c r="L40" s="22"/>
      <c r="M40" s="169" t="str">
        <f t="shared" si="3"/>
        <v/>
      </c>
      <c r="N40" s="36" t="str">
        <f t="shared" ref="N40:N46" si="10">IF(F40="","",F40*(K40+L40))</f>
        <v/>
      </c>
      <c r="O40" s="37" t="str">
        <f>IF(ISBLANK(D40),"",IF(40&lt;=D40,"〇","対象外年齢です"))</f>
        <v/>
      </c>
      <c r="P40" s="26"/>
    </row>
    <row r="41" spans="1:16" ht="25" customHeight="1" thickBot="1" x14ac:dyDescent="0.25">
      <c r="A41" s="180"/>
      <c r="B41" s="15">
        <v>2</v>
      </c>
      <c r="C41" s="27"/>
      <c r="D41" s="27"/>
      <c r="E41" s="29"/>
      <c r="F41" s="146"/>
      <c r="G41" s="151" t="str">
        <f t="shared" si="1"/>
        <v/>
      </c>
      <c r="H41" s="152"/>
      <c r="I41" s="152"/>
      <c r="J41" s="153"/>
      <c r="K41" s="21"/>
      <c r="L41" s="34"/>
      <c r="M41" s="170" t="str">
        <f t="shared" si="3"/>
        <v/>
      </c>
      <c r="N41" s="36" t="str">
        <f t="shared" si="10"/>
        <v/>
      </c>
      <c r="O41" s="37" t="str">
        <f t="shared" ref="O41:O46" si="11">IF(ISBLANK(D41),"",IF(40&lt;=D41,"〇","対象外年齢です"))</f>
        <v/>
      </c>
      <c r="P41" s="26"/>
    </row>
    <row r="42" spans="1:16" ht="25" customHeight="1" thickBot="1" x14ac:dyDescent="0.25">
      <c r="A42" s="180"/>
      <c r="B42" s="15">
        <v>3</v>
      </c>
      <c r="C42" s="27"/>
      <c r="D42" s="27"/>
      <c r="E42" s="29"/>
      <c r="F42" s="146"/>
      <c r="G42" s="151" t="str">
        <f t="shared" si="1"/>
        <v/>
      </c>
      <c r="H42" s="152"/>
      <c r="I42" s="152"/>
      <c r="J42" s="153"/>
      <c r="K42" s="21"/>
      <c r="L42" s="34"/>
      <c r="M42" s="170" t="str">
        <f t="shared" si="3"/>
        <v/>
      </c>
      <c r="N42" s="36" t="str">
        <f t="shared" si="10"/>
        <v/>
      </c>
      <c r="O42" s="37" t="str">
        <f t="shared" si="11"/>
        <v/>
      </c>
      <c r="P42" s="26"/>
    </row>
    <row r="43" spans="1:16" ht="25" customHeight="1" thickBot="1" x14ac:dyDescent="0.25">
      <c r="A43" s="180"/>
      <c r="B43" s="15">
        <v>4</v>
      </c>
      <c r="C43" s="27"/>
      <c r="D43" s="27"/>
      <c r="E43" s="29"/>
      <c r="F43" s="146"/>
      <c r="G43" s="151" t="str">
        <f t="shared" si="1"/>
        <v/>
      </c>
      <c r="H43" s="152"/>
      <c r="I43" s="152"/>
      <c r="J43" s="153"/>
      <c r="K43" s="21"/>
      <c r="L43" s="34"/>
      <c r="M43" s="170" t="str">
        <f>IF(F43="","",G43*(K43+L43))</f>
        <v/>
      </c>
      <c r="N43" s="36" t="str">
        <f>IF(F43="","",F43*(K43+L43))</f>
        <v/>
      </c>
      <c r="O43" s="37" t="str">
        <f t="shared" si="11"/>
        <v/>
      </c>
      <c r="P43" s="26"/>
    </row>
    <row r="44" spans="1:16" ht="25" customHeight="1" thickBot="1" x14ac:dyDescent="0.25">
      <c r="A44" s="180"/>
      <c r="B44" s="15">
        <v>5</v>
      </c>
      <c r="C44" s="27"/>
      <c r="D44" s="27"/>
      <c r="E44" s="29"/>
      <c r="F44" s="146"/>
      <c r="G44" s="151" t="str">
        <f t="shared" si="1"/>
        <v/>
      </c>
      <c r="H44" s="152"/>
      <c r="I44" s="152"/>
      <c r="J44" s="153"/>
      <c r="K44" s="21"/>
      <c r="L44" s="34"/>
      <c r="M44" s="170" t="str">
        <f t="shared" si="3"/>
        <v/>
      </c>
      <c r="N44" s="36" t="str">
        <f t="shared" si="10"/>
        <v/>
      </c>
      <c r="O44" s="37" t="str">
        <f t="shared" si="11"/>
        <v/>
      </c>
      <c r="P44" s="26"/>
    </row>
    <row r="45" spans="1:16" ht="25" customHeight="1" thickBot="1" x14ac:dyDescent="0.25">
      <c r="A45" s="180"/>
      <c r="B45" s="15">
        <v>6</v>
      </c>
      <c r="C45" s="27"/>
      <c r="D45" s="27"/>
      <c r="E45" s="29"/>
      <c r="F45" s="146"/>
      <c r="G45" s="151" t="str">
        <f t="shared" si="1"/>
        <v/>
      </c>
      <c r="H45" s="152"/>
      <c r="I45" s="152"/>
      <c r="J45" s="153"/>
      <c r="K45" s="21"/>
      <c r="L45" s="34"/>
      <c r="M45" s="170" t="str">
        <f t="shared" si="3"/>
        <v/>
      </c>
      <c r="N45" s="36" t="str">
        <f t="shared" si="10"/>
        <v/>
      </c>
      <c r="O45" s="37" t="str">
        <f t="shared" si="11"/>
        <v/>
      </c>
      <c r="P45" s="26"/>
    </row>
    <row r="46" spans="1:16" ht="25" customHeight="1" thickBot="1" x14ac:dyDescent="0.25">
      <c r="A46" s="180"/>
      <c r="B46" s="15">
        <v>7</v>
      </c>
      <c r="C46" s="38"/>
      <c r="D46" s="38"/>
      <c r="E46" s="40"/>
      <c r="F46" s="147"/>
      <c r="G46" s="163" t="str">
        <f t="shared" si="1"/>
        <v/>
      </c>
      <c r="H46" s="164"/>
      <c r="I46" s="164"/>
      <c r="J46" s="165"/>
      <c r="K46" s="21"/>
      <c r="L46" s="59"/>
      <c r="M46" s="172" t="str">
        <f t="shared" si="3"/>
        <v/>
      </c>
      <c r="N46" s="36" t="str">
        <f t="shared" si="10"/>
        <v/>
      </c>
      <c r="O46" s="37" t="str">
        <f t="shared" si="11"/>
        <v/>
      </c>
      <c r="P46" s="26"/>
    </row>
    <row r="47" spans="1:16" ht="25" customHeight="1" thickTop="1" thickBot="1" x14ac:dyDescent="0.25">
      <c r="A47" s="182" t="s">
        <v>28</v>
      </c>
      <c r="B47" s="183"/>
      <c r="C47" s="183"/>
      <c r="D47" s="183"/>
      <c r="E47" s="183"/>
      <c r="F47" s="183"/>
      <c r="G47" s="183"/>
      <c r="H47" s="183"/>
      <c r="I47" s="183"/>
      <c r="J47" s="184"/>
      <c r="K47" s="47">
        <f>SUM(K40:K46)</f>
        <v>0</v>
      </c>
      <c r="L47" s="47">
        <f>SUM(L40:L46)</f>
        <v>0</v>
      </c>
      <c r="M47" s="48">
        <f>SUM(M40:M46)</f>
        <v>0</v>
      </c>
      <c r="N47" s="3">
        <f>SUM(N40:N46)</f>
        <v>0</v>
      </c>
      <c r="O47" s="49" t="s">
        <v>19</v>
      </c>
      <c r="P47" s="49"/>
    </row>
    <row r="48" spans="1:16" ht="40" customHeight="1" thickBot="1" x14ac:dyDescent="0.25">
      <c r="A48" s="174" t="s">
        <v>29</v>
      </c>
      <c r="B48" s="175"/>
      <c r="C48" s="175"/>
      <c r="D48" s="175"/>
      <c r="E48" s="175"/>
      <c r="F48" s="175"/>
      <c r="G48" s="175"/>
      <c r="H48" s="175"/>
      <c r="I48" s="175"/>
      <c r="J48" s="176"/>
      <c r="K48" s="61">
        <f>K15+K23+K31+K39+K47</f>
        <v>0</v>
      </c>
      <c r="L48" s="61">
        <f>L15+L23+L31+L39+L47</f>
        <v>0</v>
      </c>
      <c r="M48" s="62">
        <f>M15+M23+M31+M39+M47</f>
        <v>0</v>
      </c>
      <c r="N48" s="3">
        <f>N15+N23+N31+N39+N47</f>
        <v>0</v>
      </c>
    </row>
    <row r="49" spans="1:13" ht="14" x14ac:dyDescent="0.2">
      <c r="A49" s="4"/>
      <c r="B49" s="4"/>
      <c r="C49" s="4"/>
      <c r="D49" s="4"/>
      <c r="E49" s="4"/>
      <c r="F49" s="4"/>
      <c r="G49" s="4"/>
      <c r="H49" s="4"/>
      <c r="I49" s="4"/>
      <c r="J49" s="4"/>
      <c r="K49" s="4"/>
      <c r="L49" s="4"/>
      <c r="M49" s="4"/>
    </row>
    <row r="50" spans="1:13" ht="14" x14ac:dyDescent="0.2">
      <c r="A50" s="4"/>
      <c r="B50" s="4"/>
      <c r="C50" s="4"/>
      <c r="D50" s="4"/>
      <c r="E50" s="4"/>
      <c r="F50" s="4"/>
      <c r="G50" s="4"/>
      <c r="H50" s="4"/>
      <c r="I50" s="4"/>
      <c r="J50" s="4"/>
      <c r="K50" s="4"/>
      <c r="L50" s="4"/>
      <c r="M50" s="4"/>
    </row>
    <row r="51" spans="1:13" ht="14" x14ac:dyDescent="0.2">
      <c r="A51" s="4"/>
      <c r="B51" s="4"/>
      <c r="C51" s="4"/>
      <c r="D51" s="4"/>
      <c r="E51" s="4"/>
      <c r="F51" s="4"/>
      <c r="G51" s="4"/>
      <c r="H51" s="4"/>
      <c r="I51" s="4"/>
      <c r="J51" s="4"/>
      <c r="K51" s="4"/>
      <c r="L51" s="4"/>
      <c r="M51" s="4"/>
    </row>
    <row r="52" spans="1:13" ht="14" x14ac:dyDescent="0.2">
      <c r="A52" s="4"/>
      <c r="B52" s="4"/>
      <c r="C52" s="4"/>
      <c r="D52" s="4"/>
      <c r="E52" s="4"/>
      <c r="F52" s="4"/>
      <c r="G52" s="4"/>
      <c r="H52" s="4"/>
      <c r="I52" s="4"/>
      <c r="J52" s="4"/>
      <c r="K52" s="4"/>
      <c r="L52" s="4"/>
      <c r="M52" s="4"/>
    </row>
    <row r="53" spans="1:13" ht="14" x14ac:dyDescent="0.2">
      <c r="A53" s="4"/>
      <c r="B53" s="4"/>
      <c r="C53" s="4"/>
      <c r="D53" s="4"/>
      <c r="E53" s="4"/>
      <c r="F53" s="4"/>
      <c r="G53" s="4"/>
      <c r="J53" s="4"/>
      <c r="K53" s="4"/>
      <c r="L53" s="4"/>
      <c r="M53" s="4"/>
    </row>
    <row r="54" spans="1:13" ht="14" x14ac:dyDescent="0.2">
      <c r="A54" s="4"/>
      <c r="B54" s="4"/>
      <c r="C54" s="4"/>
      <c r="D54" s="4"/>
      <c r="E54" s="4"/>
      <c r="F54" s="4"/>
      <c r="G54" s="4"/>
      <c r="H54" s="4"/>
      <c r="I54" s="4"/>
      <c r="J54" s="4"/>
      <c r="K54" s="4"/>
      <c r="L54" s="4"/>
      <c r="M54" s="4"/>
    </row>
    <row r="55" spans="1:13" ht="14" x14ac:dyDescent="0.2">
      <c r="A55" s="4"/>
      <c r="B55" s="4"/>
      <c r="C55" s="4"/>
      <c r="D55" s="4"/>
      <c r="E55" s="4"/>
      <c r="F55" s="4"/>
      <c r="G55" s="4"/>
      <c r="H55" s="4"/>
      <c r="I55" s="4"/>
      <c r="J55" s="4"/>
      <c r="K55" s="4"/>
      <c r="L55" s="4"/>
      <c r="M55" s="4"/>
    </row>
    <row r="56" spans="1:13" ht="14" x14ac:dyDescent="0.2">
      <c r="A56" s="4"/>
      <c r="B56" s="4"/>
      <c r="C56" s="4"/>
      <c r="D56" s="4"/>
      <c r="E56" s="4"/>
      <c r="F56" s="4"/>
      <c r="G56" s="4"/>
      <c r="H56" s="4"/>
      <c r="I56" s="4"/>
      <c r="J56" s="4"/>
      <c r="K56" s="4"/>
      <c r="L56" s="4"/>
      <c r="M56" s="4"/>
    </row>
    <row r="57" spans="1:13" ht="14" x14ac:dyDescent="0.2">
      <c r="A57" s="4"/>
      <c r="B57" s="4"/>
      <c r="C57" s="4"/>
      <c r="D57" s="4"/>
      <c r="E57" s="4"/>
      <c r="F57" s="4"/>
      <c r="G57" s="4"/>
      <c r="H57" s="4"/>
      <c r="I57" s="4"/>
      <c r="J57" s="4"/>
      <c r="K57" s="4"/>
      <c r="L57" s="4"/>
      <c r="M57" s="4"/>
    </row>
    <row r="58" spans="1:13" ht="14" x14ac:dyDescent="0.2">
      <c r="A58" s="4"/>
      <c r="B58" s="4"/>
      <c r="C58" s="4"/>
      <c r="D58" s="4"/>
      <c r="E58" s="4"/>
      <c r="F58" s="4"/>
      <c r="G58" s="4"/>
      <c r="H58" s="4"/>
      <c r="I58" s="4"/>
      <c r="J58" s="4"/>
      <c r="K58" s="4"/>
      <c r="L58" s="4"/>
      <c r="M58" s="4"/>
    </row>
    <row r="59" spans="1:13" x14ac:dyDescent="0.2">
      <c r="A59" t="s">
        <v>17</v>
      </c>
    </row>
    <row r="60" spans="1:13" x14ac:dyDescent="0.2">
      <c r="A60" t="s">
        <v>30</v>
      </c>
    </row>
  </sheetData>
  <mergeCells count="23">
    <mergeCell ref="A2:M2"/>
    <mergeCell ref="A6:A7"/>
    <mergeCell ref="B6:B7"/>
    <mergeCell ref="C6:C7"/>
    <mergeCell ref="D6:D7"/>
    <mergeCell ref="E6:E7"/>
    <mergeCell ref="F6:F7"/>
    <mergeCell ref="K6:L6"/>
    <mergeCell ref="M6:M7"/>
    <mergeCell ref="J3:J4"/>
    <mergeCell ref="K3:M4"/>
    <mergeCell ref="A48:J48"/>
    <mergeCell ref="N7:O7"/>
    <mergeCell ref="A8:A14"/>
    <mergeCell ref="A15:J15"/>
    <mergeCell ref="A16:A22"/>
    <mergeCell ref="A23:J23"/>
    <mergeCell ref="A24:A30"/>
    <mergeCell ref="A31:J31"/>
    <mergeCell ref="A32:A38"/>
    <mergeCell ref="A39:J39"/>
    <mergeCell ref="A40:A46"/>
    <mergeCell ref="A47:J47"/>
  </mergeCells>
  <phoneticPr fontId="2"/>
  <dataValidations count="2">
    <dataValidation type="list" allowBlank="1" showInputMessage="1" showErrorMessage="1" sqref="E8:E14 E40:E46 E32:E38" xr:uid="{BFD96D8D-6F1E-4583-B4C3-636F2ED2BC9C}">
      <formula1>$A$59:$A$60</formula1>
    </dataValidation>
    <dataValidation type="list" allowBlank="1" showInputMessage="1" showErrorMessage="1" sqref="E16:E22 E24:E30" xr:uid="{14D720F8-857E-4242-88FB-A0787FC27B01}">
      <formula1>"-"</formula1>
    </dataValidation>
  </dataValidations>
  <pageMargins left="0.51181102362204722" right="0.11811023622047245" top="0.55118110236220474" bottom="0.35433070866141736" header="0.31496062992125984" footer="0.31496062992125984"/>
  <pageSetup paperSize="9" scale="6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06A7-2958-4666-A9F5-B7F8361E5D7D}">
  <sheetPr>
    <tabColor rgb="FFFFFF00"/>
    <pageSetUpPr fitToPage="1"/>
  </sheetPr>
  <dimension ref="A1:K31"/>
  <sheetViews>
    <sheetView view="pageBreakPreview" zoomScaleNormal="100" zoomScaleSheetLayoutView="100" workbookViewId="0">
      <selection activeCell="C9" sqref="C9"/>
    </sheetView>
  </sheetViews>
  <sheetFormatPr defaultColWidth="9" defaultRowHeight="13" x14ac:dyDescent="0.2"/>
  <cols>
    <col min="1" max="1" width="4" style="67" customWidth="1"/>
    <col min="2" max="2" width="16.453125" style="67" customWidth="1"/>
    <col min="3" max="6" width="9.6328125" style="67" customWidth="1"/>
    <col min="7" max="7" width="8.6328125" style="67" customWidth="1"/>
    <col min="8" max="8" width="29.6328125" style="67" customWidth="1"/>
    <col min="9" max="16384" width="9" style="67"/>
  </cols>
  <sheetData>
    <row r="1" spans="1:11" s="65" customFormat="1" ht="24" customHeight="1" x14ac:dyDescent="0.25">
      <c r="A1" s="63"/>
      <c r="B1" s="100" t="s">
        <v>39</v>
      </c>
      <c r="C1" s="100"/>
      <c r="D1" s="100"/>
      <c r="E1" s="100"/>
      <c r="F1" s="100"/>
      <c r="G1" s="100"/>
      <c r="H1" s="100"/>
      <c r="I1" s="64"/>
      <c r="J1" s="64"/>
      <c r="K1" s="64"/>
    </row>
    <row r="2" spans="1:11" x14ac:dyDescent="0.2">
      <c r="A2" s="66"/>
      <c r="C2" s="68"/>
      <c r="E2" s="68"/>
      <c r="F2" s="68"/>
      <c r="G2" s="68"/>
      <c r="H2" s="66"/>
      <c r="I2" s="66"/>
      <c r="J2" s="66"/>
      <c r="K2" s="66"/>
    </row>
    <row r="3" spans="1:11" ht="14" x14ac:dyDescent="0.2">
      <c r="A3" s="66"/>
      <c r="B3" s="199" t="s">
        <v>94</v>
      </c>
      <c r="C3" s="199"/>
      <c r="D3" s="199"/>
      <c r="E3" s="199"/>
      <c r="F3" s="199"/>
      <c r="G3" s="199"/>
      <c r="H3" s="66"/>
      <c r="I3" s="66"/>
      <c r="J3" s="66"/>
      <c r="K3" s="66"/>
    </row>
    <row r="4" spans="1:11" ht="14" x14ac:dyDescent="0.2">
      <c r="A4" s="66"/>
      <c r="B4" s="69" t="s">
        <v>102</v>
      </c>
      <c r="C4" s="68"/>
      <c r="D4" s="66"/>
      <c r="E4" s="68"/>
      <c r="F4" s="68"/>
      <c r="G4" s="68"/>
      <c r="H4" s="66"/>
      <c r="I4" s="66"/>
      <c r="J4" s="66"/>
      <c r="K4" s="66"/>
    </row>
    <row r="5" spans="1:11" ht="14" x14ac:dyDescent="0.2">
      <c r="A5" s="66"/>
      <c r="B5" s="94" t="s">
        <v>44</v>
      </c>
      <c r="C5" s="63"/>
      <c r="D5" s="63"/>
      <c r="E5" s="63"/>
      <c r="F5" s="63"/>
      <c r="G5" s="66"/>
      <c r="H5" s="66"/>
      <c r="I5" s="66"/>
      <c r="J5" s="66"/>
      <c r="K5" s="66"/>
    </row>
    <row r="6" spans="1:11" x14ac:dyDescent="0.2">
      <c r="I6" s="66"/>
      <c r="J6" s="66"/>
      <c r="K6" s="66"/>
    </row>
    <row r="7" spans="1:11" x14ac:dyDescent="0.2">
      <c r="B7" s="71" t="s">
        <v>33</v>
      </c>
      <c r="I7" s="66"/>
      <c r="J7" s="66"/>
      <c r="K7" s="66"/>
    </row>
    <row r="8" spans="1:11" ht="25" customHeight="1" x14ac:dyDescent="0.2">
      <c r="B8" s="97" t="s">
        <v>37</v>
      </c>
      <c r="C8" s="99" t="s">
        <v>46</v>
      </c>
      <c r="D8" s="99" t="s">
        <v>34</v>
      </c>
      <c r="E8" s="99" t="s">
        <v>35</v>
      </c>
      <c r="F8" s="99" t="s">
        <v>47</v>
      </c>
      <c r="I8" s="66"/>
      <c r="J8" s="66"/>
      <c r="K8" s="66"/>
    </row>
    <row r="9" spans="1:11" ht="18" customHeight="1" x14ac:dyDescent="0.2">
      <c r="B9" s="82" t="s">
        <v>16</v>
      </c>
      <c r="C9" s="101">
        <f>①交付申請!N15</f>
        <v>0</v>
      </c>
      <c r="D9" s="102">
        <f>①交付申請!K15</f>
        <v>0</v>
      </c>
      <c r="E9" s="102">
        <f>①交付申請!L15</f>
        <v>0</v>
      </c>
      <c r="F9" s="101">
        <f>①交付申請!M15</f>
        <v>0</v>
      </c>
      <c r="H9" s="85"/>
      <c r="I9" s="66"/>
      <c r="J9" s="66"/>
      <c r="K9" s="66"/>
    </row>
    <row r="10" spans="1:11" ht="18" customHeight="1" x14ac:dyDescent="0.2">
      <c r="B10" s="82" t="s">
        <v>20</v>
      </c>
      <c r="C10" s="101">
        <f>①交付申請!N23</f>
        <v>0</v>
      </c>
      <c r="D10" s="102">
        <f>①交付申請!K23</f>
        <v>0</v>
      </c>
      <c r="E10" s="102">
        <f>①交付申請!L23</f>
        <v>0</v>
      </c>
      <c r="F10" s="101">
        <f>①交付申請!M23</f>
        <v>0</v>
      </c>
      <c r="H10" s="86"/>
      <c r="I10" s="66"/>
      <c r="J10" s="66"/>
      <c r="K10" s="66"/>
    </row>
    <row r="11" spans="1:11" ht="18" customHeight="1" x14ac:dyDescent="0.2">
      <c r="B11" s="82" t="s">
        <v>23</v>
      </c>
      <c r="C11" s="101">
        <f>①交付申請!N31</f>
        <v>0</v>
      </c>
      <c r="D11" s="102">
        <f>①交付申請!K31</f>
        <v>0</v>
      </c>
      <c r="E11" s="102">
        <f>①交付申請!L31</f>
        <v>0</v>
      </c>
      <c r="F11" s="101">
        <f>①交付申請!M31</f>
        <v>0</v>
      </c>
      <c r="H11" s="87"/>
      <c r="I11" s="66"/>
      <c r="J11" s="66"/>
      <c r="K11" s="66"/>
    </row>
    <row r="12" spans="1:11" ht="18" customHeight="1" x14ac:dyDescent="0.2">
      <c r="A12" s="72"/>
      <c r="B12" s="82" t="s">
        <v>32</v>
      </c>
      <c r="C12" s="101">
        <f>①交付申請!N39</f>
        <v>0</v>
      </c>
      <c r="D12" s="102">
        <f>①交付申請!K39</f>
        <v>0</v>
      </c>
      <c r="E12" s="102">
        <f>①交付申請!L39</f>
        <v>0</v>
      </c>
      <c r="F12" s="101">
        <f>①交付申請!M39</f>
        <v>0</v>
      </c>
      <c r="H12" s="85"/>
      <c r="J12" s="70"/>
    </row>
    <row r="13" spans="1:11" ht="18" customHeight="1" x14ac:dyDescent="0.2">
      <c r="A13" s="72"/>
      <c r="B13" s="82" t="s">
        <v>27</v>
      </c>
      <c r="C13" s="101">
        <f>①交付申請!N47</f>
        <v>0</v>
      </c>
      <c r="D13" s="102">
        <f>①交付申請!K47</f>
        <v>0</v>
      </c>
      <c r="E13" s="102">
        <f>①交付申請!L47</f>
        <v>0</v>
      </c>
      <c r="F13" s="101">
        <f>①交付申請!M47</f>
        <v>0</v>
      </c>
      <c r="H13" s="85"/>
    </row>
    <row r="14" spans="1:11" ht="18" customHeight="1" x14ac:dyDescent="0.2">
      <c r="A14" s="72"/>
      <c r="B14" s="82" t="s">
        <v>36</v>
      </c>
      <c r="C14" s="84">
        <f>SUM(C9:C13)</f>
        <v>0</v>
      </c>
      <c r="D14" s="83">
        <f>SUM(D9:D13)</f>
        <v>0</v>
      </c>
      <c r="E14" s="83">
        <f>SUM(E9:E13)</f>
        <v>0</v>
      </c>
      <c r="F14" s="84">
        <f>SUM(F9:F13)</f>
        <v>0</v>
      </c>
      <c r="H14" s="85"/>
    </row>
    <row r="15" spans="1:11" ht="18" customHeight="1" x14ac:dyDescent="0.2">
      <c r="A15" s="72"/>
      <c r="B15" s="92"/>
      <c r="C15" s="88"/>
      <c r="D15" s="85"/>
      <c r="E15" s="88"/>
      <c r="F15" s="88"/>
      <c r="G15" s="88"/>
      <c r="H15" s="85"/>
    </row>
    <row r="16" spans="1:11" ht="15" customHeight="1" x14ac:dyDescent="0.2">
      <c r="I16" s="71"/>
      <c r="J16" s="71"/>
      <c r="K16" s="71"/>
    </row>
    <row r="17" spans="1:11" x14ac:dyDescent="0.2">
      <c r="A17" s="74"/>
      <c r="B17" s="74"/>
      <c r="I17" s="71"/>
      <c r="J17" s="71"/>
      <c r="K17" s="71"/>
    </row>
    <row r="18" spans="1:11" x14ac:dyDescent="0.2">
      <c r="A18" s="74"/>
      <c r="B18" s="75"/>
      <c r="I18" s="71"/>
      <c r="J18" s="71"/>
      <c r="K18" s="71"/>
    </row>
    <row r="19" spans="1:11" x14ac:dyDescent="0.2">
      <c r="A19" s="74"/>
      <c r="B19" s="74"/>
      <c r="I19" s="71"/>
      <c r="J19" s="71"/>
      <c r="K19" s="71"/>
    </row>
    <row r="20" spans="1:11" ht="14.25" customHeight="1" x14ac:dyDescent="0.2">
      <c r="A20" s="74"/>
      <c r="B20" s="75"/>
      <c r="I20" s="71"/>
      <c r="J20" s="71"/>
      <c r="K20" s="71"/>
    </row>
    <row r="21" spans="1:11" x14ac:dyDescent="0.2">
      <c r="A21" s="74"/>
      <c r="B21" s="74"/>
      <c r="D21" s="70"/>
    </row>
    <row r="22" spans="1:11" ht="19" x14ac:dyDescent="0.3">
      <c r="A22" s="76"/>
      <c r="B22" s="75"/>
    </row>
    <row r="23" spans="1:11" ht="19" x14ac:dyDescent="0.3">
      <c r="A23" s="76"/>
    </row>
    <row r="24" spans="1:11" ht="19" x14ac:dyDescent="0.3">
      <c r="A24" s="77"/>
      <c r="B24" s="78"/>
    </row>
    <row r="25" spans="1:11" ht="19" x14ac:dyDescent="0.3">
      <c r="A25" s="79"/>
      <c r="B25" s="66"/>
      <c r="C25" s="66"/>
      <c r="D25" s="66"/>
      <c r="E25" s="66"/>
      <c r="F25" s="66"/>
      <c r="G25" s="66"/>
      <c r="H25" s="66"/>
      <c r="I25" s="66"/>
      <c r="J25" s="66"/>
      <c r="K25" s="66"/>
    </row>
    <row r="26" spans="1:11" ht="19" x14ac:dyDescent="0.3">
      <c r="A26" s="79"/>
      <c r="B26" s="66"/>
      <c r="C26" s="66"/>
      <c r="D26" s="66"/>
      <c r="E26" s="66"/>
      <c r="F26" s="66"/>
      <c r="G26" s="66"/>
      <c r="H26" s="66"/>
      <c r="I26" s="66"/>
      <c r="J26" s="66"/>
      <c r="K26" s="66"/>
    </row>
    <row r="27" spans="1:11" x14ac:dyDescent="0.2">
      <c r="A27" s="66"/>
      <c r="B27" s="66"/>
      <c r="C27" s="66"/>
      <c r="D27" s="66"/>
      <c r="E27" s="66"/>
      <c r="F27" s="66"/>
      <c r="G27" s="66"/>
      <c r="H27" s="66"/>
      <c r="I27" s="66"/>
      <c r="J27" s="66"/>
      <c r="K27" s="66"/>
    </row>
    <row r="28" spans="1:11" x14ac:dyDescent="0.2">
      <c r="A28" s="80"/>
      <c r="B28" s="81"/>
      <c r="C28" s="66"/>
      <c r="D28" s="66"/>
      <c r="E28" s="66"/>
      <c r="F28" s="66"/>
      <c r="G28" s="66"/>
      <c r="H28" s="66"/>
      <c r="I28" s="66"/>
      <c r="J28" s="66"/>
      <c r="K28" s="66"/>
    </row>
    <row r="29" spans="1:11" x14ac:dyDescent="0.2">
      <c r="A29" s="81"/>
      <c r="B29" s="81"/>
      <c r="C29" s="81"/>
      <c r="D29" s="81"/>
      <c r="E29" s="81"/>
      <c r="F29" s="81"/>
      <c r="G29" s="81"/>
      <c r="H29" s="81"/>
      <c r="I29" s="81"/>
      <c r="J29" s="81"/>
      <c r="K29" s="81"/>
    </row>
    <row r="30" spans="1:11" x14ac:dyDescent="0.2">
      <c r="A30" s="81"/>
      <c r="B30" s="66"/>
      <c r="C30" s="81"/>
      <c r="D30" s="81"/>
      <c r="E30" s="81"/>
      <c r="F30" s="81"/>
      <c r="G30" s="81"/>
      <c r="H30" s="81"/>
      <c r="I30" s="81"/>
      <c r="J30" s="81"/>
      <c r="K30" s="81"/>
    </row>
    <row r="31" spans="1:11" x14ac:dyDescent="0.2">
      <c r="A31" s="66"/>
      <c r="B31" s="66"/>
      <c r="C31" s="66"/>
      <c r="D31" s="66"/>
      <c r="E31" s="66"/>
      <c r="F31" s="66"/>
      <c r="G31" s="66"/>
      <c r="H31" s="66"/>
      <c r="I31" s="66"/>
      <c r="J31" s="66"/>
      <c r="K31" s="66"/>
    </row>
  </sheetData>
  <protectedRanges>
    <protectedRange sqref="C15 E15:G15 C14:F14" name="範囲1"/>
  </protectedRanges>
  <mergeCells count="1">
    <mergeCell ref="B3:G3"/>
  </mergeCells>
  <phoneticPr fontId="2"/>
  <dataValidations count="1">
    <dataValidation imeMode="hiragana" allowBlank="1" showInputMessage="1" showErrorMessage="1" sqref="G15 D14:E14 C14:C15 E15 F14:F15" xr:uid="{ABB5EF8E-4BEF-48E7-ABFE-A4348590A318}"/>
  </dataValidations>
  <printOptions horizontalCentered="1"/>
  <pageMargins left="0.39370078740157483" right="0" top="0.39370078740157483" bottom="0.39370078740157483" header="0.19685039370078741" footer="0.19685039370078741"/>
  <pageSetup paperSize="9" orientation="portrait" blackAndWhite="1" cellComments="atEnd"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34305-DCBB-4B1C-AB03-8D4023D3DF21}">
  <sheetPr>
    <tabColor rgb="FF92D050"/>
  </sheetPr>
  <dimension ref="A1:P58"/>
  <sheetViews>
    <sheetView view="pageBreakPreview" zoomScale="70" zoomScaleNormal="85" zoomScaleSheetLayoutView="70" workbookViewId="0">
      <pane xSplit="1" ySplit="7" topLeftCell="B8" activePane="bottomRight" state="frozen"/>
      <selection activeCell="I1" sqref="I1"/>
      <selection pane="topRight" activeCell="I1" sqref="I1"/>
      <selection pane="bottomLeft" activeCell="I1" sqref="I1"/>
      <selection pane="bottomRight" activeCell="K3" sqref="K3:M4"/>
    </sheetView>
  </sheetViews>
  <sheetFormatPr defaultRowHeight="13" x14ac:dyDescent="0.2"/>
  <cols>
    <col min="1" max="1" width="4.90625" customWidth="1"/>
    <col min="2" max="2" width="4.453125" bestFit="1" customWidth="1"/>
    <col min="3" max="3" width="16.08984375" customWidth="1"/>
    <col min="4" max="5" width="6.26953125" customWidth="1"/>
    <col min="6" max="6" width="16.08984375" bestFit="1" customWidth="1"/>
    <col min="7" max="10" width="13.6328125" customWidth="1"/>
    <col min="11" max="11" width="10.08984375" customWidth="1"/>
    <col min="12" max="12" width="11.36328125" customWidth="1"/>
    <col min="13" max="13" width="20" bestFit="1" customWidth="1"/>
    <col min="14" max="14" width="9" style="3"/>
    <col min="15" max="15" width="16.6328125" bestFit="1" customWidth="1"/>
    <col min="16" max="16" width="30.453125" customWidth="1"/>
  </cols>
  <sheetData>
    <row r="1" spans="1:16" ht="21" customHeight="1" x14ac:dyDescent="0.2">
      <c r="G1" s="1"/>
      <c r="H1" s="1"/>
      <c r="I1" s="1"/>
      <c r="J1" s="1"/>
      <c r="K1" s="1"/>
      <c r="L1" s="1"/>
      <c r="M1" s="2" t="s">
        <v>31</v>
      </c>
      <c r="N1" s="200" t="s">
        <v>42</v>
      </c>
      <c r="O1" s="200"/>
      <c r="P1" s="200"/>
    </row>
    <row r="2" spans="1:16" ht="21" customHeight="1" thickBot="1" x14ac:dyDescent="0.25">
      <c r="A2" s="185" t="s">
        <v>108</v>
      </c>
      <c r="B2" s="185"/>
      <c r="C2" s="185"/>
      <c r="D2" s="185"/>
      <c r="E2" s="185"/>
      <c r="F2" s="185"/>
      <c r="G2" s="185"/>
      <c r="H2" s="185"/>
      <c r="I2" s="185"/>
      <c r="J2" s="185"/>
      <c r="K2" s="185"/>
      <c r="L2" s="185"/>
      <c r="M2" s="185"/>
      <c r="N2" s="200"/>
      <c r="O2" s="200"/>
      <c r="P2" s="200"/>
    </row>
    <row r="3" spans="1:16" ht="21" customHeight="1" x14ac:dyDescent="0.2">
      <c r="A3" s="1"/>
      <c r="B3" s="1"/>
      <c r="C3" s="1"/>
      <c r="D3" s="1"/>
      <c r="E3" s="1"/>
      <c r="F3" s="1"/>
      <c r="G3" s="1"/>
      <c r="H3" s="1"/>
      <c r="I3" s="1"/>
      <c r="J3" s="197" t="s">
        <v>43</v>
      </c>
      <c r="K3" s="208">
        <f>①交付申請!K3</f>
        <v>0</v>
      </c>
      <c r="L3" s="208"/>
      <c r="M3" s="208"/>
      <c r="N3" s="201" t="str">
        <f>IF(M48=0,"",(IF($M$48&lt;①交付申請!$M$48,"必要","不要")))</f>
        <v/>
      </c>
      <c r="O3" s="202" t="str">
        <f>IF($M$48&lt;①交付申請!$M$48,"必要","不要")</f>
        <v>不要</v>
      </c>
    </row>
    <row r="4" spans="1:16" ht="21" customHeight="1" x14ac:dyDescent="0.2">
      <c r="A4" s="4" t="s">
        <v>2</v>
      </c>
      <c r="B4" s="4"/>
      <c r="C4" s="4"/>
      <c r="D4" s="4"/>
      <c r="E4" s="4"/>
      <c r="F4" s="4"/>
      <c r="G4" s="4"/>
      <c r="H4" s="4"/>
      <c r="I4" s="4"/>
      <c r="J4" s="197"/>
      <c r="K4" s="208"/>
      <c r="L4" s="208"/>
      <c r="M4" s="208"/>
      <c r="N4" s="203" t="str">
        <f>IF($M$48&lt;①交付申請!$M$48,"必要","不要")</f>
        <v>不要</v>
      </c>
      <c r="O4" s="204" t="str">
        <f>IF($M$48&lt;①交付申請!$M$48,"必要","不要")</f>
        <v>不要</v>
      </c>
    </row>
    <row r="5" spans="1:16" ht="10" customHeight="1" thickBot="1" x14ac:dyDescent="0.25">
      <c r="A5" s="5"/>
      <c r="B5" s="5"/>
      <c r="C5" s="5"/>
      <c r="D5" s="5"/>
      <c r="E5" s="5"/>
      <c r="F5" s="5"/>
      <c r="G5" s="5"/>
      <c r="H5" s="5"/>
      <c r="I5" s="5"/>
      <c r="J5" s="5"/>
      <c r="K5" s="5"/>
      <c r="L5" s="5"/>
      <c r="M5" s="5"/>
      <c r="N5" s="205" t="str">
        <f>IF($M$48&lt;①交付申請!$M$48,"必要","不要")</f>
        <v>不要</v>
      </c>
      <c r="O5" s="206" t="str">
        <f>IF($M$48&lt;①交付申請!$M$48,"必要","不要")</f>
        <v>不要</v>
      </c>
    </row>
    <row r="6" spans="1:16" ht="20.149999999999999" customHeight="1" thickBot="1" x14ac:dyDescent="0.25">
      <c r="A6" s="186"/>
      <c r="B6" s="188" t="s">
        <v>3</v>
      </c>
      <c r="C6" s="188" t="s">
        <v>4</v>
      </c>
      <c r="D6" s="190" t="s">
        <v>113</v>
      </c>
      <c r="E6" s="188" t="s">
        <v>5</v>
      </c>
      <c r="F6" s="192" t="s">
        <v>6</v>
      </c>
      <c r="G6" s="7"/>
      <c r="H6" s="7"/>
      <c r="I6" s="7"/>
      <c r="J6" s="8"/>
      <c r="K6" s="194" t="s">
        <v>7</v>
      </c>
      <c r="L6" s="194"/>
      <c r="M6" s="195" t="s">
        <v>8</v>
      </c>
    </row>
    <row r="7" spans="1:16" ht="71.25" customHeight="1" thickBot="1" x14ac:dyDescent="0.25">
      <c r="A7" s="187"/>
      <c r="B7" s="189"/>
      <c r="C7" s="209"/>
      <c r="D7" s="210"/>
      <c r="E7" s="209"/>
      <c r="F7" s="211"/>
      <c r="G7" s="9" t="s">
        <v>9</v>
      </c>
      <c r="H7" s="10" t="s">
        <v>10</v>
      </c>
      <c r="I7" s="10" t="s">
        <v>11</v>
      </c>
      <c r="J7" s="11" t="s">
        <v>12</v>
      </c>
      <c r="K7" s="12" t="s">
        <v>13</v>
      </c>
      <c r="L7" s="13" t="s">
        <v>14</v>
      </c>
      <c r="M7" s="196"/>
      <c r="N7" s="177" t="s">
        <v>15</v>
      </c>
      <c r="O7" s="178"/>
    </row>
    <row r="8" spans="1:16" ht="25" customHeight="1" x14ac:dyDescent="0.2">
      <c r="A8" s="180" t="s">
        <v>16</v>
      </c>
      <c r="B8" s="157">
        <f>①交付申請!B8</f>
        <v>1</v>
      </c>
      <c r="C8" s="157">
        <f>①交付申請!C8</f>
        <v>0</v>
      </c>
      <c r="D8" s="157">
        <f>①交付申請!D8</f>
        <v>0</v>
      </c>
      <c r="E8" s="157">
        <f>①交付申請!E8</f>
        <v>0</v>
      </c>
      <c r="F8" s="173">
        <f>①交付申請!F8</f>
        <v>0</v>
      </c>
      <c r="G8" s="158">
        <f>IF(F8="","",IF(F8&gt;2000,2000,F8))</f>
        <v>0</v>
      </c>
      <c r="H8" s="173">
        <f>①交付申請!H8</f>
        <v>0</v>
      </c>
      <c r="I8" s="173">
        <f>①交付申請!I8</f>
        <v>0</v>
      </c>
      <c r="J8" s="173">
        <f>①交付申請!J8</f>
        <v>0</v>
      </c>
      <c r="K8" s="173">
        <f>①交付申請!K8</f>
        <v>0</v>
      </c>
      <c r="L8" s="173">
        <f>①交付申請!L8</f>
        <v>0</v>
      </c>
      <c r="M8" s="166">
        <f t="shared" ref="M8:M45" si="0">IF(F8="","",G8*(K8+L8))</f>
        <v>0</v>
      </c>
      <c r="N8" s="140">
        <f t="shared" ref="N8:N14" si="1">IF(F8="","",F8*(K8+L8))</f>
        <v>0</v>
      </c>
      <c r="O8" s="141" t="str">
        <f>IF(ISBLANK(D8),"",IF(50&lt;=D8,"〇","対象外年齢です"))</f>
        <v>対象外年齢です</v>
      </c>
    </row>
    <row r="9" spans="1:16" ht="25" customHeight="1" x14ac:dyDescent="0.2">
      <c r="A9" s="180"/>
      <c r="B9" s="157">
        <f>①交付申請!B9</f>
        <v>2</v>
      </c>
      <c r="C9" s="157">
        <f>①交付申請!C9</f>
        <v>0</v>
      </c>
      <c r="D9" s="157">
        <f>①交付申請!D9</f>
        <v>0</v>
      </c>
      <c r="E9" s="157">
        <f>①交付申請!E9</f>
        <v>0</v>
      </c>
      <c r="F9" s="173">
        <f>①交付申請!F9</f>
        <v>0</v>
      </c>
      <c r="G9" s="159">
        <f t="shared" ref="G9:G46" si="2">IF(F9="","",IF(F9&gt;2000,2000,F9))</f>
        <v>0</v>
      </c>
      <c r="H9" s="173">
        <f>①交付申請!H9</f>
        <v>0</v>
      </c>
      <c r="I9" s="173">
        <f>①交付申請!I9</f>
        <v>0</v>
      </c>
      <c r="J9" s="173">
        <f>①交付申請!J9</f>
        <v>0</v>
      </c>
      <c r="K9" s="173">
        <f>①交付申請!K9</f>
        <v>0</v>
      </c>
      <c r="L9" s="173">
        <f>①交付申請!L9</f>
        <v>0</v>
      </c>
      <c r="M9" s="166">
        <f t="shared" si="0"/>
        <v>0</v>
      </c>
      <c r="N9" s="142">
        <f>IF(F9="","",F9*(K9+L9))</f>
        <v>0</v>
      </c>
      <c r="O9" s="143" t="str">
        <f t="shared" ref="O9:O14" si="3">IF(ISBLANK(D9),"",IF(50&lt;=D9,"〇","対象外年齢です"))</f>
        <v>対象外年齢です</v>
      </c>
    </row>
    <row r="10" spans="1:16" ht="25" customHeight="1" x14ac:dyDescent="0.2">
      <c r="A10" s="180"/>
      <c r="B10" s="157">
        <f>①交付申請!B10</f>
        <v>3</v>
      </c>
      <c r="C10" s="157">
        <f>①交付申請!C10</f>
        <v>0</v>
      </c>
      <c r="D10" s="157">
        <f>①交付申請!D10</f>
        <v>0</v>
      </c>
      <c r="E10" s="157">
        <f>①交付申請!E10</f>
        <v>0</v>
      </c>
      <c r="F10" s="173">
        <f>①交付申請!F10</f>
        <v>0</v>
      </c>
      <c r="G10" s="159">
        <f t="shared" si="2"/>
        <v>0</v>
      </c>
      <c r="H10" s="173">
        <f>①交付申請!H10</f>
        <v>0</v>
      </c>
      <c r="I10" s="173">
        <f>①交付申請!I10</f>
        <v>0</v>
      </c>
      <c r="J10" s="173">
        <f>①交付申請!J10</f>
        <v>0</v>
      </c>
      <c r="K10" s="173">
        <f>①交付申請!K10</f>
        <v>0</v>
      </c>
      <c r="L10" s="173">
        <f>①交付申請!L10</f>
        <v>0</v>
      </c>
      <c r="M10" s="166">
        <f t="shared" si="0"/>
        <v>0</v>
      </c>
      <c r="N10" s="142">
        <f>IF(F10="","",F10*(K10+L10))</f>
        <v>0</v>
      </c>
      <c r="O10" s="143" t="str">
        <f t="shared" si="3"/>
        <v>対象外年齢です</v>
      </c>
    </row>
    <row r="11" spans="1:16" ht="25" customHeight="1" x14ac:dyDescent="0.2">
      <c r="A11" s="180"/>
      <c r="B11" s="157">
        <f>①交付申請!B11</f>
        <v>4</v>
      </c>
      <c r="C11" s="157">
        <f>①交付申請!C11</f>
        <v>0</v>
      </c>
      <c r="D11" s="157">
        <f>①交付申請!D11</f>
        <v>0</v>
      </c>
      <c r="E11" s="157">
        <f>①交付申請!E11</f>
        <v>0</v>
      </c>
      <c r="F11" s="173">
        <f>①交付申請!F11</f>
        <v>0</v>
      </c>
      <c r="G11" s="159">
        <f t="shared" si="2"/>
        <v>0</v>
      </c>
      <c r="H11" s="173">
        <f>①交付申請!H11</f>
        <v>0</v>
      </c>
      <c r="I11" s="173">
        <f>①交付申請!I11</f>
        <v>0</v>
      </c>
      <c r="J11" s="173">
        <f>①交付申請!J11</f>
        <v>0</v>
      </c>
      <c r="K11" s="173">
        <f>①交付申請!K11</f>
        <v>0</v>
      </c>
      <c r="L11" s="173">
        <f>①交付申請!L11</f>
        <v>0</v>
      </c>
      <c r="M11" s="166">
        <f t="shared" si="0"/>
        <v>0</v>
      </c>
      <c r="N11" s="142">
        <f t="shared" si="1"/>
        <v>0</v>
      </c>
      <c r="O11" s="143" t="str">
        <f t="shared" si="3"/>
        <v>対象外年齢です</v>
      </c>
    </row>
    <row r="12" spans="1:16" ht="25" customHeight="1" x14ac:dyDescent="0.2">
      <c r="A12" s="180"/>
      <c r="B12" s="157">
        <f>①交付申請!B12</f>
        <v>5</v>
      </c>
      <c r="C12" s="157">
        <f>①交付申請!C12</f>
        <v>0</v>
      </c>
      <c r="D12" s="157">
        <f>①交付申請!D12</f>
        <v>0</v>
      </c>
      <c r="E12" s="157">
        <f>①交付申請!E12</f>
        <v>0</v>
      </c>
      <c r="F12" s="173">
        <f>①交付申請!F12</f>
        <v>0</v>
      </c>
      <c r="G12" s="159">
        <f t="shared" si="2"/>
        <v>0</v>
      </c>
      <c r="H12" s="173">
        <f>①交付申請!H12</f>
        <v>0</v>
      </c>
      <c r="I12" s="173">
        <f>①交付申請!I12</f>
        <v>0</v>
      </c>
      <c r="J12" s="173">
        <f>①交付申請!J12</f>
        <v>0</v>
      </c>
      <c r="K12" s="173">
        <f>①交付申請!K12</f>
        <v>0</v>
      </c>
      <c r="L12" s="173">
        <f>①交付申請!L12</f>
        <v>0</v>
      </c>
      <c r="M12" s="166">
        <f t="shared" si="0"/>
        <v>0</v>
      </c>
      <c r="N12" s="142">
        <f t="shared" si="1"/>
        <v>0</v>
      </c>
      <c r="O12" s="143" t="str">
        <f t="shared" si="3"/>
        <v>対象外年齢です</v>
      </c>
    </row>
    <row r="13" spans="1:16" ht="25" customHeight="1" x14ac:dyDescent="0.2">
      <c r="A13" s="180"/>
      <c r="B13" s="157">
        <f>①交付申請!B13</f>
        <v>6</v>
      </c>
      <c r="C13" s="157">
        <f>①交付申請!C13</f>
        <v>0</v>
      </c>
      <c r="D13" s="157">
        <f>①交付申請!D13</f>
        <v>0</v>
      </c>
      <c r="E13" s="157">
        <f>①交付申請!E13</f>
        <v>0</v>
      </c>
      <c r="F13" s="173">
        <f>①交付申請!F13</f>
        <v>0</v>
      </c>
      <c r="G13" s="159">
        <f t="shared" si="2"/>
        <v>0</v>
      </c>
      <c r="H13" s="173">
        <f>①交付申請!H13</f>
        <v>0</v>
      </c>
      <c r="I13" s="173">
        <f>①交付申請!I13</f>
        <v>0</v>
      </c>
      <c r="J13" s="173">
        <f>①交付申請!J13</f>
        <v>0</v>
      </c>
      <c r="K13" s="173">
        <f>①交付申請!K13</f>
        <v>0</v>
      </c>
      <c r="L13" s="173">
        <f>①交付申請!L13</f>
        <v>0</v>
      </c>
      <c r="M13" s="166">
        <f t="shared" si="0"/>
        <v>0</v>
      </c>
      <c r="N13" s="142">
        <f t="shared" si="1"/>
        <v>0</v>
      </c>
      <c r="O13" s="143" t="str">
        <f t="shared" si="3"/>
        <v>対象外年齢です</v>
      </c>
    </row>
    <row r="14" spans="1:16" ht="25" customHeight="1" thickBot="1" x14ac:dyDescent="0.25">
      <c r="A14" s="181"/>
      <c r="B14" s="157">
        <f>①交付申請!B14</f>
        <v>7</v>
      </c>
      <c r="C14" s="157">
        <f>①交付申請!C14</f>
        <v>0</v>
      </c>
      <c r="D14" s="157">
        <f>①交付申請!D14</f>
        <v>0</v>
      </c>
      <c r="E14" s="157">
        <f>①交付申請!E14</f>
        <v>0</v>
      </c>
      <c r="F14" s="173">
        <f>①交付申請!F14</f>
        <v>0</v>
      </c>
      <c r="G14" s="160">
        <f>IF(F14="","",IF(F14&gt;2000,2000,F14))</f>
        <v>0</v>
      </c>
      <c r="H14" s="173">
        <f>①交付申請!H14</f>
        <v>0</v>
      </c>
      <c r="I14" s="173">
        <f>①交付申請!I14</f>
        <v>0</v>
      </c>
      <c r="J14" s="173">
        <f>①交付申請!J14</f>
        <v>0</v>
      </c>
      <c r="K14" s="173">
        <f>①交付申請!K14</f>
        <v>0</v>
      </c>
      <c r="L14" s="173">
        <f>①交付申請!L14</f>
        <v>0</v>
      </c>
      <c r="M14" s="167">
        <f t="shared" si="0"/>
        <v>0</v>
      </c>
      <c r="N14" s="142">
        <f t="shared" si="1"/>
        <v>0</v>
      </c>
      <c r="O14" s="143" t="str">
        <f t="shared" si="3"/>
        <v>対象外年齢です</v>
      </c>
    </row>
    <row r="15" spans="1:16" ht="25" customHeight="1" thickTop="1" thickBot="1" x14ac:dyDescent="0.25">
      <c r="A15" s="182" t="s">
        <v>18</v>
      </c>
      <c r="B15" s="183"/>
      <c r="C15" s="207"/>
      <c r="D15" s="207"/>
      <c r="E15" s="207"/>
      <c r="F15" s="207"/>
      <c r="G15" s="183"/>
      <c r="H15" s="183"/>
      <c r="I15" s="183"/>
      <c r="J15" s="184"/>
      <c r="K15" s="47">
        <f>SUM(K8:K14)</f>
        <v>0</v>
      </c>
      <c r="L15" s="47">
        <f>SUM(L8:L14)</f>
        <v>0</v>
      </c>
      <c r="M15" s="48">
        <f>SUM(M8:M14)</f>
        <v>0</v>
      </c>
      <c r="N15" s="144">
        <f>SUM(N8:N14)</f>
        <v>0</v>
      </c>
      <c r="O15" s="49" t="s">
        <v>19</v>
      </c>
    </row>
    <row r="16" spans="1:16" ht="25" customHeight="1" x14ac:dyDescent="0.2">
      <c r="A16" s="180" t="s">
        <v>20</v>
      </c>
      <c r="B16" s="157">
        <f>①交付申請!B16</f>
        <v>1</v>
      </c>
      <c r="C16" s="157">
        <f>①交付申請!C16</f>
        <v>0</v>
      </c>
      <c r="D16" s="157">
        <f>①交付申請!D16</f>
        <v>0</v>
      </c>
      <c r="E16" s="15" t="s">
        <v>21</v>
      </c>
      <c r="F16" s="173">
        <f>①交付申請!F16</f>
        <v>0</v>
      </c>
      <c r="G16" s="158">
        <f t="shared" si="2"/>
        <v>0</v>
      </c>
      <c r="H16" s="173">
        <f>①交付申請!H16</f>
        <v>0</v>
      </c>
      <c r="I16" s="173">
        <f>①交付申請!I16</f>
        <v>0</v>
      </c>
      <c r="J16" s="173">
        <f>①交付申請!J16</f>
        <v>0</v>
      </c>
      <c r="K16" s="173">
        <f>①交付申請!K16</f>
        <v>0</v>
      </c>
      <c r="L16" s="173">
        <f>①交付申請!L16</f>
        <v>0</v>
      </c>
      <c r="M16" s="168">
        <f t="shared" si="0"/>
        <v>0</v>
      </c>
      <c r="N16" s="142">
        <f t="shared" ref="N16:N22" si="4">IF(F16="","",F16*(K16+L16))</f>
        <v>0</v>
      </c>
      <c r="O16" s="37" t="str">
        <f>IF(ISBLANK(D16),"",IF(40&lt;=D16,"〇","対象外年齢です"))</f>
        <v>対象外年齢です</v>
      </c>
    </row>
    <row r="17" spans="1:15" ht="25" customHeight="1" x14ac:dyDescent="0.2">
      <c r="A17" s="180"/>
      <c r="B17" s="157">
        <f>①交付申請!B17</f>
        <v>2</v>
      </c>
      <c r="C17" s="157">
        <f>①交付申請!C17</f>
        <v>0</v>
      </c>
      <c r="D17" s="157">
        <f>①交付申請!D17</f>
        <v>0</v>
      </c>
      <c r="E17" s="27" t="s">
        <v>21</v>
      </c>
      <c r="F17" s="173">
        <f>①交付申請!F17</f>
        <v>0</v>
      </c>
      <c r="G17" s="159">
        <f t="shared" si="2"/>
        <v>0</v>
      </c>
      <c r="H17" s="173">
        <f>①交付申請!H17</f>
        <v>0</v>
      </c>
      <c r="I17" s="173">
        <f>①交付申請!I17</f>
        <v>0</v>
      </c>
      <c r="J17" s="173">
        <f>①交付申請!J17</f>
        <v>0</v>
      </c>
      <c r="K17" s="173">
        <f>①交付申請!K17</f>
        <v>0</v>
      </c>
      <c r="L17" s="173">
        <f>①交付申請!L17</f>
        <v>0</v>
      </c>
      <c r="M17" s="166">
        <f t="shared" si="0"/>
        <v>0</v>
      </c>
      <c r="N17" s="142">
        <f t="shared" si="4"/>
        <v>0</v>
      </c>
      <c r="O17" s="37" t="str">
        <f t="shared" ref="O17:O22" si="5">IF(ISBLANK(D17),"",IF(40&lt;=D17,"〇","対象外年齢です"))</f>
        <v>対象外年齢です</v>
      </c>
    </row>
    <row r="18" spans="1:15" ht="25" customHeight="1" x14ac:dyDescent="0.2">
      <c r="A18" s="180"/>
      <c r="B18" s="157">
        <f>①交付申請!B18</f>
        <v>3</v>
      </c>
      <c r="C18" s="157">
        <f>①交付申請!C18</f>
        <v>0</v>
      </c>
      <c r="D18" s="157">
        <f>①交付申請!D18</f>
        <v>0</v>
      </c>
      <c r="E18" s="27" t="s">
        <v>21</v>
      </c>
      <c r="F18" s="173">
        <f>①交付申請!F18</f>
        <v>0</v>
      </c>
      <c r="G18" s="159">
        <f t="shared" si="2"/>
        <v>0</v>
      </c>
      <c r="H18" s="173">
        <f>①交付申請!H18</f>
        <v>0</v>
      </c>
      <c r="I18" s="173">
        <f>①交付申請!I18</f>
        <v>0</v>
      </c>
      <c r="J18" s="173">
        <f>①交付申請!J18</f>
        <v>0</v>
      </c>
      <c r="K18" s="173">
        <f>①交付申請!K18</f>
        <v>0</v>
      </c>
      <c r="L18" s="173">
        <f>①交付申請!L18</f>
        <v>0</v>
      </c>
      <c r="M18" s="166">
        <f t="shared" si="0"/>
        <v>0</v>
      </c>
      <c r="N18" s="142">
        <f t="shared" si="4"/>
        <v>0</v>
      </c>
      <c r="O18" s="37" t="str">
        <f t="shared" si="5"/>
        <v>対象外年齢です</v>
      </c>
    </row>
    <row r="19" spans="1:15" ht="25" customHeight="1" x14ac:dyDescent="0.2">
      <c r="A19" s="180"/>
      <c r="B19" s="157">
        <f>①交付申請!B19</f>
        <v>4</v>
      </c>
      <c r="C19" s="157">
        <f>①交付申請!C19</f>
        <v>0</v>
      </c>
      <c r="D19" s="157">
        <f>①交付申請!D19</f>
        <v>0</v>
      </c>
      <c r="E19" s="27" t="s">
        <v>21</v>
      </c>
      <c r="F19" s="173">
        <f>①交付申請!F19</f>
        <v>0</v>
      </c>
      <c r="G19" s="159">
        <f t="shared" si="2"/>
        <v>0</v>
      </c>
      <c r="H19" s="173">
        <f>①交付申請!H19</f>
        <v>0</v>
      </c>
      <c r="I19" s="173">
        <f>①交付申請!I19</f>
        <v>0</v>
      </c>
      <c r="J19" s="173">
        <f>①交付申請!J19</f>
        <v>0</v>
      </c>
      <c r="K19" s="173">
        <f>①交付申請!K19</f>
        <v>0</v>
      </c>
      <c r="L19" s="173">
        <f>①交付申請!L19</f>
        <v>0</v>
      </c>
      <c r="M19" s="166">
        <f t="shared" si="0"/>
        <v>0</v>
      </c>
      <c r="N19" s="142">
        <f t="shared" si="4"/>
        <v>0</v>
      </c>
      <c r="O19" s="37" t="str">
        <f t="shared" si="5"/>
        <v>対象外年齢です</v>
      </c>
    </row>
    <row r="20" spans="1:15" ht="25" customHeight="1" x14ac:dyDescent="0.2">
      <c r="A20" s="180"/>
      <c r="B20" s="157">
        <f>①交付申請!B20</f>
        <v>5</v>
      </c>
      <c r="C20" s="157">
        <f>①交付申請!C20</f>
        <v>0</v>
      </c>
      <c r="D20" s="157">
        <f>①交付申請!D20</f>
        <v>0</v>
      </c>
      <c r="E20" s="27" t="s">
        <v>21</v>
      </c>
      <c r="F20" s="173">
        <f>①交付申請!F20</f>
        <v>0</v>
      </c>
      <c r="G20" s="159">
        <f t="shared" si="2"/>
        <v>0</v>
      </c>
      <c r="H20" s="173">
        <f>①交付申請!H20</f>
        <v>0</v>
      </c>
      <c r="I20" s="173">
        <f>①交付申請!I20</f>
        <v>0</v>
      </c>
      <c r="J20" s="173">
        <f>①交付申請!J20</f>
        <v>0</v>
      </c>
      <c r="K20" s="173">
        <f>①交付申請!K20</f>
        <v>0</v>
      </c>
      <c r="L20" s="173">
        <f>①交付申請!L20</f>
        <v>0</v>
      </c>
      <c r="M20" s="166">
        <f t="shared" si="0"/>
        <v>0</v>
      </c>
      <c r="N20" s="142">
        <f t="shared" si="4"/>
        <v>0</v>
      </c>
      <c r="O20" s="37" t="str">
        <f t="shared" si="5"/>
        <v>対象外年齢です</v>
      </c>
    </row>
    <row r="21" spans="1:15" ht="25" customHeight="1" x14ac:dyDescent="0.2">
      <c r="A21" s="180"/>
      <c r="B21" s="157">
        <f>①交付申請!B21</f>
        <v>6</v>
      </c>
      <c r="C21" s="157">
        <f>①交付申請!C21</f>
        <v>0</v>
      </c>
      <c r="D21" s="157">
        <f>①交付申請!D21</f>
        <v>0</v>
      </c>
      <c r="E21" s="27" t="s">
        <v>21</v>
      </c>
      <c r="F21" s="173">
        <f>①交付申請!F21</f>
        <v>0</v>
      </c>
      <c r="G21" s="159">
        <f t="shared" si="2"/>
        <v>0</v>
      </c>
      <c r="H21" s="173">
        <f>①交付申請!H21</f>
        <v>0</v>
      </c>
      <c r="I21" s="173">
        <f>①交付申請!I21</f>
        <v>0</v>
      </c>
      <c r="J21" s="173">
        <f>①交付申請!J21</f>
        <v>0</v>
      </c>
      <c r="K21" s="173">
        <f>①交付申請!K21</f>
        <v>0</v>
      </c>
      <c r="L21" s="173">
        <f>①交付申請!L21</f>
        <v>0</v>
      </c>
      <c r="M21" s="166">
        <f t="shared" si="0"/>
        <v>0</v>
      </c>
      <c r="N21" s="142">
        <f t="shared" si="4"/>
        <v>0</v>
      </c>
      <c r="O21" s="37" t="str">
        <f t="shared" si="5"/>
        <v>対象外年齢です</v>
      </c>
    </row>
    <row r="22" spans="1:15" ht="25" customHeight="1" thickBot="1" x14ac:dyDescent="0.25">
      <c r="A22" s="181"/>
      <c r="B22" s="157">
        <f>①交付申請!B22</f>
        <v>7</v>
      </c>
      <c r="C22" s="157">
        <f>①交付申請!C22</f>
        <v>0</v>
      </c>
      <c r="D22" s="157">
        <f>①交付申請!D22</f>
        <v>0</v>
      </c>
      <c r="E22" s="38" t="s">
        <v>21</v>
      </c>
      <c r="F22" s="173">
        <f>①交付申請!F22</f>
        <v>0</v>
      </c>
      <c r="G22" s="160">
        <f t="shared" si="2"/>
        <v>0</v>
      </c>
      <c r="H22" s="173">
        <f>①交付申請!H22</f>
        <v>0</v>
      </c>
      <c r="I22" s="173">
        <f>①交付申請!I22</f>
        <v>0</v>
      </c>
      <c r="J22" s="173">
        <f>①交付申請!J22</f>
        <v>0</v>
      </c>
      <c r="K22" s="173">
        <f>①交付申請!K22</f>
        <v>0</v>
      </c>
      <c r="L22" s="173">
        <f>①交付申請!L22</f>
        <v>0</v>
      </c>
      <c r="M22" s="167">
        <f t="shared" si="0"/>
        <v>0</v>
      </c>
      <c r="N22" s="142">
        <f t="shared" si="4"/>
        <v>0</v>
      </c>
      <c r="O22" s="37" t="str">
        <f t="shared" si="5"/>
        <v>対象外年齢です</v>
      </c>
    </row>
    <row r="23" spans="1:15" ht="25" customHeight="1" thickTop="1" thickBot="1" x14ac:dyDescent="0.25">
      <c r="A23" s="182" t="s">
        <v>22</v>
      </c>
      <c r="B23" s="183"/>
      <c r="C23" s="183"/>
      <c r="D23" s="183"/>
      <c r="E23" s="183"/>
      <c r="F23" s="183"/>
      <c r="G23" s="183"/>
      <c r="H23" s="183"/>
      <c r="I23" s="183"/>
      <c r="J23" s="184"/>
      <c r="K23" s="47">
        <f>SUM(K16:K22)</f>
        <v>0</v>
      </c>
      <c r="L23" s="47">
        <f>SUM(L16:L22)</f>
        <v>0</v>
      </c>
      <c r="M23" s="48">
        <f>SUM(M16:M22)</f>
        <v>0</v>
      </c>
      <c r="N23" s="144">
        <f>SUM(N16:N22)</f>
        <v>0</v>
      </c>
      <c r="O23" s="49" t="s">
        <v>19</v>
      </c>
    </row>
    <row r="24" spans="1:15" ht="25" customHeight="1" x14ac:dyDescent="0.2">
      <c r="A24" s="180" t="s">
        <v>23</v>
      </c>
      <c r="B24" s="157">
        <f>①交付申請!B24</f>
        <v>1</v>
      </c>
      <c r="C24" s="157">
        <f>①交付申請!C24</f>
        <v>0</v>
      </c>
      <c r="D24" s="157">
        <f>①交付申請!D24</f>
        <v>0</v>
      </c>
      <c r="E24" s="15" t="s">
        <v>21</v>
      </c>
      <c r="F24" s="173">
        <f>①交付申請!F24</f>
        <v>0</v>
      </c>
      <c r="G24" s="158">
        <f t="shared" si="2"/>
        <v>0</v>
      </c>
      <c r="H24" s="173">
        <f>①交付申請!H24</f>
        <v>0</v>
      </c>
      <c r="I24" s="173">
        <f>①交付申請!I24</f>
        <v>0</v>
      </c>
      <c r="J24" s="173">
        <f>①交付申請!J24</f>
        <v>0</v>
      </c>
      <c r="K24" s="173">
        <f>①交付申請!K24</f>
        <v>0</v>
      </c>
      <c r="L24" s="173">
        <f>①交付申請!L24</f>
        <v>0</v>
      </c>
      <c r="M24" s="168">
        <f t="shared" si="0"/>
        <v>0</v>
      </c>
      <c r="N24" s="142">
        <f t="shared" ref="N24:N30" si="6">IF(F24="","",F24*(K24+L24))</f>
        <v>0</v>
      </c>
      <c r="O24" s="37" t="str">
        <f>IF(ISBLANK(D24),"",IF(40&lt;=D24,"〇","対象外年齢です"))</f>
        <v>対象外年齢です</v>
      </c>
    </row>
    <row r="25" spans="1:15" ht="25" customHeight="1" x14ac:dyDescent="0.2">
      <c r="A25" s="180"/>
      <c r="B25" s="157">
        <f>①交付申請!B25</f>
        <v>2</v>
      </c>
      <c r="C25" s="157">
        <f>①交付申請!C25</f>
        <v>0</v>
      </c>
      <c r="D25" s="157">
        <f>①交付申請!D25</f>
        <v>0</v>
      </c>
      <c r="E25" s="27" t="s">
        <v>21</v>
      </c>
      <c r="F25" s="173">
        <f>①交付申請!F25</f>
        <v>0</v>
      </c>
      <c r="G25" s="158">
        <f t="shared" si="2"/>
        <v>0</v>
      </c>
      <c r="H25" s="173">
        <f>①交付申請!H25</f>
        <v>0</v>
      </c>
      <c r="I25" s="173">
        <f>①交付申請!I25</f>
        <v>0</v>
      </c>
      <c r="J25" s="173">
        <f>①交付申請!J25</f>
        <v>0</v>
      </c>
      <c r="K25" s="173">
        <f>①交付申請!K25</f>
        <v>0</v>
      </c>
      <c r="L25" s="173">
        <f>①交付申請!L25</f>
        <v>0</v>
      </c>
      <c r="M25" s="168">
        <f t="shared" si="0"/>
        <v>0</v>
      </c>
      <c r="N25" s="142">
        <f t="shared" si="6"/>
        <v>0</v>
      </c>
      <c r="O25" s="37" t="str">
        <f t="shared" ref="O25:O30" si="7">IF(ISBLANK(D25),"",IF(40&lt;=D25,"〇","対象外年齢です"))</f>
        <v>対象外年齢です</v>
      </c>
    </row>
    <row r="26" spans="1:15" ht="25" customHeight="1" x14ac:dyDescent="0.2">
      <c r="A26" s="180"/>
      <c r="B26" s="157">
        <f>①交付申請!B26</f>
        <v>3</v>
      </c>
      <c r="C26" s="157">
        <f>①交付申請!C26</f>
        <v>0</v>
      </c>
      <c r="D26" s="157">
        <f>①交付申請!D26</f>
        <v>0</v>
      </c>
      <c r="E26" s="27" t="s">
        <v>21</v>
      </c>
      <c r="F26" s="173">
        <f>①交付申請!F26</f>
        <v>0</v>
      </c>
      <c r="G26" s="158">
        <f t="shared" si="2"/>
        <v>0</v>
      </c>
      <c r="H26" s="173">
        <f>①交付申請!H26</f>
        <v>0</v>
      </c>
      <c r="I26" s="173">
        <f>①交付申請!I26</f>
        <v>0</v>
      </c>
      <c r="J26" s="173">
        <f>①交付申請!J26</f>
        <v>0</v>
      </c>
      <c r="K26" s="173">
        <f>①交付申請!K26</f>
        <v>0</v>
      </c>
      <c r="L26" s="173">
        <f>①交付申請!L26</f>
        <v>0</v>
      </c>
      <c r="M26" s="168">
        <f t="shared" si="0"/>
        <v>0</v>
      </c>
      <c r="N26" s="142">
        <f t="shared" si="6"/>
        <v>0</v>
      </c>
      <c r="O26" s="37" t="str">
        <f t="shared" si="7"/>
        <v>対象外年齢です</v>
      </c>
    </row>
    <row r="27" spans="1:15" ht="25" customHeight="1" x14ac:dyDescent="0.2">
      <c r="A27" s="180"/>
      <c r="B27" s="157">
        <f>①交付申請!B27</f>
        <v>4</v>
      </c>
      <c r="C27" s="157">
        <f>①交付申請!C27</f>
        <v>0</v>
      </c>
      <c r="D27" s="157">
        <f>①交付申請!D27</f>
        <v>0</v>
      </c>
      <c r="E27" s="27" t="s">
        <v>21</v>
      </c>
      <c r="F27" s="173">
        <f>①交付申請!F27</f>
        <v>0</v>
      </c>
      <c r="G27" s="158">
        <f t="shared" si="2"/>
        <v>0</v>
      </c>
      <c r="H27" s="173">
        <f>①交付申請!H27</f>
        <v>0</v>
      </c>
      <c r="I27" s="173">
        <f>①交付申請!I27</f>
        <v>0</v>
      </c>
      <c r="J27" s="173">
        <f>①交付申請!J27</f>
        <v>0</v>
      </c>
      <c r="K27" s="173">
        <f>①交付申請!K27</f>
        <v>0</v>
      </c>
      <c r="L27" s="173">
        <f>①交付申請!L27</f>
        <v>0</v>
      </c>
      <c r="M27" s="168">
        <f t="shared" si="0"/>
        <v>0</v>
      </c>
      <c r="N27" s="142">
        <f t="shared" si="6"/>
        <v>0</v>
      </c>
      <c r="O27" s="37" t="str">
        <f t="shared" si="7"/>
        <v>対象外年齢です</v>
      </c>
    </row>
    <row r="28" spans="1:15" ht="25" customHeight="1" x14ac:dyDescent="0.2">
      <c r="A28" s="180"/>
      <c r="B28" s="157">
        <f>①交付申請!B28</f>
        <v>5</v>
      </c>
      <c r="C28" s="157">
        <f>①交付申請!C28</f>
        <v>0</v>
      </c>
      <c r="D28" s="157">
        <f>①交付申請!D28</f>
        <v>0</v>
      </c>
      <c r="E28" s="27" t="s">
        <v>21</v>
      </c>
      <c r="F28" s="173">
        <f>①交付申請!F28</f>
        <v>0</v>
      </c>
      <c r="G28" s="158">
        <f t="shared" si="2"/>
        <v>0</v>
      </c>
      <c r="H28" s="173">
        <f>①交付申請!H28</f>
        <v>0</v>
      </c>
      <c r="I28" s="173">
        <f>①交付申請!I28</f>
        <v>0</v>
      </c>
      <c r="J28" s="173">
        <f>①交付申請!J28</f>
        <v>0</v>
      </c>
      <c r="K28" s="173">
        <f>①交付申請!K28</f>
        <v>0</v>
      </c>
      <c r="L28" s="173">
        <f>①交付申請!L28</f>
        <v>0</v>
      </c>
      <c r="M28" s="166">
        <f t="shared" si="0"/>
        <v>0</v>
      </c>
      <c r="N28" s="142">
        <f t="shared" si="6"/>
        <v>0</v>
      </c>
      <c r="O28" s="37" t="str">
        <f t="shared" si="7"/>
        <v>対象外年齢です</v>
      </c>
    </row>
    <row r="29" spans="1:15" ht="25" customHeight="1" x14ac:dyDescent="0.2">
      <c r="A29" s="180"/>
      <c r="B29" s="157">
        <f>①交付申請!B29</f>
        <v>6</v>
      </c>
      <c r="C29" s="157">
        <f>①交付申請!C29</f>
        <v>0</v>
      </c>
      <c r="D29" s="157">
        <f>①交付申請!D29</f>
        <v>0</v>
      </c>
      <c r="E29" s="27" t="s">
        <v>21</v>
      </c>
      <c r="F29" s="173">
        <f>①交付申請!F29</f>
        <v>0</v>
      </c>
      <c r="G29" s="159">
        <f t="shared" si="2"/>
        <v>0</v>
      </c>
      <c r="H29" s="173">
        <f>①交付申請!H29</f>
        <v>0</v>
      </c>
      <c r="I29" s="173">
        <f>①交付申請!I29</f>
        <v>0</v>
      </c>
      <c r="J29" s="173">
        <f>①交付申請!J29</f>
        <v>0</v>
      </c>
      <c r="K29" s="173">
        <f>①交付申請!K29</f>
        <v>0</v>
      </c>
      <c r="L29" s="173">
        <f>①交付申請!L29</f>
        <v>0</v>
      </c>
      <c r="M29" s="166">
        <f t="shared" si="0"/>
        <v>0</v>
      </c>
      <c r="N29" s="142">
        <f t="shared" si="6"/>
        <v>0</v>
      </c>
      <c r="O29" s="37" t="str">
        <f t="shared" si="7"/>
        <v>対象外年齢です</v>
      </c>
    </row>
    <row r="30" spans="1:15" ht="25" customHeight="1" thickBot="1" x14ac:dyDescent="0.25">
      <c r="A30" s="180"/>
      <c r="B30" s="157">
        <f>①交付申請!B30</f>
        <v>7</v>
      </c>
      <c r="C30" s="157">
        <f>①交付申請!C30</f>
        <v>0</v>
      </c>
      <c r="D30" s="157">
        <f>①交付申請!D30</f>
        <v>0</v>
      </c>
      <c r="E30" s="38" t="s">
        <v>21</v>
      </c>
      <c r="F30" s="173">
        <f>①交付申請!F30</f>
        <v>0</v>
      </c>
      <c r="G30" s="160">
        <f t="shared" si="2"/>
        <v>0</v>
      </c>
      <c r="H30" s="173">
        <f>①交付申請!H30</f>
        <v>0</v>
      </c>
      <c r="I30" s="173">
        <f>①交付申請!I30</f>
        <v>0</v>
      </c>
      <c r="J30" s="173">
        <f>①交付申請!J30</f>
        <v>0</v>
      </c>
      <c r="K30" s="173">
        <f>①交付申請!K30</f>
        <v>0</v>
      </c>
      <c r="L30" s="173">
        <f>①交付申請!L30</f>
        <v>0</v>
      </c>
      <c r="M30" s="167">
        <f t="shared" si="0"/>
        <v>0</v>
      </c>
      <c r="N30" s="142">
        <f t="shared" si="6"/>
        <v>0</v>
      </c>
      <c r="O30" s="37" t="str">
        <f t="shared" si="7"/>
        <v>対象外年齢です</v>
      </c>
    </row>
    <row r="31" spans="1:15" ht="25" customHeight="1" thickTop="1" thickBot="1" x14ac:dyDescent="0.25">
      <c r="A31" s="182" t="s">
        <v>24</v>
      </c>
      <c r="B31" s="183"/>
      <c r="C31" s="183"/>
      <c r="D31" s="183"/>
      <c r="E31" s="183"/>
      <c r="F31" s="183"/>
      <c r="G31" s="183"/>
      <c r="H31" s="183"/>
      <c r="I31" s="183"/>
      <c r="J31" s="184"/>
      <c r="K31" s="47">
        <f>SUM(K24:K30)</f>
        <v>0</v>
      </c>
      <c r="L31" s="47">
        <f>SUM(L24:L30)</f>
        <v>0</v>
      </c>
      <c r="M31" s="48">
        <f>SUM(M24:M30)</f>
        <v>0</v>
      </c>
      <c r="N31" s="144">
        <f>SUM(N24:N30)</f>
        <v>0</v>
      </c>
      <c r="O31" s="49" t="s">
        <v>19</v>
      </c>
    </row>
    <row r="32" spans="1:15" ht="25" customHeight="1" x14ac:dyDescent="0.2">
      <c r="A32" s="180" t="s">
        <v>25</v>
      </c>
      <c r="B32" s="157">
        <f>①交付申請!B32</f>
        <v>1</v>
      </c>
      <c r="C32" s="157">
        <f>①交付申請!C32</f>
        <v>0</v>
      </c>
      <c r="D32" s="157">
        <f>①交付申請!D32</f>
        <v>0</v>
      </c>
      <c r="E32" s="157">
        <f>①交付申請!E32</f>
        <v>0</v>
      </c>
      <c r="F32" s="173">
        <f>①交付申請!F32</f>
        <v>0</v>
      </c>
      <c r="G32" s="158">
        <f t="shared" si="2"/>
        <v>0</v>
      </c>
      <c r="H32" s="173">
        <f>①交付申請!H32</f>
        <v>0</v>
      </c>
      <c r="I32" s="173">
        <f>①交付申請!I32</f>
        <v>0</v>
      </c>
      <c r="J32" s="173">
        <f>①交付申請!J32</f>
        <v>0</v>
      </c>
      <c r="K32" s="173">
        <f>①交付申請!K32</f>
        <v>0</v>
      </c>
      <c r="L32" s="173">
        <f>①交付申請!L32</f>
        <v>0</v>
      </c>
      <c r="M32" s="168">
        <f t="shared" si="0"/>
        <v>0</v>
      </c>
      <c r="N32" s="142">
        <f t="shared" ref="N32:N38" si="8">IF(F32="","",F32*(K32+L32))</f>
        <v>0</v>
      </c>
      <c r="O32" s="37" t="str">
        <f>IF(ISBLANK(D32),"",IF(20&lt;=D32,"〇","対象外年齢です"))</f>
        <v>対象外年齢です</v>
      </c>
    </row>
    <row r="33" spans="1:16" ht="25" customHeight="1" x14ac:dyDescent="0.2">
      <c r="A33" s="180"/>
      <c r="B33" s="157">
        <f>①交付申請!B33</f>
        <v>2</v>
      </c>
      <c r="C33" s="157">
        <f>①交付申請!C33</f>
        <v>0</v>
      </c>
      <c r="D33" s="157">
        <f>①交付申請!D33</f>
        <v>0</v>
      </c>
      <c r="E33" s="157">
        <f>①交付申請!E33</f>
        <v>0</v>
      </c>
      <c r="F33" s="173">
        <f>①交付申請!F33</f>
        <v>0</v>
      </c>
      <c r="G33" s="159">
        <f t="shared" si="2"/>
        <v>0</v>
      </c>
      <c r="H33" s="173">
        <f>①交付申請!H33</f>
        <v>0</v>
      </c>
      <c r="I33" s="173">
        <f>①交付申請!I33</f>
        <v>0</v>
      </c>
      <c r="J33" s="173">
        <f>①交付申請!J33</f>
        <v>0</v>
      </c>
      <c r="K33" s="173">
        <f>①交付申請!K33</f>
        <v>0</v>
      </c>
      <c r="L33" s="173">
        <f>①交付申請!L33</f>
        <v>0</v>
      </c>
      <c r="M33" s="166">
        <f t="shared" si="0"/>
        <v>0</v>
      </c>
      <c r="N33" s="142">
        <f t="shared" si="8"/>
        <v>0</v>
      </c>
      <c r="O33" s="37" t="str">
        <f t="shared" ref="O33:O38" si="9">IF(ISBLANK(D33),"",IF(20&lt;=D33,"〇","対象外年齢です"))</f>
        <v>対象外年齢です</v>
      </c>
    </row>
    <row r="34" spans="1:16" ht="25" customHeight="1" x14ac:dyDescent="0.2">
      <c r="A34" s="180"/>
      <c r="B34" s="157">
        <f>①交付申請!B34</f>
        <v>3</v>
      </c>
      <c r="C34" s="157">
        <f>①交付申請!C34</f>
        <v>0</v>
      </c>
      <c r="D34" s="157">
        <f>①交付申請!D34</f>
        <v>0</v>
      </c>
      <c r="E34" s="157">
        <f>①交付申請!E34</f>
        <v>0</v>
      </c>
      <c r="F34" s="173">
        <f>①交付申請!F34</f>
        <v>0</v>
      </c>
      <c r="G34" s="159">
        <f t="shared" si="2"/>
        <v>0</v>
      </c>
      <c r="H34" s="173">
        <f>①交付申請!H34</f>
        <v>0</v>
      </c>
      <c r="I34" s="173">
        <f>①交付申請!I34</f>
        <v>0</v>
      </c>
      <c r="J34" s="173">
        <f>①交付申請!J34</f>
        <v>0</v>
      </c>
      <c r="K34" s="173">
        <f>①交付申請!K34</f>
        <v>0</v>
      </c>
      <c r="L34" s="173">
        <f>①交付申請!L34</f>
        <v>0</v>
      </c>
      <c r="M34" s="166">
        <f t="shared" si="0"/>
        <v>0</v>
      </c>
      <c r="N34" s="142">
        <f t="shared" si="8"/>
        <v>0</v>
      </c>
      <c r="O34" s="37" t="str">
        <f t="shared" si="9"/>
        <v>対象外年齢です</v>
      </c>
    </row>
    <row r="35" spans="1:16" ht="25" customHeight="1" x14ac:dyDescent="0.2">
      <c r="A35" s="180"/>
      <c r="B35" s="157">
        <f>①交付申請!B35</f>
        <v>4</v>
      </c>
      <c r="C35" s="157">
        <f>①交付申請!C35</f>
        <v>0</v>
      </c>
      <c r="D35" s="157">
        <f>①交付申請!D35</f>
        <v>0</v>
      </c>
      <c r="E35" s="157">
        <f>①交付申請!E35</f>
        <v>0</v>
      </c>
      <c r="F35" s="173">
        <f>①交付申請!F35</f>
        <v>0</v>
      </c>
      <c r="G35" s="159">
        <f t="shared" si="2"/>
        <v>0</v>
      </c>
      <c r="H35" s="173">
        <f>①交付申請!H35</f>
        <v>0</v>
      </c>
      <c r="I35" s="173">
        <f>①交付申請!I35</f>
        <v>0</v>
      </c>
      <c r="J35" s="173">
        <f>①交付申請!J35</f>
        <v>0</v>
      </c>
      <c r="K35" s="173">
        <f>①交付申請!K35</f>
        <v>0</v>
      </c>
      <c r="L35" s="173">
        <f>①交付申請!L35</f>
        <v>0</v>
      </c>
      <c r="M35" s="166">
        <f t="shared" si="0"/>
        <v>0</v>
      </c>
      <c r="N35" s="142">
        <f t="shared" si="8"/>
        <v>0</v>
      </c>
      <c r="O35" s="37" t="str">
        <f t="shared" si="9"/>
        <v>対象外年齢です</v>
      </c>
    </row>
    <row r="36" spans="1:16" ht="25" customHeight="1" x14ac:dyDescent="0.2">
      <c r="A36" s="180"/>
      <c r="B36" s="157">
        <f>①交付申請!B36</f>
        <v>5</v>
      </c>
      <c r="C36" s="157">
        <f>①交付申請!C36</f>
        <v>0</v>
      </c>
      <c r="D36" s="157">
        <f>①交付申請!D36</f>
        <v>0</v>
      </c>
      <c r="E36" s="157">
        <f>①交付申請!E36</f>
        <v>0</v>
      </c>
      <c r="F36" s="173">
        <f>①交付申請!F36</f>
        <v>0</v>
      </c>
      <c r="G36" s="159">
        <f t="shared" si="2"/>
        <v>0</v>
      </c>
      <c r="H36" s="173">
        <f>①交付申請!H36</f>
        <v>0</v>
      </c>
      <c r="I36" s="173">
        <f>①交付申請!I36</f>
        <v>0</v>
      </c>
      <c r="J36" s="173">
        <f>①交付申請!J36</f>
        <v>0</v>
      </c>
      <c r="K36" s="173">
        <f>①交付申請!K36</f>
        <v>0</v>
      </c>
      <c r="L36" s="173">
        <f>①交付申請!L36</f>
        <v>0</v>
      </c>
      <c r="M36" s="166">
        <f t="shared" si="0"/>
        <v>0</v>
      </c>
      <c r="N36" s="142">
        <f t="shared" si="8"/>
        <v>0</v>
      </c>
      <c r="O36" s="37" t="str">
        <f t="shared" si="9"/>
        <v>対象外年齢です</v>
      </c>
    </row>
    <row r="37" spans="1:16" ht="25" customHeight="1" x14ac:dyDescent="0.2">
      <c r="A37" s="180"/>
      <c r="B37" s="157">
        <f>①交付申請!B37</f>
        <v>6</v>
      </c>
      <c r="C37" s="157">
        <f>①交付申請!C37</f>
        <v>0</v>
      </c>
      <c r="D37" s="157">
        <f>①交付申請!D37</f>
        <v>0</v>
      </c>
      <c r="E37" s="157">
        <f>①交付申請!E37</f>
        <v>0</v>
      </c>
      <c r="F37" s="173">
        <f>①交付申請!F37</f>
        <v>0</v>
      </c>
      <c r="G37" s="159">
        <f t="shared" si="2"/>
        <v>0</v>
      </c>
      <c r="H37" s="173">
        <f>①交付申請!H37</f>
        <v>0</v>
      </c>
      <c r="I37" s="173">
        <f>①交付申請!I37</f>
        <v>0</v>
      </c>
      <c r="J37" s="173">
        <f>①交付申請!J37</f>
        <v>0</v>
      </c>
      <c r="K37" s="173">
        <f>①交付申請!K37</f>
        <v>0</v>
      </c>
      <c r="L37" s="173">
        <f>①交付申請!L37</f>
        <v>0</v>
      </c>
      <c r="M37" s="166">
        <f t="shared" si="0"/>
        <v>0</v>
      </c>
      <c r="N37" s="142">
        <f t="shared" si="8"/>
        <v>0</v>
      </c>
      <c r="O37" s="37" t="str">
        <f t="shared" si="9"/>
        <v>対象外年齢です</v>
      </c>
    </row>
    <row r="38" spans="1:16" ht="25" customHeight="1" thickBot="1" x14ac:dyDescent="0.25">
      <c r="A38" s="181"/>
      <c r="B38" s="157">
        <f>①交付申請!B38</f>
        <v>7</v>
      </c>
      <c r="C38" s="157">
        <f>①交付申請!C38</f>
        <v>0</v>
      </c>
      <c r="D38" s="157">
        <f>①交付申請!D38</f>
        <v>0</v>
      </c>
      <c r="E38" s="157">
        <f>①交付申請!E38</f>
        <v>0</v>
      </c>
      <c r="F38" s="173">
        <f>①交付申請!F38</f>
        <v>0</v>
      </c>
      <c r="G38" s="160">
        <f t="shared" si="2"/>
        <v>0</v>
      </c>
      <c r="H38" s="173">
        <f>①交付申請!H38</f>
        <v>0</v>
      </c>
      <c r="I38" s="173">
        <f>①交付申請!I38</f>
        <v>0</v>
      </c>
      <c r="J38" s="173">
        <f>①交付申請!J38</f>
        <v>0</v>
      </c>
      <c r="K38" s="173">
        <f>①交付申請!K38</f>
        <v>0</v>
      </c>
      <c r="L38" s="173">
        <f>①交付申請!L38</f>
        <v>0</v>
      </c>
      <c r="M38" s="167">
        <f t="shared" si="0"/>
        <v>0</v>
      </c>
      <c r="N38" s="142">
        <f t="shared" si="8"/>
        <v>0</v>
      </c>
      <c r="O38" s="37" t="str">
        <f t="shared" si="9"/>
        <v>対象外年齢です</v>
      </c>
    </row>
    <row r="39" spans="1:16" ht="25" customHeight="1" thickTop="1" thickBot="1" x14ac:dyDescent="0.25">
      <c r="A39" s="182" t="s">
        <v>26</v>
      </c>
      <c r="B39" s="183"/>
      <c r="C39" s="183"/>
      <c r="D39" s="183"/>
      <c r="E39" s="183"/>
      <c r="F39" s="183"/>
      <c r="G39" s="183"/>
      <c r="H39" s="183"/>
      <c r="I39" s="183"/>
      <c r="J39" s="184"/>
      <c r="K39" s="47">
        <f>SUM(K32:K38)</f>
        <v>0</v>
      </c>
      <c r="L39" s="47">
        <f>SUM(L32:L38)</f>
        <v>0</v>
      </c>
      <c r="M39" s="48">
        <f>SUM(M32:M38)</f>
        <v>0</v>
      </c>
      <c r="N39" s="144">
        <f>SUM(N32:N38)</f>
        <v>0</v>
      </c>
      <c r="O39" s="49" t="s">
        <v>19</v>
      </c>
    </row>
    <row r="40" spans="1:16" ht="25" customHeight="1" x14ac:dyDescent="0.2">
      <c r="A40" s="180" t="s">
        <v>27</v>
      </c>
      <c r="B40" s="157">
        <f>①交付申請!B40</f>
        <v>1</v>
      </c>
      <c r="C40" s="157">
        <f>①交付申請!C40</f>
        <v>0</v>
      </c>
      <c r="D40" s="157">
        <f>①交付申請!D40</f>
        <v>0</v>
      </c>
      <c r="E40" s="157">
        <f>①交付申請!E40</f>
        <v>0</v>
      </c>
      <c r="F40" s="173">
        <f>①交付申請!F40</f>
        <v>0</v>
      </c>
      <c r="G40" s="158">
        <f t="shared" si="2"/>
        <v>0</v>
      </c>
      <c r="H40" s="173">
        <f>①交付申請!H40</f>
        <v>0</v>
      </c>
      <c r="I40" s="173">
        <f>①交付申請!I40</f>
        <v>0</v>
      </c>
      <c r="J40" s="173">
        <f>①交付申請!J40</f>
        <v>0</v>
      </c>
      <c r="K40" s="173">
        <f>①交付申請!K40</f>
        <v>0</v>
      </c>
      <c r="L40" s="173">
        <f>①交付申請!L40</f>
        <v>0</v>
      </c>
      <c r="M40" s="168">
        <f t="shared" si="0"/>
        <v>0</v>
      </c>
      <c r="N40" s="142">
        <f t="shared" ref="N40:N46" si="10">IF(F40="","",F40*(K40+L40))</f>
        <v>0</v>
      </c>
      <c r="O40" s="37" t="str">
        <f>IF(ISBLANK(D40),"",IF(40&lt;=D40,"〇","対象外年齢です"))</f>
        <v>対象外年齢です</v>
      </c>
    </row>
    <row r="41" spans="1:16" ht="25" customHeight="1" x14ac:dyDescent="0.2">
      <c r="A41" s="180"/>
      <c r="B41" s="157">
        <f>①交付申請!B41</f>
        <v>2</v>
      </c>
      <c r="C41" s="157">
        <f>①交付申請!C41</f>
        <v>0</v>
      </c>
      <c r="D41" s="157">
        <f>①交付申請!D41</f>
        <v>0</v>
      </c>
      <c r="E41" s="157">
        <f>①交付申請!E41</f>
        <v>0</v>
      </c>
      <c r="F41" s="173">
        <f>①交付申請!F41</f>
        <v>0</v>
      </c>
      <c r="G41" s="159">
        <f t="shared" si="2"/>
        <v>0</v>
      </c>
      <c r="H41" s="173">
        <f>①交付申請!H41</f>
        <v>0</v>
      </c>
      <c r="I41" s="173">
        <f>①交付申請!I41</f>
        <v>0</v>
      </c>
      <c r="J41" s="173">
        <f>①交付申請!J41</f>
        <v>0</v>
      </c>
      <c r="K41" s="173">
        <f>①交付申請!K41</f>
        <v>0</v>
      </c>
      <c r="L41" s="173">
        <f>①交付申請!L41</f>
        <v>0</v>
      </c>
      <c r="M41" s="166">
        <f t="shared" si="0"/>
        <v>0</v>
      </c>
      <c r="N41" s="142">
        <f t="shared" si="10"/>
        <v>0</v>
      </c>
      <c r="O41" s="37" t="str">
        <f t="shared" ref="O41:O46" si="11">IF(ISBLANK(D41),"",IF(40&lt;=D41,"〇","対象外年齢です"))</f>
        <v>対象外年齢です</v>
      </c>
    </row>
    <row r="42" spans="1:16" ht="25" customHeight="1" x14ac:dyDescent="0.2">
      <c r="A42" s="180"/>
      <c r="B42" s="157">
        <f>①交付申請!B42</f>
        <v>3</v>
      </c>
      <c r="C42" s="157">
        <f>①交付申請!C42</f>
        <v>0</v>
      </c>
      <c r="D42" s="157">
        <f>①交付申請!D42</f>
        <v>0</v>
      </c>
      <c r="E42" s="157">
        <f>①交付申請!E42</f>
        <v>0</v>
      </c>
      <c r="F42" s="173">
        <f>①交付申請!F42</f>
        <v>0</v>
      </c>
      <c r="G42" s="159">
        <f t="shared" si="2"/>
        <v>0</v>
      </c>
      <c r="H42" s="173">
        <f>①交付申請!H42</f>
        <v>0</v>
      </c>
      <c r="I42" s="173">
        <f>①交付申請!I42</f>
        <v>0</v>
      </c>
      <c r="J42" s="173">
        <f>①交付申請!J42</f>
        <v>0</v>
      </c>
      <c r="K42" s="173">
        <f>①交付申請!K42</f>
        <v>0</v>
      </c>
      <c r="L42" s="173">
        <f>①交付申請!L42</f>
        <v>0</v>
      </c>
      <c r="M42" s="166">
        <f t="shared" si="0"/>
        <v>0</v>
      </c>
      <c r="N42" s="142">
        <f t="shared" si="10"/>
        <v>0</v>
      </c>
      <c r="O42" s="37" t="str">
        <f t="shared" si="11"/>
        <v>対象外年齢です</v>
      </c>
    </row>
    <row r="43" spans="1:16" ht="25" customHeight="1" x14ac:dyDescent="0.2">
      <c r="A43" s="180"/>
      <c r="B43" s="157">
        <f>①交付申請!B43</f>
        <v>4</v>
      </c>
      <c r="C43" s="157">
        <f>①交付申請!C43</f>
        <v>0</v>
      </c>
      <c r="D43" s="157">
        <f>①交付申請!D43</f>
        <v>0</v>
      </c>
      <c r="E43" s="157">
        <f>①交付申請!E43</f>
        <v>0</v>
      </c>
      <c r="F43" s="173">
        <f>①交付申請!F43</f>
        <v>0</v>
      </c>
      <c r="G43" s="159">
        <f t="shared" si="2"/>
        <v>0</v>
      </c>
      <c r="H43" s="173">
        <f>①交付申請!H43</f>
        <v>0</v>
      </c>
      <c r="I43" s="173">
        <f>①交付申請!I43</f>
        <v>0</v>
      </c>
      <c r="J43" s="173">
        <f>①交付申請!J43</f>
        <v>0</v>
      </c>
      <c r="K43" s="173">
        <f>①交付申請!K43</f>
        <v>0</v>
      </c>
      <c r="L43" s="173">
        <f>①交付申請!L43</f>
        <v>0</v>
      </c>
      <c r="M43" s="166">
        <f>IF(F43="","",G43*(K43+L43))</f>
        <v>0</v>
      </c>
      <c r="N43" s="142">
        <f>IF(F43="","",F43*(K43+L43))</f>
        <v>0</v>
      </c>
      <c r="O43" s="37" t="str">
        <f t="shared" si="11"/>
        <v>対象外年齢です</v>
      </c>
    </row>
    <row r="44" spans="1:16" ht="25" customHeight="1" x14ac:dyDescent="0.2">
      <c r="A44" s="180"/>
      <c r="B44" s="157">
        <f>①交付申請!B44</f>
        <v>5</v>
      </c>
      <c r="C44" s="157">
        <f>①交付申請!C44</f>
        <v>0</v>
      </c>
      <c r="D44" s="157">
        <f>①交付申請!D44</f>
        <v>0</v>
      </c>
      <c r="E44" s="157">
        <f>①交付申請!E44</f>
        <v>0</v>
      </c>
      <c r="F44" s="173">
        <f>①交付申請!F44</f>
        <v>0</v>
      </c>
      <c r="G44" s="159">
        <f t="shared" si="2"/>
        <v>0</v>
      </c>
      <c r="H44" s="173">
        <f>①交付申請!H44</f>
        <v>0</v>
      </c>
      <c r="I44" s="173">
        <f>①交付申請!I44</f>
        <v>0</v>
      </c>
      <c r="J44" s="173">
        <f>①交付申請!J44</f>
        <v>0</v>
      </c>
      <c r="K44" s="173">
        <f>①交付申請!K44</f>
        <v>0</v>
      </c>
      <c r="L44" s="173">
        <f>①交付申請!L44</f>
        <v>0</v>
      </c>
      <c r="M44" s="166">
        <f t="shared" si="0"/>
        <v>0</v>
      </c>
      <c r="N44" s="142">
        <f t="shared" si="10"/>
        <v>0</v>
      </c>
      <c r="O44" s="37" t="str">
        <f t="shared" si="11"/>
        <v>対象外年齢です</v>
      </c>
    </row>
    <row r="45" spans="1:16" ht="25" customHeight="1" x14ac:dyDescent="0.2">
      <c r="A45" s="180"/>
      <c r="B45" s="157">
        <f>①交付申請!B45</f>
        <v>6</v>
      </c>
      <c r="C45" s="157">
        <f>①交付申請!C45</f>
        <v>0</v>
      </c>
      <c r="D45" s="157">
        <f>①交付申請!D45</f>
        <v>0</v>
      </c>
      <c r="E45" s="157">
        <f>①交付申請!E45</f>
        <v>0</v>
      </c>
      <c r="F45" s="173">
        <f>①交付申請!F45</f>
        <v>0</v>
      </c>
      <c r="G45" s="159">
        <f t="shared" si="2"/>
        <v>0</v>
      </c>
      <c r="H45" s="173">
        <f>①交付申請!H45</f>
        <v>0</v>
      </c>
      <c r="I45" s="173">
        <f>①交付申請!I45</f>
        <v>0</v>
      </c>
      <c r="J45" s="173">
        <f>①交付申請!J45</f>
        <v>0</v>
      </c>
      <c r="K45" s="173">
        <f>①交付申請!K45</f>
        <v>0</v>
      </c>
      <c r="L45" s="173">
        <f>①交付申請!L45</f>
        <v>0</v>
      </c>
      <c r="M45" s="166">
        <f t="shared" si="0"/>
        <v>0</v>
      </c>
      <c r="N45" s="142">
        <f t="shared" si="10"/>
        <v>0</v>
      </c>
      <c r="O45" s="37" t="str">
        <f t="shared" si="11"/>
        <v>対象外年齢です</v>
      </c>
    </row>
    <row r="46" spans="1:16" ht="25" customHeight="1" thickBot="1" x14ac:dyDescent="0.25">
      <c r="A46" s="181"/>
      <c r="B46" s="157">
        <f>①交付申請!B46</f>
        <v>7</v>
      </c>
      <c r="C46" s="157">
        <f>①交付申請!C46</f>
        <v>0</v>
      </c>
      <c r="D46" s="157">
        <f>①交付申請!D46</f>
        <v>0</v>
      </c>
      <c r="E46" s="157">
        <f>①交付申請!E46</f>
        <v>0</v>
      </c>
      <c r="F46" s="173">
        <f>①交付申請!F46</f>
        <v>0</v>
      </c>
      <c r="G46" s="160">
        <f t="shared" si="2"/>
        <v>0</v>
      </c>
      <c r="H46" s="173">
        <f>①交付申請!H46</f>
        <v>0</v>
      </c>
      <c r="I46" s="173">
        <f>①交付申請!I46</f>
        <v>0</v>
      </c>
      <c r="J46" s="173">
        <f>①交付申請!J46</f>
        <v>0</v>
      </c>
      <c r="K46" s="173">
        <f>①交付申請!K46</f>
        <v>0</v>
      </c>
      <c r="L46" s="173">
        <f>①交付申請!L46</f>
        <v>0</v>
      </c>
      <c r="M46" s="167">
        <f>IF(F46="","",G46*(K46+L46))</f>
        <v>0</v>
      </c>
      <c r="N46" s="142">
        <f t="shared" si="10"/>
        <v>0</v>
      </c>
      <c r="O46" s="37" t="str">
        <f t="shared" si="11"/>
        <v>対象外年齢です</v>
      </c>
    </row>
    <row r="47" spans="1:16" ht="25" customHeight="1" thickTop="1" thickBot="1" x14ac:dyDescent="0.25">
      <c r="A47" s="182" t="s">
        <v>28</v>
      </c>
      <c r="B47" s="183"/>
      <c r="C47" s="183"/>
      <c r="D47" s="183"/>
      <c r="E47" s="183"/>
      <c r="F47" s="183"/>
      <c r="G47" s="183"/>
      <c r="H47" s="183"/>
      <c r="I47" s="183"/>
      <c r="J47" s="184"/>
      <c r="K47" s="47">
        <f>SUM(K40:K46)</f>
        <v>0</v>
      </c>
      <c r="L47" s="47">
        <f>SUM(L40:L46)</f>
        <v>0</v>
      </c>
      <c r="M47" s="48">
        <f>SUM(M40:M46)</f>
        <v>0</v>
      </c>
      <c r="N47" s="144">
        <f>SUM(N40:N46)</f>
        <v>0</v>
      </c>
      <c r="O47" s="49" t="s">
        <v>19</v>
      </c>
    </row>
    <row r="48" spans="1:16" ht="40" customHeight="1" thickBot="1" x14ac:dyDescent="0.25">
      <c r="A48" s="174" t="s">
        <v>29</v>
      </c>
      <c r="B48" s="175"/>
      <c r="C48" s="175"/>
      <c r="D48" s="175"/>
      <c r="E48" s="175"/>
      <c r="F48" s="175"/>
      <c r="G48" s="175"/>
      <c r="H48" s="175"/>
      <c r="I48" s="175"/>
      <c r="J48" s="176"/>
      <c r="K48" s="61">
        <f>K15+K23+K31+K39+K47</f>
        <v>0</v>
      </c>
      <c r="L48" s="61">
        <f>L15+L23+L31+L39+L47</f>
        <v>0</v>
      </c>
      <c r="M48" s="62">
        <f>M15+M23+M31+M39+M47</f>
        <v>0</v>
      </c>
      <c r="N48" s="144">
        <f>N15+N23+N31+N39+N47</f>
        <v>0</v>
      </c>
      <c r="P48" s="95"/>
    </row>
    <row r="49" spans="1:13" ht="14" x14ac:dyDescent="0.2">
      <c r="A49" s="4"/>
      <c r="B49" s="4"/>
      <c r="C49" s="4"/>
      <c r="D49" s="4"/>
      <c r="E49" s="4"/>
      <c r="F49" s="4"/>
      <c r="G49" s="4"/>
      <c r="H49" s="4"/>
      <c r="I49" s="4"/>
      <c r="J49" s="4"/>
      <c r="K49" s="4"/>
      <c r="L49" s="4"/>
      <c r="M49" s="4"/>
    </row>
    <row r="50" spans="1:13" ht="14" x14ac:dyDescent="0.2">
      <c r="A50" s="4"/>
      <c r="B50" s="4"/>
      <c r="D50" s="4"/>
      <c r="E50" s="4"/>
      <c r="F50" s="4"/>
      <c r="G50" s="4"/>
      <c r="H50" s="4"/>
      <c r="I50" s="4"/>
      <c r="J50" s="4"/>
      <c r="K50" s="4"/>
      <c r="L50" s="4"/>
      <c r="M50" s="4"/>
    </row>
    <row r="51" spans="1:13" ht="14" x14ac:dyDescent="0.2">
      <c r="A51" s="4"/>
      <c r="B51" s="4"/>
      <c r="C51" s="4"/>
      <c r="D51" s="4"/>
      <c r="E51" s="4"/>
      <c r="F51" s="4"/>
      <c r="G51" s="4"/>
      <c r="H51" s="4"/>
      <c r="I51" s="4"/>
      <c r="J51" s="4"/>
      <c r="K51" s="4"/>
      <c r="L51" s="4"/>
      <c r="M51" s="4"/>
    </row>
    <row r="52" spans="1:13" ht="14" x14ac:dyDescent="0.2">
      <c r="A52" s="4"/>
      <c r="B52" s="4"/>
      <c r="C52" s="4"/>
      <c r="D52" s="4"/>
      <c r="E52" s="4"/>
      <c r="F52" s="4"/>
      <c r="G52" s="4"/>
      <c r="H52" s="4"/>
      <c r="I52" s="4"/>
      <c r="J52" s="4"/>
      <c r="K52" s="4"/>
      <c r="L52" s="4"/>
      <c r="M52" s="4"/>
    </row>
    <row r="53" spans="1:13" ht="14" x14ac:dyDescent="0.2">
      <c r="A53" s="4" t="s">
        <v>17</v>
      </c>
      <c r="B53" s="4"/>
      <c r="C53" s="4"/>
      <c r="D53" s="4"/>
      <c r="E53" s="4"/>
      <c r="F53" s="4"/>
      <c r="G53" s="4"/>
      <c r="H53" s="4"/>
      <c r="I53" s="4"/>
      <c r="J53" s="4"/>
      <c r="K53" s="4"/>
      <c r="L53" s="4"/>
      <c r="M53" s="4"/>
    </row>
    <row r="54" spans="1:13" ht="14" x14ac:dyDescent="0.2">
      <c r="A54" s="4" t="s">
        <v>30</v>
      </c>
      <c r="B54" s="4"/>
      <c r="C54" s="4"/>
      <c r="D54" s="4"/>
      <c r="E54" s="4"/>
      <c r="F54" s="4"/>
      <c r="G54" s="4"/>
      <c r="H54" s="4"/>
      <c r="I54" s="4"/>
      <c r="J54" s="4"/>
      <c r="K54" s="4"/>
      <c r="L54" s="4"/>
      <c r="M54" s="4"/>
    </row>
    <row r="55" spans="1:13" ht="14" x14ac:dyDescent="0.2">
      <c r="A55" s="4"/>
      <c r="B55" s="4"/>
      <c r="C55" s="4"/>
      <c r="D55" s="4"/>
      <c r="E55" s="4"/>
      <c r="F55" s="4"/>
      <c r="G55" s="4"/>
      <c r="H55" s="4"/>
      <c r="I55" s="4"/>
      <c r="J55" s="4"/>
      <c r="K55" s="4"/>
      <c r="L55" s="4"/>
      <c r="M55" s="4"/>
    </row>
    <row r="56" spans="1:13" ht="14" x14ac:dyDescent="0.2">
      <c r="A56" s="4"/>
      <c r="B56" s="4"/>
      <c r="C56" s="4"/>
      <c r="D56" s="4"/>
      <c r="E56" s="4"/>
      <c r="F56" s="4"/>
      <c r="G56" s="4"/>
      <c r="H56" s="4"/>
      <c r="I56" s="4"/>
      <c r="J56" s="4"/>
      <c r="K56" s="4"/>
      <c r="L56" s="4"/>
      <c r="M56" s="4"/>
    </row>
    <row r="57" spans="1:13" ht="14" x14ac:dyDescent="0.2">
      <c r="A57" s="4"/>
      <c r="B57" s="4"/>
      <c r="C57" s="4"/>
      <c r="D57" s="4"/>
      <c r="E57" s="4"/>
      <c r="F57" s="4"/>
      <c r="G57" s="4"/>
      <c r="H57" s="4"/>
      <c r="I57" s="4"/>
      <c r="J57" s="4"/>
      <c r="K57" s="4"/>
      <c r="L57" s="4"/>
      <c r="M57" s="4"/>
    </row>
    <row r="58" spans="1:13" ht="14" x14ac:dyDescent="0.2">
      <c r="A58" s="4"/>
      <c r="B58" s="4"/>
      <c r="C58" s="4"/>
      <c r="D58" s="4"/>
      <c r="E58" s="4"/>
      <c r="F58" s="4"/>
      <c r="G58" s="4"/>
      <c r="H58" s="4"/>
      <c r="I58" s="4"/>
      <c r="J58" s="4"/>
      <c r="K58" s="4"/>
      <c r="L58" s="4"/>
      <c r="M58" s="4"/>
    </row>
  </sheetData>
  <mergeCells count="25">
    <mergeCell ref="K6:L6"/>
    <mergeCell ref="M6:M7"/>
    <mergeCell ref="J3:J4"/>
    <mergeCell ref="K3:M4"/>
    <mergeCell ref="B6:B7"/>
    <mergeCell ref="C6:C7"/>
    <mergeCell ref="D6:D7"/>
    <mergeCell ref="E6:E7"/>
    <mergeCell ref="F6:F7"/>
    <mergeCell ref="N1:P2"/>
    <mergeCell ref="N3:O5"/>
    <mergeCell ref="A48:J48"/>
    <mergeCell ref="N7:O7"/>
    <mergeCell ref="A8:A14"/>
    <mergeCell ref="A15:J15"/>
    <mergeCell ref="A16:A22"/>
    <mergeCell ref="A23:J23"/>
    <mergeCell ref="A24:A30"/>
    <mergeCell ref="A31:J31"/>
    <mergeCell ref="A32:A38"/>
    <mergeCell ref="A39:J39"/>
    <mergeCell ref="A40:A46"/>
    <mergeCell ref="A47:J47"/>
    <mergeCell ref="A2:M2"/>
    <mergeCell ref="A6:A7"/>
  </mergeCells>
  <phoneticPr fontId="2"/>
  <dataValidations count="1">
    <dataValidation type="list" allowBlank="1" showInputMessage="1" showErrorMessage="1" sqref="E24:E30 E16:E22" xr:uid="{8283223B-FDFB-4FC5-97DD-C5A0E9FBD511}">
      <formula1>"-"</formula1>
    </dataValidation>
  </dataValidations>
  <pageMargins left="0.51181102362204722" right="0.11811023622047245" top="0.55118110236220474" bottom="0.35433070866141736" header="0.31496062992125984" footer="0.31496062992125984"/>
  <pageSetup paperSize="9" scale="61"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936C-3739-4E42-87CB-65E121FB7127}">
  <sheetPr>
    <tabColor rgb="FF92D050"/>
    <pageSetUpPr fitToPage="1"/>
  </sheetPr>
  <dimension ref="A1:K30"/>
  <sheetViews>
    <sheetView view="pageBreakPreview" zoomScaleNormal="100" zoomScaleSheetLayoutView="100" workbookViewId="0">
      <selection activeCell="I20" sqref="I20"/>
    </sheetView>
  </sheetViews>
  <sheetFormatPr defaultColWidth="9" defaultRowHeight="13" x14ac:dyDescent="0.2"/>
  <cols>
    <col min="1" max="1" width="4" style="67" customWidth="1"/>
    <col min="2" max="2" width="16.453125" style="67" customWidth="1"/>
    <col min="3" max="6" width="9.6328125" style="67" customWidth="1"/>
    <col min="7" max="7" width="8.6328125" style="67" customWidth="1"/>
    <col min="8" max="8" width="29.6328125" style="67" customWidth="1"/>
    <col min="9" max="16384" width="9" style="67"/>
  </cols>
  <sheetData>
    <row r="1" spans="1:11" s="65" customFormat="1" ht="24" customHeight="1" x14ac:dyDescent="0.25">
      <c r="A1" s="63"/>
      <c r="B1" s="100" t="s">
        <v>40</v>
      </c>
      <c r="C1" s="1"/>
      <c r="D1" s="1"/>
      <c r="E1" s="1"/>
      <c r="F1" s="1"/>
      <c r="G1" s="1"/>
      <c r="H1" s="1"/>
      <c r="I1" s="64"/>
      <c r="J1" s="64"/>
      <c r="K1" s="64"/>
    </row>
    <row r="2" spans="1:11" x14ac:dyDescent="0.2">
      <c r="A2" s="66"/>
      <c r="C2" s="68"/>
      <c r="E2" s="68"/>
      <c r="F2" s="68"/>
      <c r="G2" s="68"/>
      <c r="H2" s="66"/>
      <c r="I2" s="66"/>
      <c r="J2" s="66"/>
      <c r="K2" s="66"/>
    </row>
    <row r="3" spans="1:11" ht="14" x14ac:dyDescent="0.2">
      <c r="A3" s="66"/>
      <c r="B3" s="199" t="s">
        <v>101</v>
      </c>
      <c r="C3" s="199"/>
      <c r="D3" s="199"/>
      <c r="E3" s="199"/>
      <c r="F3" s="199"/>
      <c r="G3" s="199"/>
      <c r="H3" s="199"/>
      <c r="I3" s="66"/>
      <c r="J3" s="66"/>
      <c r="K3" s="66"/>
    </row>
    <row r="4" spans="1:11" ht="14" x14ac:dyDescent="0.2">
      <c r="A4" s="66"/>
      <c r="B4" s="69" t="s">
        <v>102</v>
      </c>
      <c r="C4" s="68"/>
      <c r="D4" s="66"/>
      <c r="E4" s="68"/>
      <c r="F4" s="68"/>
      <c r="G4" s="68"/>
      <c r="H4" s="66"/>
      <c r="I4" s="66"/>
      <c r="J4" s="66"/>
      <c r="K4" s="66"/>
    </row>
    <row r="5" spans="1:11" ht="14" x14ac:dyDescent="0.2">
      <c r="A5" s="66"/>
      <c r="B5" s="94" t="s">
        <v>45</v>
      </c>
      <c r="C5" s="63"/>
      <c r="D5" s="63"/>
      <c r="E5" s="63"/>
      <c r="F5" s="63"/>
      <c r="G5" s="66"/>
      <c r="H5" s="66"/>
      <c r="I5" s="66"/>
      <c r="J5" s="66"/>
      <c r="K5" s="66"/>
    </row>
    <row r="6" spans="1:11" ht="14" x14ac:dyDescent="0.2">
      <c r="B6" s="96" t="s">
        <v>41</v>
      </c>
      <c r="I6" s="66"/>
      <c r="J6" s="66"/>
      <c r="K6" s="66"/>
    </row>
    <row r="7" spans="1:11" ht="18" customHeight="1" x14ac:dyDescent="0.2">
      <c r="A7" s="72"/>
      <c r="B7" s="92"/>
      <c r="C7" s="88"/>
      <c r="D7" s="85"/>
      <c r="E7" s="88"/>
      <c r="F7" s="88"/>
      <c r="G7" s="88"/>
      <c r="H7" s="85"/>
    </row>
    <row r="8" spans="1:11" ht="26.15" customHeight="1" x14ac:dyDescent="0.2">
      <c r="A8" s="72"/>
      <c r="B8" s="98" t="s">
        <v>38</v>
      </c>
      <c r="C8" s="99" t="s">
        <v>46</v>
      </c>
      <c r="D8" s="99" t="s">
        <v>34</v>
      </c>
      <c r="E8" s="99" t="s">
        <v>35</v>
      </c>
      <c r="F8" s="99" t="s">
        <v>47</v>
      </c>
      <c r="G8" s="85"/>
      <c r="H8" s="85"/>
      <c r="I8" s="66"/>
      <c r="J8" s="66"/>
      <c r="K8" s="66"/>
    </row>
    <row r="9" spans="1:11" ht="18" customHeight="1" x14ac:dyDescent="0.2">
      <c r="A9" s="72"/>
      <c r="B9" s="82" t="s">
        <v>16</v>
      </c>
      <c r="C9" s="103">
        <f>③変更申請・実績報告!N15</f>
        <v>0</v>
      </c>
      <c r="D9" s="104">
        <f>③変更申請・実績報告!K15</f>
        <v>0</v>
      </c>
      <c r="E9" s="104">
        <f>③変更申請・実績報告!L15</f>
        <v>0</v>
      </c>
      <c r="F9" s="103">
        <f>③変更申請・実績報告!M15</f>
        <v>0</v>
      </c>
      <c r="G9" s="85"/>
      <c r="H9" s="85"/>
    </row>
    <row r="10" spans="1:11" ht="18" customHeight="1" x14ac:dyDescent="0.2">
      <c r="A10" s="72"/>
      <c r="B10" s="82" t="s">
        <v>20</v>
      </c>
      <c r="C10" s="103">
        <f>③変更申請・実績報告!N23</f>
        <v>0</v>
      </c>
      <c r="D10" s="104">
        <f>③変更申請・実績報告!K23</f>
        <v>0</v>
      </c>
      <c r="E10" s="104">
        <f>③変更申請・実績報告!L23</f>
        <v>0</v>
      </c>
      <c r="F10" s="103">
        <f>③変更申請・実績報告!M23</f>
        <v>0</v>
      </c>
      <c r="G10" s="85"/>
      <c r="H10" s="89"/>
    </row>
    <row r="11" spans="1:11" ht="18" customHeight="1" x14ac:dyDescent="0.2">
      <c r="A11" s="72"/>
      <c r="B11" s="82" t="s">
        <v>23</v>
      </c>
      <c r="C11" s="103">
        <f>③変更申請・実績報告!N31</f>
        <v>0</v>
      </c>
      <c r="D11" s="104">
        <f>③変更申請・実績報告!K31</f>
        <v>0</v>
      </c>
      <c r="E11" s="104">
        <f>③変更申請・実績報告!L31</f>
        <v>0</v>
      </c>
      <c r="F11" s="103">
        <f>③変更申請・実績報告!M31</f>
        <v>0</v>
      </c>
      <c r="G11" s="89"/>
      <c r="H11" s="85"/>
    </row>
    <row r="12" spans="1:11" ht="18" customHeight="1" x14ac:dyDescent="0.2">
      <c r="A12" s="72"/>
      <c r="B12" s="82" t="s">
        <v>32</v>
      </c>
      <c r="C12" s="103">
        <f>③変更申請・実績報告!N39</f>
        <v>0</v>
      </c>
      <c r="D12" s="104">
        <f>③変更申請・実績報告!K39</f>
        <v>0</v>
      </c>
      <c r="E12" s="104">
        <f>③変更申請・実績報告!L39</f>
        <v>0</v>
      </c>
      <c r="F12" s="103">
        <f>③変更申請・実績報告!M39</f>
        <v>0</v>
      </c>
      <c r="G12" s="90"/>
      <c r="H12" s="85"/>
    </row>
    <row r="13" spans="1:11" ht="17.25" customHeight="1" x14ac:dyDescent="0.2">
      <c r="A13" s="72"/>
      <c r="B13" s="82" t="s">
        <v>27</v>
      </c>
      <c r="C13" s="103">
        <f>③変更申請・実績報告!N47</f>
        <v>0</v>
      </c>
      <c r="D13" s="104">
        <f>③変更申請・実績報告!K47</f>
        <v>0</v>
      </c>
      <c r="E13" s="104">
        <f>③変更申請・実績報告!L47</f>
        <v>0</v>
      </c>
      <c r="F13" s="103">
        <f>③変更申請・実績報告!M47</f>
        <v>0</v>
      </c>
      <c r="G13" s="212"/>
      <c r="H13" s="85"/>
    </row>
    <row r="14" spans="1:11" ht="17.25" customHeight="1" x14ac:dyDescent="0.2">
      <c r="A14" s="72"/>
      <c r="B14" s="82" t="s">
        <v>36</v>
      </c>
      <c r="C14" s="84">
        <f>SUM(C9:C13)</f>
        <v>0</v>
      </c>
      <c r="D14" s="83">
        <f>SUM(D9:D13)</f>
        <v>0</v>
      </c>
      <c r="E14" s="83">
        <f>SUM(E9:E13)</f>
        <v>0</v>
      </c>
      <c r="F14" s="84">
        <f>SUM(F9:F13)</f>
        <v>0</v>
      </c>
      <c r="G14" s="212"/>
      <c r="H14" s="85"/>
    </row>
    <row r="15" spans="1:11" ht="18" customHeight="1" x14ac:dyDescent="0.2">
      <c r="A15" s="72"/>
      <c r="B15" s="73"/>
      <c r="C15" s="91"/>
      <c r="D15" s="93"/>
      <c r="E15" s="91"/>
      <c r="F15" s="91"/>
      <c r="G15" s="91"/>
      <c r="H15" s="85"/>
    </row>
    <row r="17" spans="1:11" x14ac:dyDescent="0.2">
      <c r="A17" s="74"/>
      <c r="B17" s="75"/>
      <c r="I17" s="71"/>
      <c r="J17" s="71"/>
      <c r="K17" s="71"/>
    </row>
    <row r="18" spans="1:11" x14ac:dyDescent="0.2">
      <c r="A18" s="74"/>
      <c r="B18" s="74"/>
      <c r="I18" s="71"/>
      <c r="J18" s="71"/>
      <c r="K18" s="71"/>
    </row>
    <row r="19" spans="1:11" ht="14.25" customHeight="1" x14ac:dyDescent="0.2">
      <c r="A19" s="74"/>
      <c r="B19" s="75"/>
      <c r="I19" s="71"/>
      <c r="J19" s="71"/>
      <c r="K19" s="71"/>
    </row>
    <row r="20" spans="1:11" x14ac:dyDescent="0.2">
      <c r="A20" s="74"/>
      <c r="B20" s="74"/>
      <c r="D20" s="70"/>
    </row>
    <row r="21" spans="1:11" ht="19" x14ac:dyDescent="0.3">
      <c r="A21" s="76"/>
      <c r="B21" s="75"/>
    </row>
    <row r="22" spans="1:11" ht="19" x14ac:dyDescent="0.3">
      <c r="A22" s="76"/>
    </row>
    <row r="23" spans="1:11" ht="19" x14ac:dyDescent="0.3">
      <c r="A23" s="77"/>
      <c r="B23" s="78"/>
    </row>
    <row r="24" spans="1:11" ht="19" x14ac:dyDescent="0.3">
      <c r="A24" s="79"/>
      <c r="B24" s="66"/>
      <c r="C24" s="66"/>
      <c r="D24" s="66"/>
      <c r="E24" s="66"/>
      <c r="F24" s="66"/>
      <c r="G24" s="66"/>
      <c r="H24" s="66"/>
      <c r="I24" s="66"/>
      <c r="J24" s="66"/>
      <c r="K24" s="66"/>
    </row>
    <row r="25" spans="1:11" ht="19" x14ac:dyDescent="0.3">
      <c r="A25" s="79"/>
      <c r="B25" s="66"/>
      <c r="C25" s="66"/>
      <c r="D25" s="66"/>
      <c r="E25" s="66"/>
      <c r="F25" s="66"/>
      <c r="G25" s="66"/>
      <c r="H25" s="66"/>
      <c r="I25" s="66"/>
      <c r="J25" s="66"/>
      <c r="K25" s="66"/>
    </row>
    <row r="26" spans="1:11" x14ac:dyDescent="0.2">
      <c r="A26" s="66"/>
      <c r="B26" s="66"/>
      <c r="C26" s="66"/>
      <c r="D26" s="66"/>
      <c r="E26" s="66"/>
      <c r="F26" s="66"/>
      <c r="G26" s="66"/>
      <c r="H26" s="66"/>
      <c r="I26" s="66"/>
      <c r="J26" s="66"/>
      <c r="K26" s="66"/>
    </row>
    <row r="27" spans="1:11" x14ac:dyDescent="0.2">
      <c r="A27" s="80"/>
      <c r="B27" s="81"/>
      <c r="C27" s="66"/>
      <c r="D27" s="66"/>
      <c r="E27" s="66"/>
      <c r="F27" s="66"/>
      <c r="G27" s="66"/>
      <c r="H27" s="66"/>
      <c r="I27" s="66"/>
      <c r="J27" s="66"/>
      <c r="K27" s="66"/>
    </row>
    <row r="28" spans="1:11" x14ac:dyDescent="0.2">
      <c r="A28" s="81"/>
      <c r="B28" s="81"/>
      <c r="C28" s="81"/>
      <c r="D28" s="81"/>
      <c r="E28" s="81"/>
      <c r="F28" s="81"/>
      <c r="G28" s="81"/>
      <c r="H28" s="81"/>
      <c r="I28" s="81"/>
      <c r="J28" s="81"/>
      <c r="K28" s="81"/>
    </row>
    <row r="29" spans="1:11" x14ac:dyDescent="0.2">
      <c r="A29" s="81"/>
      <c r="B29" s="66"/>
      <c r="C29" s="81"/>
      <c r="D29" s="81"/>
      <c r="E29" s="81"/>
      <c r="F29" s="81"/>
      <c r="G29" s="81"/>
      <c r="H29" s="81"/>
      <c r="I29" s="81"/>
      <c r="J29" s="81"/>
      <c r="K29" s="81"/>
    </row>
    <row r="30" spans="1:11" x14ac:dyDescent="0.2">
      <c r="A30" s="66"/>
      <c r="B30" s="66"/>
      <c r="C30" s="66"/>
      <c r="D30" s="66"/>
      <c r="E30" s="66"/>
      <c r="F30" s="66"/>
      <c r="G30" s="66"/>
      <c r="H30" s="66"/>
      <c r="I30" s="66"/>
      <c r="J30" s="66"/>
      <c r="K30" s="66"/>
    </row>
  </sheetData>
  <protectedRanges>
    <protectedRange sqref="C7 C15 G8:G14 E15 F15:G15 E7 F7:G7 C14:E14 F14" name="範囲1"/>
  </protectedRanges>
  <mergeCells count="2">
    <mergeCell ref="G13:G14"/>
    <mergeCell ref="B3:H3"/>
  </mergeCells>
  <phoneticPr fontId="2"/>
  <dataValidations count="2">
    <dataValidation imeMode="hiragana" allowBlank="1" showInputMessage="1" showErrorMessage="1" sqref="G9:H9 H11:H12 G7:G8 G13 C15 E15:G15 C14:F14 C7 E7:F7" xr:uid="{23A2F982-C47D-4B9A-A943-4808F765FA48}"/>
    <dataValidation imeMode="off" allowBlank="1" showInputMessage="1" showErrorMessage="1" sqref="G10:G12" xr:uid="{2FACA81A-6885-48D8-B237-BA1DE9DE044D}"/>
  </dataValidations>
  <printOptions horizontalCentered="1"/>
  <pageMargins left="0.39370078740157483" right="0" top="0.39370078740157483" bottom="0.39370078740157483" header="0.19685039370078741" footer="0.19685039370078741"/>
  <pageSetup paperSize="9" orientation="portrait" blackAndWhite="1"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AA50-B568-4748-A2CD-88920FB93972}">
  <sheetPr>
    <tabColor rgb="FF00FFFF"/>
  </sheetPr>
  <dimension ref="A2:O6"/>
  <sheetViews>
    <sheetView zoomScale="70" zoomScaleNormal="70" workbookViewId="0">
      <selection activeCell="I39" sqref="I39"/>
    </sheetView>
  </sheetViews>
  <sheetFormatPr defaultRowHeight="13" x14ac:dyDescent="0.2"/>
  <cols>
    <col min="1" max="1" width="8.7265625" customWidth="1"/>
  </cols>
  <sheetData>
    <row r="2" spans="1:15" ht="23.5" x14ac:dyDescent="0.2">
      <c r="A2" s="107" t="s">
        <v>58</v>
      </c>
    </row>
    <row r="4" spans="1:15" ht="19" x14ac:dyDescent="0.2">
      <c r="A4" s="108" t="s">
        <v>59</v>
      </c>
    </row>
    <row r="6" spans="1:15" ht="25.5" x14ac:dyDescent="0.2">
      <c r="A6" s="213" t="s">
        <v>60</v>
      </c>
      <c r="B6" s="213"/>
      <c r="N6" s="213" t="s">
        <v>61</v>
      </c>
      <c r="O6" s="213"/>
    </row>
  </sheetData>
  <mergeCells count="2">
    <mergeCell ref="A6:B6"/>
    <mergeCell ref="N6:O6"/>
  </mergeCells>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192E2-D57A-41E2-99DB-45F52E9ACE4A}">
  <sheetPr>
    <tabColor rgb="FF00FFFF"/>
    <pageSetUpPr fitToPage="1"/>
  </sheetPr>
  <dimension ref="A1:P61"/>
  <sheetViews>
    <sheetView view="pageBreakPreview" zoomScale="70" zoomScaleNormal="85" zoomScaleSheetLayoutView="70" workbookViewId="0">
      <pane ySplit="7" topLeftCell="A15" activePane="bottomLeft" state="frozen"/>
      <selection activeCell="I1" sqref="I1"/>
      <selection pane="bottomLeft" activeCell="S50" sqref="S50"/>
    </sheetView>
  </sheetViews>
  <sheetFormatPr defaultRowHeight="13" x14ac:dyDescent="0.2"/>
  <cols>
    <col min="1" max="1" width="4.90625" customWidth="1"/>
    <col min="2" max="2" width="4.453125" bestFit="1" customWidth="1"/>
    <col min="3" max="3" width="19" customWidth="1"/>
    <col min="4" max="5" width="6.26953125" customWidth="1"/>
    <col min="6" max="6" width="16.08984375" bestFit="1" customWidth="1"/>
    <col min="7" max="7" width="12.453125" customWidth="1"/>
    <col min="8" max="10" width="13.36328125" customWidth="1"/>
    <col min="11" max="11" width="9.6328125" customWidth="1"/>
    <col min="12" max="12" width="10.36328125" customWidth="1"/>
    <col min="13" max="13" width="19.6328125" customWidth="1"/>
    <col min="14" max="14" width="9" style="3"/>
    <col min="15" max="15" width="16.6328125" bestFit="1" customWidth="1"/>
    <col min="16" max="16" width="13.90625" customWidth="1"/>
  </cols>
  <sheetData>
    <row r="1" spans="1:16" ht="21" customHeight="1" x14ac:dyDescent="0.2">
      <c r="G1" s="1"/>
      <c r="H1" s="1"/>
      <c r="I1" s="1"/>
      <c r="J1" s="1"/>
      <c r="K1" s="1"/>
      <c r="L1" s="1"/>
      <c r="M1" s="2" t="s">
        <v>0</v>
      </c>
    </row>
    <row r="2" spans="1:16" ht="21" customHeight="1" x14ac:dyDescent="0.2">
      <c r="A2" s="185" t="s">
        <v>1</v>
      </c>
      <c r="B2" s="185"/>
      <c r="C2" s="185"/>
      <c r="D2" s="185"/>
      <c r="E2" s="185"/>
      <c r="F2" s="185"/>
      <c r="G2" s="185"/>
      <c r="H2" s="185"/>
      <c r="I2" s="185"/>
      <c r="J2" s="185"/>
      <c r="K2" s="185"/>
      <c r="L2" s="185"/>
      <c r="M2" s="185"/>
    </row>
    <row r="3" spans="1:16" ht="21" customHeight="1" x14ac:dyDescent="0.2">
      <c r="A3" s="1"/>
      <c r="B3" s="1"/>
      <c r="C3" s="1"/>
      <c r="D3" s="1"/>
      <c r="E3" s="1"/>
      <c r="F3" s="1"/>
      <c r="G3" s="1"/>
      <c r="H3" s="1"/>
      <c r="I3" s="1"/>
      <c r="J3" s="197" t="s">
        <v>43</v>
      </c>
      <c r="K3" s="214" t="s">
        <v>57</v>
      </c>
      <c r="L3" s="214"/>
      <c r="M3" s="214"/>
    </row>
    <row r="4" spans="1:16" ht="21" customHeight="1" x14ac:dyDescent="0.2">
      <c r="A4" s="4" t="s">
        <v>2</v>
      </c>
      <c r="B4" s="4"/>
      <c r="C4" s="4"/>
      <c r="D4" s="4"/>
      <c r="E4" s="4"/>
      <c r="F4" s="4"/>
      <c r="G4" s="4"/>
      <c r="H4" s="4"/>
      <c r="I4" s="4"/>
      <c r="J4" s="197"/>
      <c r="K4" s="214"/>
      <c r="L4" s="214"/>
      <c r="M4" s="214"/>
      <c r="N4" s="6"/>
    </row>
    <row r="5" spans="1:16" ht="10" customHeight="1" thickBot="1" x14ac:dyDescent="0.25">
      <c r="A5" s="5"/>
      <c r="B5" s="5"/>
      <c r="C5" s="5"/>
      <c r="D5" s="5"/>
      <c r="E5" s="5"/>
      <c r="F5" s="5"/>
      <c r="G5" s="5"/>
      <c r="H5" s="5"/>
      <c r="I5" s="5"/>
      <c r="J5" s="5"/>
      <c r="K5" s="5"/>
      <c r="L5" s="5"/>
      <c r="M5" s="5"/>
    </row>
    <row r="6" spans="1:16" ht="20.149999999999999" customHeight="1" thickBot="1" x14ac:dyDescent="0.25">
      <c r="A6" s="186"/>
      <c r="B6" s="188" t="s">
        <v>3</v>
      </c>
      <c r="C6" s="188" t="s">
        <v>4</v>
      </c>
      <c r="D6" s="190" t="s">
        <v>113</v>
      </c>
      <c r="E6" s="188" t="s">
        <v>5</v>
      </c>
      <c r="F6" s="192" t="s">
        <v>6</v>
      </c>
      <c r="G6" s="7"/>
      <c r="H6" s="7"/>
      <c r="I6" s="7"/>
      <c r="J6" s="8"/>
      <c r="K6" s="194" t="s">
        <v>7</v>
      </c>
      <c r="L6" s="194"/>
      <c r="M6" s="195" t="s">
        <v>8</v>
      </c>
    </row>
    <row r="7" spans="1:16" ht="63" customHeight="1" thickBot="1" x14ac:dyDescent="0.25">
      <c r="A7" s="187"/>
      <c r="B7" s="189"/>
      <c r="C7" s="189"/>
      <c r="D7" s="191"/>
      <c r="E7" s="189"/>
      <c r="F7" s="193"/>
      <c r="G7" s="9" t="s">
        <v>9</v>
      </c>
      <c r="H7" s="10" t="s">
        <v>10</v>
      </c>
      <c r="I7" s="10" t="s">
        <v>11</v>
      </c>
      <c r="J7" s="11" t="s">
        <v>12</v>
      </c>
      <c r="K7" s="12" t="s">
        <v>13</v>
      </c>
      <c r="L7" s="13" t="s">
        <v>14</v>
      </c>
      <c r="M7" s="196"/>
      <c r="N7" s="177" t="s">
        <v>15</v>
      </c>
      <c r="O7" s="178"/>
      <c r="P7" s="14"/>
    </row>
    <row r="8" spans="1:16" ht="25" customHeight="1" x14ac:dyDescent="0.2">
      <c r="A8" s="179" t="s">
        <v>16</v>
      </c>
      <c r="B8" s="15">
        <v>1</v>
      </c>
      <c r="C8" s="16" t="s">
        <v>48</v>
      </c>
      <c r="D8" s="15">
        <v>56</v>
      </c>
      <c r="E8" s="15" t="s">
        <v>49</v>
      </c>
      <c r="F8" s="17">
        <v>2100</v>
      </c>
      <c r="G8" s="18">
        <f>IF(F8="","",IF(F8&gt;2000,2000,F8))</f>
        <v>2000</v>
      </c>
      <c r="H8" s="105">
        <v>100</v>
      </c>
      <c r="I8" s="105"/>
      <c r="J8" s="106"/>
      <c r="K8" s="21">
        <v>1</v>
      </c>
      <c r="L8" s="22"/>
      <c r="M8" s="23">
        <f>IF(F8="","",G8*(K8+L8))</f>
        <v>2000</v>
      </c>
      <c r="N8" s="24">
        <f t="shared" ref="N8:N14" si="0">IF(F8="","",F8*(K8+L8))</f>
        <v>2100</v>
      </c>
      <c r="O8" s="25" t="str">
        <f>IF(ISBLANK(D8),"",IF(50&lt;=D8,"〇","対象外年齢です"))</f>
        <v>〇</v>
      </c>
      <c r="P8" s="26"/>
    </row>
    <row r="9" spans="1:16" ht="25" customHeight="1" x14ac:dyDescent="0.2">
      <c r="A9" s="180"/>
      <c r="B9" s="27">
        <v>2</v>
      </c>
      <c r="C9" s="28" t="s">
        <v>50</v>
      </c>
      <c r="D9" s="29">
        <v>63</v>
      </c>
      <c r="E9" s="29" t="s">
        <v>49</v>
      </c>
      <c r="F9" s="30">
        <v>2300</v>
      </c>
      <c r="G9" s="31">
        <f t="shared" ref="G9:G47" si="1">IF(F9="","",IF(F9&gt;2000,2000,F9))</f>
        <v>2000</v>
      </c>
      <c r="H9" s="32">
        <v>300</v>
      </c>
      <c r="I9" s="32"/>
      <c r="J9" s="33"/>
      <c r="K9" s="21">
        <v>1</v>
      </c>
      <c r="L9" s="34"/>
      <c r="M9" s="35">
        <f t="shared" ref="M9:M47" si="2">IF(F9="","",G9*(K9+L9))</f>
        <v>2000</v>
      </c>
      <c r="N9" s="36">
        <f>IF(F9="","",F9*(K9+L9))</f>
        <v>2300</v>
      </c>
      <c r="O9" s="37" t="str">
        <f t="shared" ref="O9:O14" si="3">IF(ISBLANK(D9),"",IF(50&lt;=D9,"〇","対象外年齢です"))</f>
        <v>〇</v>
      </c>
      <c r="P9" s="26"/>
    </row>
    <row r="10" spans="1:16" ht="25" customHeight="1" x14ac:dyDescent="0.2">
      <c r="A10" s="180"/>
      <c r="B10" s="27">
        <v>3</v>
      </c>
      <c r="C10" s="28" t="s">
        <v>51</v>
      </c>
      <c r="D10" s="29">
        <v>56</v>
      </c>
      <c r="E10" s="29" t="s">
        <v>52</v>
      </c>
      <c r="F10" s="30">
        <v>2500</v>
      </c>
      <c r="G10" s="31">
        <f t="shared" si="1"/>
        <v>2000</v>
      </c>
      <c r="H10" s="32">
        <v>500</v>
      </c>
      <c r="I10" s="32"/>
      <c r="J10" s="33"/>
      <c r="K10" s="21"/>
      <c r="L10" s="34"/>
      <c r="M10" s="35">
        <f t="shared" si="2"/>
        <v>0</v>
      </c>
      <c r="N10" s="36">
        <f>IF(F10="","",F10*(K10+L10))</f>
        <v>0</v>
      </c>
      <c r="O10" s="37" t="str">
        <f t="shared" si="3"/>
        <v>〇</v>
      </c>
      <c r="P10" s="26"/>
    </row>
    <row r="11" spans="1:16" ht="25" customHeight="1" x14ac:dyDescent="0.2">
      <c r="A11" s="180"/>
      <c r="B11" s="27"/>
      <c r="C11" s="28"/>
      <c r="D11" s="29"/>
      <c r="E11" s="29"/>
      <c r="F11" s="30"/>
      <c r="G11" s="31" t="str">
        <f t="shared" si="1"/>
        <v/>
      </c>
      <c r="H11" s="32"/>
      <c r="I11" s="32"/>
      <c r="J11" s="33"/>
      <c r="K11" s="21"/>
      <c r="L11" s="34"/>
      <c r="M11" s="35" t="str">
        <f t="shared" si="2"/>
        <v/>
      </c>
      <c r="N11" s="36" t="str">
        <f t="shared" si="0"/>
        <v/>
      </c>
      <c r="O11" s="37" t="str">
        <f>IF(ISBLANK(D11),"",IF(50&lt;=D11,"〇","対象外年齢です"))</f>
        <v/>
      </c>
      <c r="P11" s="26"/>
    </row>
    <row r="12" spans="1:16" ht="25" customHeight="1" x14ac:dyDescent="0.2">
      <c r="A12" s="180"/>
      <c r="B12" s="27"/>
      <c r="C12" s="28"/>
      <c r="D12" s="29"/>
      <c r="E12" s="29"/>
      <c r="F12" s="30"/>
      <c r="G12" s="31" t="str">
        <f t="shared" si="1"/>
        <v/>
      </c>
      <c r="H12" s="32"/>
      <c r="I12" s="32"/>
      <c r="J12" s="33"/>
      <c r="K12" s="21"/>
      <c r="L12" s="34"/>
      <c r="M12" s="35" t="str">
        <f t="shared" si="2"/>
        <v/>
      </c>
      <c r="N12" s="36" t="str">
        <f t="shared" si="0"/>
        <v/>
      </c>
      <c r="O12" s="37" t="str">
        <f t="shared" si="3"/>
        <v/>
      </c>
      <c r="P12" s="26"/>
    </row>
    <row r="13" spans="1:16" ht="25" customHeight="1" x14ac:dyDescent="0.2">
      <c r="A13" s="180"/>
      <c r="B13" s="27"/>
      <c r="C13" s="28"/>
      <c r="D13" s="29"/>
      <c r="E13" s="29"/>
      <c r="F13" s="30"/>
      <c r="G13" s="31" t="str">
        <f t="shared" si="1"/>
        <v/>
      </c>
      <c r="H13" s="32"/>
      <c r="I13" s="32"/>
      <c r="J13" s="33"/>
      <c r="K13" s="21"/>
      <c r="L13" s="34"/>
      <c r="M13" s="35" t="str">
        <f t="shared" si="2"/>
        <v/>
      </c>
      <c r="N13" s="36" t="str">
        <f t="shared" si="0"/>
        <v/>
      </c>
      <c r="O13" s="37" t="str">
        <f t="shared" si="3"/>
        <v/>
      </c>
      <c r="P13" s="26"/>
    </row>
    <row r="14" spans="1:16" ht="25" customHeight="1" thickBot="1" x14ac:dyDescent="0.25">
      <c r="A14" s="181"/>
      <c r="B14" s="38"/>
      <c r="C14" s="39"/>
      <c r="D14" s="40"/>
      <c r="E14" s="40"/>
      <c r="F14" s="41"/>
      <c r="G14" s="42" t="str">
        <f t="shared" si="1"/>
        <v/>
      </c>
      <c r="H14" s="43"/>
      <c r="I14" s="43"/>
      <c r="J14" s="44"/>
      <c r="K14" s="21"/>
      <c r="L14" s="45"/>
      <c r="M14" s="46" t="str">
        <f t="shared" si="2"/>
        <v/>
      </c>
      <c r="N14" s="36" t="str">
        <f t="shared" si="0"/>
        <v/>
      </c>
      <c r="O14" s="37" t="str">
        <f t="shared" si="3"/>
        <v/>
      </c>
      <c r="P14" s="26"/>
    </row>
    <row r="15" spans="1:16" ht="25" customHeight="1" thickTop="1" thickBot="1" x14ac:dyDescent="0.25">
      <c r="A15" s="182" t="s">
        <v>18</v>
      </c>
      <c r="B15" s="183"/>
      <c r="C15" s="183"/>
      <c r="D15" s="183"/>
      <c r="E15" s="183"/>
      <c r="F15" s="183"/>
      <c r="G15" s="183"/>
      <c r="H15" s="183"/>
      <c r="I15" s="183"/>
      <c r="J15" s="184"/>
      <c r="K15" s="47">
        <f>SUM(K8:K14)</f>
        <v>2</v>
      </c>
      <c r="L15" s="47">
        <f>SUM(L8:L14)</f>
        <v>0</v>
      </c>
      <c r="M15" s="48">
        <f>SUM(M8:M14)</f>
        <v>4000</v>
      </c>
      <c r="N15" s="3">
        <f>SUM(N8:N14)</f>
        <v>4400</v>
      </c>
      <c r="O15" s="49" t="s">
        <v>19</v>
      </c>
      <c r="P15" s="49"/>
    </row>
    <row r="16" spans="1:16" ht="25" customHeight="1" x14ac:dyDescent="0.2">
      <c r="A16" s="180" t="s">
        <v>20</v>
      </c>
      <c r="B16" s="15">
        <v>1</v>
      </c>
      <c r="C16" s="16" t="s">
        <v>48</v>
      </c>
      <c r="D16" s="15">
        <v>56</v>
      </c>
      <c r="E16" s="15" t="s">
        <v>21</v>
      </c>
      <c r="F16" s="17">
        <v>6000</v>
      </c>
      <c r="G16" s="18">
        <f t="shared" si="1"/>
        <v>2000</v>
      </c>
      <c r="H16" s="19">
        <v>2000</v>
      </c>
      <c r="I16" s="19">
        <v>2000</v>
      </c>
      <c r="J16" s="20"/>
      <c r="K16" s="21">
        <v>1</v>
      </c>
      <c r="L16" s="22"/>
      <c r="M16" s="23">
        <f t="shared" si="2"/>
        <v>2000</v>
      </c>
      <c r="N16" s="36">
        <f>IF(F16="","",F16*(K16+L16))</f>
        <v>6000</v>
      </c>
      <c r="O16" s="37" t="str">
        <f t="shared" ref="O16:O22" si="4">IF(ISBLANK(D16),"",IF(40&lt;=D16,"〇","対象外年齢です"))</f>
        <v>〇</v>
      </c>
      <c r="P16" s="26"/>
    </row>
    <row r="17" spans="1:16" ht="25" customHeight="1" x14ac:dyDescent="0.2">
      <c r="A17" s="180"/>
      <c r="B17" s="27">
        <v>2</v>
      </c>
      <c r="C17" s="28" t="s">
        <v>50</v>
      </c>
      <c r="D17" s="29">
        <v>39</v>
      </c>
      <c r="E17" s="27" t="s">
        <v>21</v>
      </c>
      <c r="F17" s="30">
        <v>6000</v>
      </c>
      <c r="G17" s="31">
        <f t="shared" si="1"/>
        <v>2000</v>
      </c>
      <c r="H17" s="32">
        <v>2000</v>
      </c>
      <c r="I17" s="32">
        <v>2000</v>
      </c>
      <c r="J17" s="33"/>
      <c r="K17" s="21">
        <v>1</v>
      </c>
      <c r="L17" s="34"/>
      <c r="M17" s="35">
        <f t="shared" si="2"/>
        <v>2000</v>
      </c>
      <c r="N17" s="36">
        <f>IF(F17="","",F17*(K17+L17))</f>
        <v>6000</v>
      </c>
      <c r="O17" s="37" t="str">
        <f t="shared" si="4"/>
        <v>対象外年齢です</v>
      </c>
      <c r="P17" s="26"/>
    </row>
    <row r="18" spans="1:16" ht="25" customHeight="1" x14ac:dyDescent="0.2">
      <c r="A18" s="180"/>
      <c r="B18" s="27"/>
      <c r="C18" s="28"/>
      <c r="D18" s="29"/>
      <c r="E18" s="27" t="s">
        <v>21</v>
      </c>
      <c r="F18" s="30"/>
      <c r="G18" s="31" t="str">
        <f t="shared" si="1"/>
        <v/>
      </c>
      <c r="H18" s="32"/>
      <c r="I18" s="32"/>
      <c r="J18" s="33"/>
      <c r="K18" s="21"/>
      <c r="L18" s="34"/>
      <c r="M18" s="35" t="str">
        <f>IF(F18="","",G18*(K18+L18))</f>
        <v/>
      </c>
      <c r="N18" s="36" t="str">
        <f>IF(F18="","",F18*(K18+L18))</f>
        <v/>
      </c>
      <c r="O18" s="37" t="str">
        <f t="shared" si="4"/>
        <v/>
      </c>
      <c r="P18" s="26"/>
    </row>
    <row r="19" spans="1:16" ht="25" customHeight="1" x14ac:dyDescent="0.2">
      <c r="A19" s="180"/>
      <c r="B19" s="27"/>
      <c r="C19" s="28"/>
      <c r="D19" s="29"/>
      <c r="E19" s="27" t="s">
        <v>21</v>
      </c>
      <c r="F19" s="30"/>
      <c r="G19" s="31" t="str">
        <f t="shared" si="1"/>
        <v/>
      </c>
      <c r="H19" s="32"/>
      <c r="I19" s="32"/>
      <c r="J19" s="33"/>
      <c r="K19" s="21"/>
      <c r="L19" s="34"/>
      <c r="M19" s="35" t="str">
        <f t="shared" si="2"/>
        <v/>
      </c>
      <c r="N19" s="36" t="str">
        <f t="shared" ref="N19:N22" si="5">IF(F19="","",F19*(K19+L19))</f>
        <v/>
      </c>
      <c r="O19" s="37" t="str">
        <f t="shared" si="4"/>
        <v/>
      </c>
      <c r="P19" s="26"/>
    </row>
    <row r="20" spans="1:16" ht="25" customHeight="1" x14ac:dyDescent="0.2">
      <c r="A20" s="180"/>
      <c r="B20" s="27"/>
      <c r="C20" s="28"/>
      <c r="D20" s="29"/>
      <c r="E20" s="27" t="s">
        <v>21</v>
      </c>
      <c r="F20" s="30"/>
      <c r="G20" s="31" t="str">
        <f t="shared" si="1"/>
        <v/>
      </c>
      <c r="H20" s="32"/>
      <c r="I20" s="32"/>
      <c r="J20" s="33"/>
      <c r="K20" s="21"/>
      <c r="L20" s="34"/>
      <c r="M20" s="35" t="str">
        <f t="shared" si="2"/>
        <v/>
      </c>
      <c r="N20" s="36" t="str">
        <f t="shared" si="5"/>
        <v/>
      </c>
      <c r="O20" s="37" t="str">
        <f t="shared" si="4"/>
        <v/>
      </c>
      <c r="P20" s="26"/>
    </row>
    <row r="21" spans="1:16" ht="25" customHeight="1" x14ac:dyDescent="0.2">
      <c r="A21" s="180"/>
      <c r="B21" s="27"/>
      <c r="C21" s="28"/>
      <c r="D21" s="29"/>
      <c r="E21" s="27" t="s">
        <v>21</v>
      </c>
      <c r="F21" s="30"/>
      <c r="G21" s="31" t="str">
        <f t="shared" si="1"/>
        <v/>
      </c>
      <c r="H21" s="32"/>
      <c r="I21" s="32"/>
      <c r="J21" s="33"/>
      <c r="K21" s="21"/>
      <c r="L21" s="34"/>
      <c r="M21" s="35" t="str">
        <f t="shared" si="2"/>
        <v/>
      </c>
      <c r="N21" s="36" t="str">
        <f t="shared" si="5"/>
        <v/>
      </c>
      <c r="O21" s="37" t="str">
        <f t="shared" si="4"/>
        <v/>
      </c>
      <c r="P21" s="26"/>
    </row>
    <row r="22" spans="1:16" ht="25" customHeight="1" thickBot="1" x14ac:dyDescent="0.25">
      <c r="A22" s="181"/>
      <c r="B22" s="38"/>
      <c r="C22" s="39"/>
      <c r="D22" s="40"/>
      <c r="E22" s="38" t="s">
        <v>21</v>
      </c>
      <c r="F22" s="41"/>
      <c r="G22" s="42" t="str">
        <f t="shared" si="1"/>
        <v/>
      </c>
      <c r="H22" s="43"/>
      <c r="I22" s="43"/>
      <c r="J22" s="44"/>
      <c r="K22" s="21"/>
      <c r="L22" s="45"/>
      <c r="M22" s="46" t="str">
        <f t="shared" si="2"/>
        <v/>
      </c>
      <c r="N22" s="36" t="str">
        <f t="shared" si="5"/>
        <v/>
      </c>
      <c r="O22" s="37" t="str">
        <f t="shared" si="4"/>
        <v/>
      </c>
      <c r="P22" s="26"/>
    </row>
    <row r="23" spans="1:16" ht="25" customHeight="1" thickTop="1" thickBot="1" x14ac:dyDescent="0.25">
      <c r="A23" s="182" t="s">
        <v>22</v>
      </c>
      <c r="B23" s="183"/>
      <c r="C23" s="183"/>
      <c r="D23" s="183"/>
      <c r="E23" s="183"/>
      <c r="F23" s="183"/>
      <c r="G23" s="183"/>
      <c r="H23" s="183"/>
      <c r="I23" s="183"/>
      <c r="J23" s="184"/>
      <c r="K23" s="47">
        <f>SUM(K16:K22)</f>
        <v>2</v>
      </c>
      <c r="L23" s="47">
        <f>SUM(L16:L22)</f>
        <v>0</v>
      </c>
      <c r="M23" s="48">
        <f>SUM(M16:M22)</f>
        <v>4000</v>
      </c>
      <c r="N23" s="3">
        <f>SUM(N16:N22)</f>
        <v>12000</v>
      </c>
      <c r="O23" s="49" t="s">
        <v>19</v>
      </c>
      <c r="P23" s="49"/>
    </row>
    <row r="24" spans="1:16" ht="25" customHeight="1" x14ac:dyDescent="0.2">
      <c r="A24" s="180" t="s">
        <v>23</v>
      </c>
      <c r="B24" s="15">
        <v>1</v>
      </c>
      <c r="C24" s="16" t="s">
        <v>48</v>
      </c>
      <c r="D24" s="15">
        <v>56</v>
      </c>
      <c r="E24" s="15" t="s">
        <v>21</v>
      </c>
      <c r="F24" s="17">
        <v>311</v>
      </c>
      <c r="G24" s="18">
        <f t="shared" si="1"/>
        <v>311</v>
      </c>
      <c r="H24" s="105"/>
      <c r="I24" s="105"/>
      <c r="J24" s="106"/>
      <c r="K24" s="21">
        <v>1</v>
      </c>
      <c r="L24" s="22"/>
      <c r="M24" s="23">
        <f t="shared" si="2"/>
        <v>311</v>
      </c>
      <c r="N24" s="36">
        <f t="shared" ref="N24:N28" si="6">IF(F24="","",F24*(K24+L24))</f>
        <v>311</v>
      </c>
      <c r="O24" s="37" t="str">
        <f>IF(ISBLANK(D24),"",IF(40&lt;=D24,"〇","対象外年齢です"))</f>
        <v>〇</v>
      </c>
      <c r="P24" s="26"/>
    </row>
    <row r="25" spans="1:16" ht="25" customHeight="1" x14ac:dyDescent="0.2">
      <c r="A25" s="180"/>
      <c r="B25" s="27">
        <v>2</v>
      </c>
      <c r="C25" s="50" t="s">
        <v>50</v>
      </c>
      <c r="D25" s="27">
        <v>63</v>
      </c>
      <c r="E25" s="27" t="s">
        <v>21</v>
      </c>
      <c r="F25" s="30">
        <v>311</v>
      </c>
      <c r="G25" s="18">
        <f t="shared" si="1"/>
        <v>311</v>
      </c>
      <c r="H25" s="32"/>
      <c r="I25" s="32"/>
      <c r="J25" s="33"/>
      <c r="K25" s="21">
        <v>1</v>
      </c>
      <c r="L25" s="22"/>
      <c r="M25" s="23">
        <f t="shared" si="2"/>
        <v>311</v>
      </c>
      <c r="N25" s="36">
        <f t="shared" si="6"/>
        <v>311</v>
      </c>
      <c r="O25" s="37" t="str">
        <f t="shared" ref="O25:O28" si="7">IF(ISBLANK(D25),"",IF(40&lt;=D25,"〇","対象外年齢です"))</f>
        <v>〇</v>
      </c>
      <c r="P25" s="26"/>
    </row>
    <row r="26" spans="1:16" ht="25" customHeight="1" x14ac:dyDescent="0.2">
      <c r="A26" s="180"/>
      <c r="B26" s="27">
        <v>3</v>
      </c>
      <c r="C26" s="50" t="s">
        <v>53</v>
      </c>
      <c r="D26" s="27">
        <v>50</v>
      </c>
      <c r="E26" s="27" t="s">
        <v>21</v>
      </c>
      <c r="F26" s="30">
        <v>311</v>
      </c>
      <c r="G26" s="18">
        <f t="shared" si="1"/>
        <v>311</v>
      </c>
      <c r="H26" s="32"/>
      <c r="I26" s="32"/>
      <c r="J26" s="33"/>
      <c r="K26" s="21">
        <v>1</v>
      </c>
      <c r="L26" s="22"/>
      <c r="M26" s="23">
        <f t="shared" si="2"/>
        <v>311</v>
      </c>
      <c r="N26" s="36">
        <f t="shared" si="6"/>
        <v>311</v>
      </c>
      <c r="O26" s="37" t="str">
        <f t="shared" si="7"/>
        <v>〇</v>
      </c>
      <c r="P26" s="26"/>
    </row>
    <row r="27" spans="1:16" ht="25" customHeight="1" x14ac:dyDescent="0.2">
      <c r="A27" s="180"/>
      <c r="B27" s="27">
        <v>4</v>
      </c>
      <c r="C27" s="50" t="s">
        <v>54</v>
      </c>
      <c r="D27" s="27">
        <v>42</v>
      </c>
      <c r="E27" s="27" t="s">
        <v>21</v>
      </c>
      <c r="F27" s="30">
        <v>311</v>
      </c>
      <c r="G27" s="18">
        <f t="shared" si="1"/>
        <v>311</v>
      </c>
      <c r="H27" s="32"/>
      <c r="I27" s="32"/>
      <c r="J27" s="33"/>
      <c r="K27" s="21"/>
      <c r="L27" s="22">
        <v>1</v>
      </c>
      <c r="M27" s="23">
        <f t="shared" si="2"/>
        <v>311</v>
      </c>
      <c r="N27" s="36">
        <f t="shared" si="6"/>
        <v>311</v>
      </c>
      <c r="O27" s="37" t="str">
        <f t="shared" si="7"/>
        <v>〇</v>
      </c>
      <c r="P27" s="26"/>
    </row>
    <row r="28" spans="1:16" ht="25" customHeight="1" x14ac:dyDescent="0.2">
      <c r="A28" s="180"/>
      <c r="B28" s="27">
        <v>5</v>
      </c>
      <c r="C28" s="50" t="s">
        <v>55</v>
      </c>
      <c r="D28" s="27">
        <v>50</v>
      </c>
      <c r="E28" s="27" t="s">
        <v>21</v>
      </c>
      <c r="F28" s="30">
        <v>1500</v>
      </c>
      <c r="G28" s="31">
        <f>IF(F28="","",IF(F28&gt;2000,2000,F28))</f>
        <v>1500</v>
      </c>
      <c r="H28" s="32"/>
      <c r="I28" s="32"/>
      <c r="J28" s="33"/>
      <c r="K28" s="21"/>
      <c r="L28" s="34">
        <v>1</v>
      </c>
      <c r="M28" s="35">
        <f t="shared" si="2"/>
        <v>1500</v>
      </c>
      <c r="N28" s="36">
        <f t="shared" si="6"/>
        <v>1500</v>
      </c>
      <c r="O28" s="37" t="str">
        <f t="shared" si="7"/>
        <v>〇</v>
      </c>
      <c r="P28" s="26"/>
    </row>
    <row r="29" spans="1:16" ht="25" customHeight="1" x14ac:dyDescent="0.2">
      <c r="A29" s="180"/>
      <c r="B29" s="27">
        <v>6</v>
      </c>
      <c r="C29" s="50" t="s">
        <v>77</v>
      </c>
      <c r="D29" s="27">
        <v>55</v>
      </c>
      <c r="E29" s="27" t="s">
        <v>21</v>
      </c>
      <c r="F29" s="30">
        <v>1500</v>
      </c>
      <c r="G29" s="31">
        <f t="shared" ref="G29:G30" si="8">IF(F29="","",IF(F29&gt;2000,2000,F29))</f>
        <v>1500</v>
      </c>
      <c r="H29" s="32"/>
      <c r="I29" s="32"/>
      <c r="J29" s="33"/>
      <c r="K29" s="21">
        <v>1</v>
      </c>
      <c r="L29" s="34"/>
      <c r="M29" s="35">
        <f t="shared" si="2"/>
        <v>1500</v>
      </c>
      <c r="N29" s="36">
        <f t="shared" ref="N29:N30" si="9">IF(F29="","",F29*(K29+L29))</f>
        <v>1500</v>
      </c>
      <c r="O29" s="37" t="str">
        <f t="shared" ref="O29:O30" si="10">IF(ISBLANK(D29),"",IF(40&lt;=D29,"〇","対象外年齢です"))</f>
        <v>〇</v>
      </c>
      <c r="P29" s="26"/>
    </row>
    <row r="30" spans="1:16" ht="25" customHeight="1" x14ac:dyDescent="0.2">
      <c r="A30" s="180"/>
      <c r="B30" s="27">
        <v>7</v>
      </c>
      <c r="C30" s="50" t="s">
        <v>78</v>
      </c>
      <c r="D30" s="27">
        <v>52</v>
      </c>
      <c r="E30" s="27" t="s">
        <v>21</v>
      </c>
      <c r="F30" s="30">
        <v>1300</v>
      </c>
      <c r="G30" s="31">
        <f t="shared" si="8"/>
        <v>1300</v>
      </c>
      <c r="H30" s="32"/>
      <c r="I30" s="32"/>
      <c r="J30" s="33"/>
      <c r="K30" s="21">
        <v>1</v>
      </c>
      <c r="L30" s="34"/>
      <c r="M30" s="35">
        <f t="shared" si="2"/>
        <v>1300</v>
      </c>
      <c r="N30" s="36">
        <f t="shared" si="9"/>
        <v>1300</v>
      </c>
      <c r="O30" s="37" t="str">
        <f t="shared" si="10"/>
        <v>〇</v>
      </c>
      <c r="P30" s="26"/>
    </row>
    <row r="31" spans="1:16" ht="25" customHeight="1" thickBot="1" x14ac:dyDescent="0.25">
      <c r="A31" s="180"/>
      <c r="B31" s="27">
        <v>8</v>
      </c>
      <c r="C31" s="50" t="s">
        <v>79</v>
      </c>
      <c r="D31" s="27">
        <v>48</v>
      </c>
      <c r="E31" s="27" t="s">
        <v>21</v>
      </c>
      <c r="F31" s="30">
        <v>1800</v>
      </c>
      <c r="G31" s="31"/>
      <c r="H31" s="32"/>
      <c r="I31" s="32"/>
      <c r="J31" s="33"/>
      <c r="K31" s="21"/>
      <c r="L31" s="45">
        <v>1</v>
      </c>
      <c r="M31" s="46"/>
      <c r="N31" s="36"/>
      <c r="O31" s="37"/>
      <c r="P31" s="26"/>
    </row>
    <row r="32" spans="1:16" ht="25" customHeight="1" thickTop="1" thickBot="1" x14ac:dyDescent="0.25">
      <c r="A32" s="182" t="s">
        <v>24</v>
      </c>
      <c r="B32" s="183"/>
      <c r="C32" s="183"/>
      <c r="D32" s="183"/>
      <c r="E32" s="183"/>
      <c r="F32" s="183"/>
      <c r="G32" s="183"/>
      <c r="H32" s="183"/>
      <c r="I32" s="183"/>
      <c r="J32" s="184"/>
      <c r="K32" s="47">
        <f>SUM(K24:K31)</f>
        <v>5</v>
      </c>
      <c r="L32" s="53">
        <f>SUM(L24:L31)</f>
        <v>3</v>
      </c>
      <c r="M32" s="54">
        <f>SUM(M24:M31)</f>
        <v>5544</v>
      </c>
      <c r="N32" s="3">
        <f>SUM(N24:N31)</f>
        <v>5544</v>
      </c>
      <c r="O32" s="49" t="s">
        <v>19</v>
      </c>
      <c r="P32" s="49"/>
    </row>
    <row r="33" spans="1:16" ht="25" customHeight="1" x14ac:dyDescent="0.2">
      <c r="A33" s="180" t="s">
        <v>25</v>
      </c>
      <c r="B33" s="15">
        <v>1</v>
      </c>
      <c r="C33" s="16" t="s">
        <v>53</v>
      </c>
      <c r="D33" s="15">
        <v>50</v>
      </c>
      <c r="E33" s="15" t="s">
        <v>49</v>
      </c>
      <c r="F33" s="17">
        <v>1200</v>
      </c>
      <c r="G33" s="18">
        <f t="shared" si="1"/>
        <v>1200</v>
      </c>
      <c r="H33" s="19"/>
      <c r="I33" s="19"/>
      <c r="J33" s="20"/>
      <c r="K33" s="21">
        <v>1</v>
      </c>
      <c r="L33" s="22"/>
      <c r="M33" s="23">
        <f>IF(F33="","",G33*(K33+L33))</f>
        <v>1200</v>
      </c>
      <c r="N33" s="36">
        <f t="shared" ref="N33:N39" si="11">IF(F33="","",F33*(K33+L33))</f>
        <v>1200</v>
      </c>
      <c r="O33" s="37" t="str">
        <f>IF(ISBLANK(D33),"",IF(20&lt;=D33,"〇","対象外年齢です"))</f>
        <v>〇</v>
      </c>
      <c r="P33" s="26"/>
    </row>
    <row r="34" spans="1:16" ht="25" customHeight="1" x14ac:dyDescent="0.2">
      <c r="A34" s="180"/>
      <c r="B34" s="27">
        <v>2</v>
      </c>
      <c r="C34" s="50" t="s">
        <v>54</v>
      </c>
      <c r="D34" s="27">
        <v>42</v>
      </c>
      <c r="E34" s="29" t="s">
        <v>49</v>
      </c>
      <c r="F34" s="30">
        <v>1200</v>
      </c>
      <c r="G34" s="31">
        <f t="shared" si="1"/>
        <v>1200</v>
      </c>
      <c r="H34" s="32"/>
      <c r="I34" s="32"/>
      <c r="J34" s="33"/>
      <c r="K34" s="55"/>
      <c r="L34" s="34">
        <v>1</v>
      </c>
      <c r="M34" s="35">
        <f t="shared" si="2"/>
        <v>1200</v>
      </c>
      <c r="N34" s="36">
        <f t="shared" si="11"/>
        <v>1200</v>
      </c>
      <c r="O34" s="37" t="str">
        <f t="shared" ref="O34:O39" si="12">IF(ISBLANK(D34),"",IF(20&lt;=D34,"〇","対象外年齢です"))</f>
        <v>〇</v>
      </c>
      <c r="P34" s="26"/>
    </row>
    <row r="35" spans="1:16" ht="25" customHeight="1" x14ac:dyDescent="0.2">
      <c r="A35" s="180"/>
      <c r="B35" s="27">
        <v>3</v>
      </c>
      <c r="C35" s="50" t="s">
        <v>56</v>
      </c>
      <c r="D35" s="27">
        <v>23</v>
      </c>
      <c r="E35" s="29" t="s">
        <v>30</v>
      </c>
      <c r="F35" s="30">
        <v>1200</v>
      </c>
      <c r="G35" s="31">
        <f t="shared" si="1"/>
        <v>1200</v>
      </c>
      <c r="H35" s="32"/>
      <c r="I35" s="32"/>
      <c r="J35" s="33"/>
      <c r="K35" s="55">
        <v>1</v>
      </c>
      <c r="L35" s="34"/>
      <c r="M35" s="35">
        <f t="shared" si="2"/>
        <v>1200</v>
      </c>
      <c r="N35" s="36">
        <f t="shared" si="11"/>
        <v>1200</v>
      </c>
      <c r="O35" s="37" t="str">
        <f t="shared" si="12"/>
        <v>〇</v>
      </c>
      <c r="P35" s="26"/>
    </row>
    <row r="36" spans="1:16" ht="25" customHeight="1" x14ac:dyDescent="0.2">
      <c r="A36" s="180"/>
      <c r="B36" s="27">
        <v>4</v>
      </c>
      <c r="C36" s="50" t="s">
        <v>51</v>
      </c>
      <c r="D36" s="27">
        <v>56</v>
      </c>
      <c r="E36" s="29" t="s">
        <v>30</v>
      </c>
      <c r="F36" s="30">
        <v>1200</v>
      </c>
      <c r="G36" s="31">
        <f t="shared" si="1"/>
        <v>1200</v>
      </c>
      <c r="H36" s="32"/>
      <c r="I36" s="32"/>
      <c r="J36" s="33"/>
      <c r="K36" s="55">
        <v>1</v>
      </c>
      <c r="L36" s="34"/>
      <c r="M36" s="35">
        <f t="shared" si="2"/>
        <v>1200</v>
      </c>
      <c r="N36" s="36">
        <f t="shared" si="11"/>
        <v>1200</v>
      </c>
      <c r="O36" s="37" t="str">
        <f t="shared" si="12"/>
        <v>〇</v>
      </c>
      <c r="P36" s="26"/>
    </row>
    <row r="37" spans="1:16" ht="25" customHeight="1" x14ac:dyDescent="0.2">
      <c r="A37" s="180"/>
      <c r="B37" s="27"/>
      <c r="C37" s="50"/>
      <c r="D37" s="27"/>
      <c r="E37" s="29"/>
      <c r="F37" s="30"/>
      <c r="G37" s="31" t="str">
        <f t="shared" si="1"/>
        <v/>
      </c>
      <c r="H37" s="32"/>
      <c r="I37" s="32"/>
      <c r="J37" s="33"/>
      <c r="K37" s="55"/>
      <c r="L37" s="34"/>
      <c r="M37" s="35" t="str">
        <f t="shared" si="2"/>
        <v/>
      </c>
      <c r="N37" s="36" t="str">
        <f t="shared" si="11"/>
        <v/>
      </c>
      <c r="O37" s="37" t="str">
        <f t="shared" si="12"/>
        <v/>
      </c>
      <c r="P37" s="26"/>
    </row>
    <row r="38" spans="1:16" ht="25" customHeight="1" x14ac:dyDescent="0.2">
      <c r="A38" s="180"/>
      <c r="B38" s="27"/>
      <c r="C38" s="50"/>
      <c r="D38" s="27"/>
      <c r="E38" s="29"/>
      <c r="F38" s="30"/>
      <c r="G38" s="31" t="str">
        <f t="shared" si="1"/>
        <v/>
      </c>
      <c r="H38" s="32"/>
      <c r="I38" s="32"/>
      <c r="J38" s="33"/>
      <c r="K38" s="55"/>
      <c r="L38" s="34"/>
      <c r="M38" s="35" t="str">
        <f t="shared" si="2"/>
        <v/>
      </c>
      <c r="N38" s="36" t="str">
        <f t="shared" si="11"/>
        <v/>
      </c>
      <c r="O38" s="37" t="str">
        <f t="shared" si="12"/>
        <v/>
      </c>
      <c r="P38" s="26"/>
    </row>
    <row r="39" spans="1:16" ht="25" customHeight="1" thickBot="1" x14ac:dyDescent="0.25">
      <c r="A39" s="181"/>
      <c r="B39" s="38"/>
      <c r="C39" s="51"/>
      <c r="D39" s="38"/>
      <c r="E39" s="40"/>
      <c r="F39" s="41"/>
      <c r="G39" s="42" t="str">
        <f t="shared" si="1"/>
        <v/>
      </c>
      <c r="H39" s="43"/>
      <c r="I39" s="43"/>
      <c r="J39" s="44"/>
      <c r="K39" s="55"/>
      <c r="L39" s="45"/>
      <c r="M39" s="46" t="str">
        <f t="shared" si="2"/>
        <v/>
      </c>
      <c r="N39" s="36" t="str">
        <f t="shared" si="11"/>
        <v/>
      </c>
      <c r="O39" s="37" t="str">
        <f t="shared" si="12"/>
        <v/>
      </c>
      <c r="P39" s="26"/>
    </row>
    <row r="40" spans="1:16" ht="25" customHeight="1" thickTop="1" thickBot="1" x14ac:dyDescent="0.25">
      <c r="A40" s="182" t="s">
        <v>26</v>
      </c>
      <c r="B40" s="183"/>
      <c r="C40" s="183"/>
      <c r="D40" s="183"/>
      <c r="E40" s="183"/>
      <c r="F40" s="183"/>
      <c r="G40" s="183"/>
      <c r="H40" s="183"/>
      <c r="I40" s="183"/>
      <c r="J40" s="184"/>
      <c r="K40" s="47">
        <f>SUM(K33:K39)</f>
        <v>3</v>
      </c>
      <c r="L40" s="47">
        <f>SUM(L33:L39)</f>
        <v>1</v>
      </c>
      <c r="M40" s="48">
        <f>SUM(M33:M39)</f>
        <v>4800</v>
      </c>
      <c r="N40" s="3">
        <f>SUM(N33:N39)</f>
        <v>4800</v>
      </c>
      <c r="O40" s="49" t="s">
        <v>19</v>
      </c>
      <c r="P40" s="49"/>
    </row>
    <row r="41" spans="1:16" ht="25" customHeight="1" x14ac:dyDescent="0.2">
      <c r="A41" s="180" t="s">
        <v>27</v>
      </c>
      <c r="B41" s="15">
        <v>1</v>
      </c>
      <c r="C41" s="16" t="s">
        <v>53</v>
      </c>
      <c r="D41" s="15">
        <v>50</v>
      </c>
      <c r="E41" s="15" t="s">
        <v>49</v>
      </c>
      <c r="F41" s="17">
        <v>5400</v>
      </c>
      <c r="G41" s="18">
        <f t="shared" si="1"/>
        <v>2000</v>
      </c>
      <c r="H41" s="19">
        <v>3000</v>
      </c>
      <c r="I41" s="19">
        <v>400</v>
      </c>
      <c r="J41" s="20"/>
      <c r="K41" s="21">
        <v>1</v>
      </c>
      <c r="L41" s="22"/>
      <c r="M41" s="23">
        <f t="shared" si="2"/>
        <v>2000</v>
      </c>
      <c r="N41" s="36">
        <f t="shared" ref="N41:N47" si="13">IF(F41="","",F41*(K41+L41))</f>
        <v>5400</v>
      </c>
      <c r="O41" s="37" t="str">
        <f>IF(ISBLANK(D41),"",IF(40&lt;=D41,"〇","対象外年齢です"))</f>
        <v>〇</v>
      </c>
      <c r="P41" s="26"/>
    </row>
    <row r="42" spans="1:16" ht="25" customHeight="1" x14ac:dyDescent="0.2">
      <c r="A42" s="180"/>
      <c r="B42" s="27">
        <v>2</v>
      </c>
      <c r="C42" s="50" t="s">
        <v>54</v>
      </c>
      <c r="D42" s="27">
        <v>42</v>
      </c>
      <c r="E42" s="29" t="s">
        <v>49</v>
      </c>
      <c r="F42" s="30">
        <v>1800</v>
      </c>
      <c r="G42" s="31">
        <f t="shared" si="1"/>
        <v>1800</v>
      </c>
      <c r="H42" s="32"/>
      <c r="I42" s="32"/>
      <c r="J42" s="33"/>
      <c r="K42" s="21"/>
      <c r="L42" s="34">
        <v>1</v>
      </c>
      <c r="M42" s="35">
        <f t="shared" si="2"/>
        <v>1800</v>
      </c>
      <c r="N42" s="36">
        <f t="shared" si="13"/>
        <v>1800</v>
      </c>
      <c r="O42" s="37" t="str">
        <f t="shared" ref="O42:O47" si="14">IF(ISBLANK(D42),"",IF(40&lt;=D42,"〇","対象外年齢です"))</f>
        <v>〇</v>
      </c>
      <c r="P42" s="26"/>
    </row>
    <row r="43" spans="1:16" ht="25" customHeight="1" x14ac:dyDescent="0.2">
      <c r="A43" s="180"/>
      <c r="B43" s="27">
        <v>3</v>
      </c>
      <c r="C43" s="50" t="s">
        <v>51</v>
      </c>
      <c r="D43" s="27">
        <v>56</v>
      </c>
      <c r="E43" s="29" t="s">
        <v>52</v>
      </c>
      <c r="F43" s="30">
        <v>1500</v>
      </c>
      <c r="G43" s="31">
        <f t="shared" si="1"/>
        <v>1500</v>
      </c>
      <c r="H43" s="32"/>
      <c r="I43" s="32"/>
      <c r="J43" s="33"/>
      <c r="K43" s="21"/>
      <c r="L43" s="34"/>
      <c r="M43" s="35">
        <f t="shared" si="2"/>
        <v>0</v>
      </c>
      <c r="N43" s="36">
        <f t="shared" si="13"/>
        <v>0</v>
      </c>
      <c r="O43" s="37" t="str">
        <f t="shared" si="14"/>
        <v>〇</v>
      </c>
      <c r="P43" s="26"/>
    </row>
    <row r="44" spans="1:16" ht="25" customHeight="1" x14ac:dyDescent="0.2">
      <c r="A44" s="180"/>
      <c r="B44" s="27"/>
      <c r="C44" s="50"/>
      <c r="D44" s="27"/>
      <c r="E44" s="29"/>
      <c r="F44" s="30"/>
      <c r="G44" s="31" t="str">
        <f t="shared" si="1"/>
        <v/>
      </c>
      <c r="H44" s="32"/>
      <c r="I44" s="32"/>
      <c r="J44" s="33"/>
      <c r="K44" s="21"/>
      <c r="L44" s="34"/>
      <c r="M44" s="35" t="str">
        <f>IF(F44="","",G44*(K44+L44))</f>
        <v/>
      </c>
      <c r="N44" s="36" t="str">
        <f>IF(F44="","",F44*(K44+L44))</f>
        <v/>
      </c>
      <c r="O44" s="37" t="str">
        <f t="shared" si="14"/>
        <v/>
      </c>
      <c r="P44" s="26"/>
    </row>
    <row r="45" spans="1:16" ht="25" customHeight="1" x14ac:dyDescent="0.2">
      <c r="A45" s="180"/>
      <c r="B45" s="27"/>
      <c r="C45" s="50"/>
      <c r="D45" s="27"/>
      <c r="E45" s="29"/>
      <c r="F45" s="30"/>
      <c r="G45" s="31" t="str">
        <f t="shared" si="1"/>
        <v/>
      </c>
      <c r="H45" s="32"/>
      <c r="I45" s="32"/>
      <c r="J45" s="33"/>
      <c r="K45" s="21"/>
      <c r="L45" s="34"/>
      <c r="M45" s="35" t="str">
        <f t="shared" si="2"/>
        <v/>
      </c>
      <c r="N45" s="36" t="str">
        <f t="shared" si="13"/>
        <v/>
      </c>
      <c r="O45" s="37" t="str">
        <f t="shared" si="14"/>
        <v/>
      </c>
      <c r="P45" s="26"/>
    </row>
    <row r="46" spans="1:16" ht="25" customHeight="1" x14ac:dyDescent="0.2">
      <c r="A46" s="180"/>
      <c r="B46" s="27"/>
      <c r="C46" s="50"/>
      <c r="D46" s="27"/>
      <c r="E46" s="29"/>
      <c r="F46" s="30"/>
      <c r="G46" s="31" t="str">
        <f t="shared" si="1"/>
        <v/>
      </c>
      <c r="H46" s="32"/>
      <c r="I46" s="32"/>
      <c r="J46" s="33"/>
      <c r="K46" s="21"/>
      <c r="L46" s="34"/>
      <c r="M46" s="35" t="str">
        <f t="shared" si="2"/>
        <v/>
      </c>
      <c r="N46" s="36" t="str">
        <f t="shared" si="13"/>
        <v/>
      </c>
      <c r="O46" s="37" t="str">
        <f t="shared" si="14"/>
        <v/>
      </c>
      <c r="P46" s="26"/>
    </row>
    <row r="47" spans="1:16" ht="25" customHeight="1" thickBot="1" x14ac:dyDescent="0.25">
      <c r="A47" s="180"/>
      <c r="B47" s="38"/>
      <c r="C47" s="51"/>
      <c r="D47" s="38"/>
      <c r="E47" s="40"/>
      <c r="F47" s="41"/>
      <c r="G47" s="56" t="str">
        <f t="shared" si="1"/>
        <v/>
      </c>
      <c r="H47" s="57"/>
      <c r="I47" s="57"/>
      <c r="J47" s="58"/>
      <c r="K47" s="21"/>
      <c r="L47" s="59"/>
      <c r="M47" s="60" t="str">
        <f t="shared" si="2"/>
        <v/>
      </c>
      <c r="N47" s="36" t="str">
        <f t="shared" si="13"/>
        <v/>
      </c>
      <c r="O47" s="37" t="str">
        <f t="shared" si="14"/>
        <v/>
      </c>
      <c r="P47" s="26"/>
    </row>
    <row r="48" spans="1:16" ht="25" customHeight="1" thickTop="1" thickBot="1" x14ac:dyDescent="0.25">
      <c r="A48" s="182" t="s">
        <v>28</v>
      </c>
      <c r="B48" s="183"/>
      <c r="C48" s="183"/>
      <c r="D48" s="183"/>
      <c r="E48" s="183"/>
      <c r="F48" s="183"/>
      <c r="G48" s="183"/>
      <c r="H48" s="183"/>
      <c r="I48" s="183"/>
      <c r="J48" s="184"/>
      <c r="K48" s="47">
        <f>SUM(K41:K47)</f>
        <v>1</v>
      </c>
      <c r="L48" s="47">
        <f>SUM(L41:L47)</f>
        <v>1</v>
      </c>
      <c r="M48" s="48">
        <f>SUM(M41:M47)</f>
        <v>3800</v>
      </c>
      <c r="N48" s="3">
        <f>SUM(N41:N47)</f>
        <v>7200</v>
      </c>
      <c r="O48" s="49" t="s">
        <v>19</v>
      </c>
      <c r="P48" s="49"/>
    </row>
    <row r="49" spans="1:13" ht="40" customHeight="1" thickBot="1" x14ac:dyDescent="0.25">
      <c r="A49" s="174" t="s">
        <v>29</v>
      </c>
      <c r="B49" s="175"/>
      <c r="C49" s="175"/>
      <c r="D49" s="175"/>
      <c r="E49" s="175"/>
      <c r="F49" s="175"/>
      <c r="G49" s="175"/>
      <c r="H49" s="175"/>
      <c r="I49" s="175"/>
      <c r="J49" s="176"/>
      <c r="K49" s="61">
        <f>K15+K23+K32+K40+K48</f>
        <v>13</v>
      </c>
      <c r="L49" s="61">
        <f>L15+L23+L32+L40+L48</f>
        <v>5</v>
      </c>
      <c r="M49" s="62">
        <f>M15+M23+M32+M40+M48</f>
        <v>22144</v>
      </c>
    </row>
    <row r="50" spans="1:13" ht="14" x14ac:dyDescent="0.2">
      <c r="A50" s="4"/>
      <c r="B50" s="4"/>
      <c r="C50" s="4"/>
      <c r="D50" s="4"/>
      <c r="E50" s="4"/>
      <c r="F50" s="4"/>
      <c r="G50" s="4"/>
      <c r="H50" s="4"/>
      <c r="I50" s="4"/>
      <c r="J50" s="4"/>
      <c r="K50" s="4"/>
      <c r="L50" s="4"/>
      <c r="M50" s="4"/>
    </row>
    <row r="51" spans="1:13" ht="14" x14ac:dyDescent="0.2">
      <c r="A51" s="4"/>
      <c r="B51" s="4"/>
      <c r="C51" s="4"/>
      <c r="D51" s="4"/>
      <c r="E51" s="4"/>
      <c r="F51" s="4"/>
      <c r="G51" s="4"/>
      <c r="H51" s="4"/>
      <c r="I51" s="4"/>
      <c r="J51" s="4"/>
      <c r="K51" s="4"/>
      <c r="L51" s="4"/>
      <c r="M51" s="4"/>
    </row>
    <row r="52" spans="1:13" ht="14" x14ac:dyDescent="0.2">
      <c r="A52" s="4"/>
      <c r="B52" s="4"/>
      <c r="C52" s="4"/>
      <c r="D52" s="4"/>
      <c r="E52" s="4"/>
      <c r="F52" s="4"/>
      <c r="G52" s="4"/>
      <c r="H52" s="4"/>
      <c r="I52" s="4"/>
      <c r="J52" s="4"/>
      <c r="K52" s="4"/>
      <c r="L52" s="4"/>
      <c r="M52" s="4"/>
    </row>
    <row r="53" spans="1:13" ht="14" x14ac:dyDescent="0.2">
      <c r="A53" s="4"/>
      <c r="B53" s="4"/>
      <c r="C53" s="4"/>
      <c r="D53" s="4"/>
      <c r="E53" s="4"/>
      <c r="F53" s="4"/>
      <c r="G53" s="4"/>
      <c r="H53" s="4"/>
      <c r="I53" s="4"/>
      <c r="J53" s="4"/>
      <c r="K53" s="4"/>
      <c r="L53" s="4"/>
      <c r="M53" s="4"/>
    </row>
    <row r="54" spans="1:13" ht="14" x14ac:dyDescent="0.2">
      <c r="A54" s="4"/>
      <c r="B54" s="4"/>
      <c r="C54" s="4"/>
      <c r="D54" s="4"/>
      <c r="E54" s="4"/>
      <c r="F54" s="4"/>
      <c r="G54" s="4"/>
      <c r="J54" s="4"/>
      <c r="K54" s="4"/>
      <c r="L54" s="4"/>
      <c r="M54" s="4"/>
    </row>
    <row r="55" spans="1:13" ht="14" x14ac:dyDescent="0.2">
      <c r="A55" s="4"/>
      <c r="B55" s="4"/>
      <c r="C55" s="4"/>
      <c r="D55" s="4"/>
      <c r="E55" s="4"/>
      <c r="F55" s="4"/>
      <c r="G55" s="4"/>
      <c r="H55" s="4"/>
      <c r="I55" s="4"/>
      <c r="J55" s="4"/>
      <c r="K55" s="4"/>
      <c r="L55" s="4"/>
      <c r="M55" s="4"/>
    </row>
    <row r="56" spans="1:13" ht="14" x14ac:dyDescent="0.2">
      <c r="A56" s="4"/>
      <c r="B56" s="4"/>
      <c r="C56" s="4"/>
      <c r="D56" s="4"/>
      <c r="E56" s="4"/>
      <c r="F56" s="4"/>
      <c r="G56" s="4"/>
      <c r="H56" s="4"/>
      <c r="I56" s="4"/>
      <c r="J56" s="4"/>
      <c r="K56" s="4"/>
      <c r="L56" s="4"/>
      <c r="M56" s="4"/>
    </row>
    <row r="57" spans="1:13" ht="14" x14ac:dyDescent="0.2">
      <c r="A57" s="4"/>
      <c r="B57" s="4"/>
      <c r="C57" s="4"/>
      <c r="D57" s="4"/>
      <c r="E57" s="4"/>
      <c r="F57" s="4"/>
      <c r="G57" s="4"/>
      <c r="H57" s="4"/>
      <c r="I57" s="4"/>
      <c r="J57" s="4"/>
      <c r="K57" s="4"/>
      <c r="L57" s="4"/>
      <c r="M57" s="4"/>
    </row>
    <row r="58" spans="1:13" ht="14" x14ac:dyDescent="0.2">
      <c r="A58" s="4"/>
      <c r="B58" s="4"/>
      <c r="C58" s="4"/>
      <c r="D58" s="4"/>
      <c r="E58" s="4"/>
      <c r="F58" s="4"/>
      <c r="G58" s="4"/>
      <c r="H58" s="4"/>
      <c r="I58" s="4"/>
      <c r="J58" s="4"/>
      <c r="K58" s="4"/>
      <c r="L58" s="4"/>
      <c r="M58" s="4"/>
    </row>
    <row r="59" spans="1:13" ht="14" x14ac:dyDescent="0.2">
      <c r="A59" s="4"/>
      <c r="B59" s="4"/>
      <c r="C59" s="4"/>
      <c r="D59" s="4"/>
      <c r="E59" s="4"/>
      <c r="F59" s="4"/>
      <c r="G59" s="4"/>
      <c r="H59" s="4"/>
      <c r="I59" s="4"/>
      <c r="J59" s="4"/>
      <c r="K59" s="4"/>
      <c r="L59" s="4"/>
      <c r="M59" s="4"/>
    </row>
    <row r="60" spans="1:13" x14ac:dyDescent="0.2">
      <c r="A60" t="s">
        <v>17</v>
      </c>
    </row>
    <row r="61" spans="1:13" x14ac:dyDescent="0.2">
      <c r="A61" t="s">
        <v>30</v>
      </c>
    </row>
  </sheetData>
  <mergeCells count="23">
    <mergeCell ref="N7:O7"/>
    <mergeCell ref="A8:A14"/>
    <mergeCell ref="A15:J15"/>
    <mergeCell ref="A16:A22"/>
    <mergeCell ref="A49:J49"/>
    <mergeCell ref="A24:A31"/>
    <mergeCell ref="A32:J32"/>
    <mergeCell ref="A33:A39"/>
    <mergeCell ref="A40:J40"/>
    <mergeCell ref="A41:A47"/>
    <mergeCell ref="A48:J48"/>
    <mergeCell ref="A23:J23"/>
    <mergeCell ref="A2:M2"/>
    <mergeCell ref="J3:J4"/>
    <mergeCell ref="K3:M4"/>
    <mergeCell ref="A6:A7"/>
    <mergeCell ref="B6:B7"/>
    <mergeCell ref="C6:C7"/>
    <mergeCell ref="D6:D7"/>
    <mergeCell ref="E6:E7"/>
    <mergeCell ref="F6:F7"/>
    <mergeCell ref="K6:L6"/>
    <mergeCell ref="M6:M7"/>
  </mergeCells>
  <phoneticPr fontId="2"/>
  <dataValidations count="2">
    <dataValidation type="list" allowBlank="1" showInputMessage="1" showErrorMessage="1" sqref="E16:E22 E24:E31" xr:uid="{80BDC65D-9B08-404F-B234-45612A63B8E7}">
      <formula1>"-"</formula1>
    </dataValidation>
    <dataValidation type="list" allowBlank="1" showInputMessage="1" showErrorMessage="1" sqref="E8:E14 E33:E39 E41:E47" xr:uid="{E0A8A923-7A4F-4DB8-91A3-7A70C630B665}">
      <formula1>$A$60:$A$61</formula1>
    </dataValidation>
  </dataValidations>
  <pageMargins left="0.51181102362204722" right="0.11811023622047245" top="0.55118110236220474" bottom="0.35433070866141736" header="0.31496062992125984" footer="0.31496062992125984"/>
  <pageSetup paperSize="9" scale="66" fitToHeight="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6E960-9E18-42AB-9417-EF7366925BD5}">
  <sheetPr>
    <tabColor rgb="FF00FFFF"/>
  </sheetPr>
  <dimension ref="A1:J19"/>
  <sheetViews>
    <sheetView view="pageBreakPreview" zoomScale="120" zoomScaleNormal="100" zoomScaleSheetLayoutView="120" workbookViewId="0">
      <selection activeCell="B10" sqref="B10"/>
    </sheetView>
  </sheetViews>
  <sheetFormatPr defaultRowHeight="13" x14ac:dyDescent="0.2"/>
  <cols>
    <col min="1" max="1" width="3.453125" customWidth="1"/>
    <col min="2" max="2" width="65" bestFit="1" customWidth="1"/>
    <col min="4" max="4" width="9" style="109"/>
    <col min="5" max="5" width="9" customWidth="1"/>
  </cols>
  <sheetData>
    <row r="1" spans="1:10" ht="13.5" customHeight="1" x14ac:dyDescent="0.2">
      <c r="A1" s="218" t="s">
        <v>95</v>
      </c>
      <c r="B1" s="219"/>
      <c r="C1" s="219"/>
      <c r="D1" s="219"/>
    </row>
    <row r="2" spans="1:10" x14ac:dyDescent="0.2">
      <c r="A2" s="218"/>
      <c r="B2" s="219"/>
      <c r="C2" s="219"/>
      <c r="D2" s="219"/>
    </row>
    <row r="3" spans="1:10" ht="13.5" thickBot="1" x14ac:dyDescent="0.25">
      <c r="A3" s="218"/>
      <c r="B3" s="219"/>
      <c r="C3" s="219"/>
      <c r="D3" s="219"/>
    </row>
    <row r="4" spans="1:10" ht="40.9" customHeight="1" x14ac:dyDescent="0.2">
      <c r="A4" s="220" t="s">
        <v>62</v>
      </c>
      <c r="B4" s="221"/>
      <c r="C4" s="125" t="s">
        <v>37</v>
      </c>
      <c r="D4" s="127" t="s">
        <v>74</v>
      </c>
    </row>
    <row r="5" spans="1:10" x14ac:dyDescent="0.2">
      <c r="A5" s="215" t="s">
        <v>66</v>
      </c>
      <c r="B5" s="216"/>
      <c r="C5" s="216"/>
      <c r="D5" s="217"/>
    </row>
    <row r="6" spans="1:10" ht="32.25" customHeight="1" x14ac:dyDescent="0.2">
      <c r="A6" s="117" t="s">
        <v>63</v>
      </c>
      <c r="B6" t="s">
        <v>68</v>
      </c>
      <c r="C6" s="122"/>
      <c r="D6" s="128"/>
    </row>
    <row r="7" spans="1:10" ht="32.25" customHeight="1" x14ac:dyDescent="0.2">
      <c r="A7" s="110" t="s">
        <v>65</v>
      </c>
      <c r="B7" s="111" t="s">
        <v>69</v>
      </c>
      <c r="C7" s="129"/>
      <c r="D7" s="113"/>
      <c r="E7" s="121"/>
      <c r="F7" s="121"/>
      <c r="G7" s="121"/>
      <c r="H7" s="121"/>
      <c r="I7" s="121"/>
      <c r="J7" s="121"/>
    </row>
    <row r="8" spans="1:10" ht="32.25" customHeight="1" x14ac:dyDescent="0.2">
      <c r="A8" s="110" t="s">
        <v>64</v>
      </c>
      <c r="B8" s="111" t="s">
        <v>80</v>
      </c>
      <c r="C8" s="129"/>
      <c r="D8" s="113"/>
      <c r="E8" s="121"/>
      <c r="F8" s="121"/>
      <c r="G8" s="121"/>
      <c r="H8" s="121"/>
      <c r="I8" s="121"/>
      <c r="J8" s="121"/>
    </row>
    <row r="9" spans="1:10" ht="32.25" customHeight="1" x14ac:dyDescent="0.2">
      <c r="A9" s="116" t="s">
        <v>70</v>
      </c>
      <c r="B9" s="118" t="s">
        <v>67</v>
      </c>
      <c r="C9" s="122"/>
      <c r="D9" s="128"/>
      <c r="E9" s="112"/>
      <c r="F9" s="112"/>
      <c r="G9" s="112"/>
      <c r="H9" s="112"/>
      <c r="I9" s="112"/>
      <c r="J9" s="112"/>
    </row>
    <row r="10" spans="1:10" ht="32.25" customHeight="1" x14ac:dyDescent="0.2">
      <c r="A10" s="116" t="s">
        <v>81</v>
      </c>
      <c r="B10" s="118" t="s">
        <v>82</v>
      </c>
      <c r="C10" s="122"/>
      <c r="D10" s="128"/>
      <c r="E10" s="112"/>
      <c r="F10" s="112"/>
      <c r="G10" s="112"/>
      <c r="H10" s="112"/>
      <c r="I10" s="112"/>
      <c r="J10" s="112"/>
    </row>
    <row r="11" spans="1:10" ht="13.5" customHeight="1" x14ac:dyDescent="0.2">
      <c r="A11" s="215" t="s">
        <v>71</v>
      </c>
      <c r="B11" s="216"/>
      <c r="C11" s="216"/>
      <c r="D11" s="217"/>
    </row>
    <row r="12" spans="1:10" ht="32.25" customHeight="1" x14ac:dyDescent="0.2">
      <c r="A12" s="119" t="s">
        <v>63</v>
      </c>
      <c r="B12" s="120" t="s">
        <v>114</v>
      </c>
      <c r="C12" s="122"/>
      <c r="D12" s="128"/>
    </row>
    <row r="13" spans="1:10" x14ac:dyDescent="0.2">
      <c r="A13" s="215" t="s">
        <v>72</v>
      </c>
      <c r="B13" s="216"/>
      <c r="C13" s="216"/>
      <c r="D13" s="217"/>
      <c r="E13" s="114"/>
      <c r="F13" s="114"/>
      <c r="G13" s="114"/>
      <c r="H13" s="114"/>
      <c r="I13" s="114"/>
      <c r="J13" s="114"/>
    </row>
    <row r="14" spans="1:10" ht="32.25" customHeight="1" x14ac:dyDescent="0.2">
      <c r="A14" s="119" t="s">
        <v>63</v>
      </c>
      <c r="B14" s="120" t="s">
        <v>114</v>
      </c>
      <c r="C14" s="122"/>
      <c r="D14" s="128"/>
    </row>
    <row r="15" spans="1:10" x14ac:dyDescent="0.2">
      <c r="A15" s="215" t="s">
        <v>73</v>
      </c>
      <c r="B15" s="216"/>
      <c r="C15" s="216"/>
      <c r="D15" s="217"/>
    </row>
    <row r="16" spans="1:10" ht="32.25" customHeight="1" thickBot="1" x14ac:dyDescent="0.25">
      <c r="A16" s="123" t="s">
        <v>63</v>
      </c>
      <c r="B16" s="124" t="s">
        <v>114</v>
      </c>
      <c r="C16" s="126"/>
      <c r="D16" s="130"/>
    </row>
    <row r="18" spans="1:1" x14ac:dyDescent="0.2">
      <c r="A18" s="115" t="s">
        <v>76</v>
      </c>
    </row>
    <row r="19" spans="1:1" x14ac:dyDescent="0.2">
      <c r="A19" t="s">
        <v>75</v>
      </c>
    </row>
  </sheetData>
  <mergeCells count="6">
    <mergeCell ref="A15:D15"/>
    <mergeCell ref="A1:D3"/>
    <mergeCell ref="A4:B4"/>
    <mergeCell ref="A5:D5"/>
    <mergeCell ref="A11:D11"/>
    <mergeCell ref="A13:D13"/>
  </mergeCells>
  <phoneticPr fontId="2"/>
  <dataValidations count="1">
    <dataValidation type="list" allowBlank="1" showInputMessage="1" showErrorMessage="1" sqref="C12:D12 C14:D14 C16:D16 C6:D10" xr:uid="{0B962594-460B-4EDF-B4D4-F416144A16DE}">
      <formula1>"〇,×"</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vt:lpstr>
      <vt:lpstr>①交付申請</vt:lpstr>
      <vt:lpstr>②転記補助（交付） </vt:lpstr>
      <vt:lpstr>③変更申請・実績報告</vt:lpstr>
      <vt:lpstr>④転記補助（変更・実績） </vt:lpstr>
      <vt:lpstr>⑤よくある間違い</vt:lpstr>
      <vt:lpstr>⑥記載例</vt:lpstr>
      <vt:lpstr>⑦チェックシート</vt:lpstr>
      <vt:lpstr>①交付申請!Print_Area</vt:lpstr>
      <vt:lpstr>'②転記補助（交付） '!Print_Area</vt:lpstr>
      <vt:lpstr>③変更申請・実績報告!Print_Area</vt:lpstr>
      <vt:lpstr>'④転記補助（変更・実績） '!Print_Area</vt:lpstr>
      <vt:lpstr>⑥記載例!Print_Area</vt:lpstr>
      <vt:lpstr>⑦チェックシート!Print_Area</vt:lpstr>
      <vt:lpstr>はじめに!Print_Area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橋本　小春</cp:lastModifiedBy>
  <cp:lastPrinted>2023-06-27T00:49:28Z</cp:lastPrinted>
  <dcterms:created xsi:type="dcterms:W3CDTF">2023-02-27T02:55:44Z</dcterms:created>
  <dcterms:modified xsi:type="dcterms:W3CDTF">2025-06-27T02:05:49Z</dcterms:modified>
</cp:coreProperties>
</file>