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updateLinks="always" codeName="ThisWorkbook"/>
  <mc:AlternateContent xmlns:mc="http://schemas.openxmlformats.org/markup-compatibility/2006">
    <mc:Choice Requires="x15">
      <x15ac:absPath xmlns:x15ac="http://schemas.microsoft.com/office/spreadsheetml/2010/11/ac" url="\\Fs00e\共有フォルダ32\12105500-035医療人材確保班\2024\01 予算・決算\14  緊急的な支援パッケージ\★医療施設整備\02　意向調査\施設整備促進支援事業活用意向調査様式等\"/>
    </mc:Choice>
  </mc:AlternateContent>
  <xr:revisionPtr revIDLastSave="0" documentId="13_ncr:1_{F52C67E1-A354-40FB-BED9-A69FD33015C0}" xr6:coauthVersionLast="47" xr6:coauthVersionMax="47" xr10:uidLastSave="{00000000-0000-0000-0000-000000000000}"/>
  <bookViews>
    <workbookView xWindow="-28665" yWindow="2865" windowWidth="28575" windowHeight="14100" tabRatio="813" firstSheet="3" activeTab="3" xr2:uid="{00000000-000D-0000-FFFF-FFFF00000000}"/>
  </bookViews>
  <sheets>
    <sheet name="都道府県リスト" sheetId="62" state="hidden" r:id="rId1"/>
    <sheet name="第3号様式_事業遂行状況報告書" sheetId="6" state="hidden" r:id="rId2"/>
    <sheet name="第3号様式_別表" sheetId="7" state="hidden" r:id="rId3"/>
    <sheet name="第２号様式_別表３事業計画書（施設整備促進支援）医療機関用" sheetId="63" r:id="rId4"/>
    <sheet name="Sheet1" sheetId="64" r:id="rId5"/>
    <sheet name="管理用（このシートは削除しないでください）" sheetId="16" state="hidden" r:id="rId6"/>
    <sheet name="第5号様式_年度終了実績報告書" sheetId="17" state="hidden" r:id="rId7"/>
    <sheet name="第5号_別表" sheetId="11" state="hidden" r:id="rId8"/>
    <sheet name="第6号様式_消費税仕入控除（直接補助）" sheetId="12" state="hidden" r:id="rId9"/>
    <sheet name="第7号様式_消費税仕入控除（間接補助）" sheetId="13" state="hidden" r:id="rId10"/>
  </sheets>
  <definedNames>
    <definedName name="_xlnm.Print_Area" localSheetId="3">'第２号様式_別表３事業計画書（施設整備促進支援）医療機関用'!$A$1:$P$20</definedName>
    <definedName name="_xlnm.Print_Area" localSheetId="1">第3号様式_事業遂行状況報告書!$A$1:$J$55</definedName>
    <definedName name="_xlnm.Print_Area" localSheetId="2">第3号様式_別表!$A$1:$O$57</definedName>
    <definedName name="_xlnm.Print_Area" localSheetId="7">第5号_別表!$A$1:$L$29</definedName>
    <definedName name="_xlnm.Print_Area" localSheetId="6">第5号様式_年度終了実績報告書!$A$1:$J$55</definedName>
    <definedName name="_xlnm.Print_Area" localSheetId="8">'第6号様式_消費税仕入控除（直接補助）'!$A$1:$J$46</definedName>
    <definedName name="_xlnm.Print_Area" localSheetId="9">'第7号様式_消費税仕入控除（間接補助）'!$A$1:$J$46</definedName>
    <definedName name="_xlnm.Print_Area">#REF!</definedName>
    <definedName name="_xlnm.Print_Titles" localSheetId="3">'第２号様式_別表３事業計画書（施設整備促進支援）医療機関用'!$1:$2</definedName>
    <definedName name="ブロック">'管理用（このシートは削除しないでください）'!$R$2:$R$3</definedName>
    <definedName name="医療提供体制施設整備交付金">'管理用（このシートは削除しないでください）'!$H$3:$H$37</definedName>
    <definedName name="医療提供体制施設整備補助金">'管理用（このシートは削除しないでください）'!$I$3:$I$115</definedName>
    <definedName name="地域医療介護総合確保基金">'管理用（このシートは削除しないでください）'!$G$2</definedName>
    <definedName name="鉄筋コンクリート">'管理用（このシートは削除しないでください）'!$Q$2:$Q$3</definedName>
    <definedName name="病床確保料">#REF!</definedName>
    <definedName name="木造">'管理用（このシートは削除しないでください）'!$S$2:$S$3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2" i="63" l="1"/>
  <c r="H11" i="63"/>
  <c r="N11" i="63" s="1"/>
  <c r="H10" i="63"/>
  <c r="L12" i="63"/>
  <c r="L11" i="63"/>
  <c r="L10" i="63"/>
  <c r="N12" i="63" l="1"/>
  <c r="N10" i="63"/>
  <c r="P5" i="64"/>
  <c r="P4" i="64"/>
  <c r="P3" i="64"/>
  <c r="N13" i="63" l="1" a="1"/>
  <c r="N13" i="63" s="1"/>
  <c r="K9" i="63" l="1"/>
  <c r="L9" i="63" s="1"/>
  <c r="H9" i="63"/>
  <c r="L8" i="63"/>
  <c r="H8" i="63"/>
  <c r="N8" i="63" s="1"/>
  <c r="A2" i="63"/>
  <c r="P5" i="16"/>
  <c r="P4" i="16"/>
  <c r="P3" i="16"/>
  <c r="N9" i="63" l="1"/>
  <c r="I51" i="7"/>
  <c r="I47" i="7"/>
  <c r="E51" i="7"/>
  <c r="E47" i="7"/>
  <c r="E10" i="13" l="1"/>
  <c r="E10" i="12"/>
  <c r="E10" i="17"/>
  <c r="E10" i="6"/>
  <c r="B44" i="7"/>
  <c r="I19" i="7" l="1"/>
  <c r="F19" i="7"/>
  <c r="C19" i="7"/>
  <c r="L23" i="7"/>
  <c r="F29" i="13"/>
  <c r="F24" i="13"/>
  <c r="F29" i="12"/>
  <c r="F24"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<sst xmlns="http://schemas.openxmlformats.org/spreadsheetml/2006/main" count="507" uniqueCount="305">
  <si>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</si>
  <si>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</si>
  <si>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</si>
  <si>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</si>
  <si>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</si>
  <si>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</si>
  <si>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</si>
  <si>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</si>
  <si>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</si>
  <si>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</si>
  <si>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</si>
  <si>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</si>
  <si>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</si>
  <si>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</si>
  <si>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</si>
  <si>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</si>
  <si>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</si>
  <si>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</si>
  <si>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</si>
  <si>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</si>
  <si>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</si>
  <si>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</si>
  <si>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</si>
  <si>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</si>
  <si>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</si>
  <si>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</si>
  <si>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</si>
  <si>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</si>
  <si>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</si>
  <si>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</si>
  <si>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</si>
  <si>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</si>
  <si>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</si>
  <si>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</si>
  <si>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</si>
  <si>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</si>
  <si>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</si>
  <si>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</si>
  <si>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</si>
  <si>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</si>
  <si>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</si>
  <si>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</si>
  <si>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</si>
  <si>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</si>
  <si>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</si>
  <si>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</si>
  <si>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</si>
  <si>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</si>
  <si>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第３号様式</t>
  </si>
  <si>
    <t>番号</t>
    <rPh sb="0" eb="2">
      <t>バンゴウ</t>
    </rPh>
    <phoneticPr fontId="9"/>
  </si>
  <si>
    <t>　　年　月　日</t>
    <rPh sb="2" eb="3">
      <t>ネン</t>
    </rPh>
    <rPh sb="4" eb="5">
      <t>ツキ</t>
    </rPh>
    <rPh sb="6" eb="7">
      <t>ニチ</t>
    </rPh>
    <phoneticPr fontId="9"/>
  </si>
  <si>
    <t>　厚生労働大臣　　殿</t>
  </si>
  <si>
    <t>　印</t>
    <rPh sb="1" eb="2">
      <t>イン</t>
    </rPh>
    <phoneticPr fontId="9"/>
  </si>
  <si>
    <t>←第2号様式交付申請書より自動で反映</t>
    <rPh sb="1" eb="2">
      <t>ダイ</t>
    </rPh>
    <rPh sb="3" eb="4">
      <t>ゴウ</t>
    </rPh>
    <rPh sb="4" eb="6">
      <t>ヨウシキ</t>
    </rPh>
    <rPh sb="6" eb="8">
      <t>コウフ</t>
    </rPh>
    <rPh sb="8" eb="11">
      <t>シンセイショ</t>
    </rPh>
    <rPh sb="13" eb="15">
      <t>ジドウ</t>
    </rPh>
    <rPh sb="16" eb="18">
      <t>ハンエイ</t>
    </rPh>
    <phoneticPr fontId="13"/>
  </si>
  <si>
    <t>　　年度医療提供体制効率化支援補助金</t>
    <phoneticPr fontId="9"/>
  </si>
  <si>
    <t>　　　　　　　　　　　　　　の補助対象事業の遂行状況報告書</t>
    <phoneticPr fontId="9"/>
  </si>
  <si>
    <t>　標記について、補助金等に係る予算の執行の適正化に関する法律第１２条の規定により、別表のとおり報告する。</t>
    <phoneticPr fontId="9"/>
  </si>
  <si>
    <t>別　表</t>
    <phoneticPr fontId="9"/>
  </si>
  <si>
    <t>施 設 名</t>
    <rPh sb="0" eb="1">
      <t>シ</t>
    </rPh>
    <rPh sb="2" eb="3">
      <t>セツ</t>
    </rPh>
    <rPh sb="4" eb="5">
      <t>メイ</t>
    </rPh>
    <phoneticPr fontId="9"/>
  </si>
  <si>
    <t>所 在 地</t>
    <rPh sb="0" eb="1">
      <t>ショ</t>
    </rPh>
    <rPh sb="1" eb="2">
      <t>トコロドコロ</t>
    </rPh>
    <rPh sb="2" eb="3">
      <t>ザイ</t>
    </rPh>
    <rPh sb="4" eb="5">
      <t>チ</t>
    </rPh>
    <phoneticPr fontId="9"/>
  </si>
  <si>
    <t>　１．事業施行状況</t>
    <phoneticPr fontId="9"/>
  </si>
  <si>
    <r>
      <t>　</t>
    </r>
    <r>
      <rPr>
        <sz val="8"/>
        <color rgb="FFFF0000"/>
        <rFont val="ＭＳ Ｐゴシック"/>
        <family val="3"/>
        <charset val="128"/>
      </rPr>
      <t>○</t>
    </r>
    <r>
      <rPr>
        <sz val="8"/>
        <color theme="1"/>
        <rFont val="ＭＳ Ｐゴシック"/>
        <family val="3"/>
        <charset val="128"/>
      </rPr>
      <t>年　　月　　日現在</t>
    </r>
    <phoneticPr fontId="9"/>
  </si>
  <si>
    <t>区 分</t>
    <phoneticPr fontId="9"/>
  </si>
  <si>
    <t>施 工 面 積</t>
    <rPh sb="0" eb="1">
      <t>シ</t>
    </rPh>
    <rPh sb="2" eb="3">
      <t>コウ</t>
    </rPh>
    <rPh sb="4" eb="5">
      <t>メン</t>
    </rPh>
    <rPh sb="6" eb="7">
      <t>セキ</t>
    </rPh>
    <phoneticPr fontId="9"/>
  </si>
  <si>
    <t>工 事 施 工 率</t>
    <rPh sb="0" eb="1">
      <t>コウ</t>
    </rPh>
    <rPh sb="2" eb="3">
      <t>コト</t>
    </rPh>
    <rPh sb="4" eb="5">
      <t>シ</t>
    </rPh>
    <rPh sb="6" eb="7">
      <t>コウ</t>
    </rPh>
    <rPh sb="8" eb="9">
      <t>リツ</t>
    </rPh>
    <phoneticPr fontId="9"/>
  </si>
  <si>
    <t>金 額</t>
    <rPh sb="0" eb="1">
      <t>キン</t>
    </rPh>
    <rPh sb="2" eb="3">
      <t>ガク</t>
    </rPh>
    <phoneticPr fontId="9"/>
  </si>
  <si>
    <t>備 考</t>
    <rPh sb="0" eb="1">
      <t>ビ</t>
    </rPh>
    <rPh sb="2" eb="3">
      <t>コウ</t>
    </rPh>
    <phoneticPr fontId="9"/>
  </si>
  <si>
    <t>㎡</t>
    <phoneticPr fontId="9"/>
  </si>
  <si>
    <t>％</t>
    <phoneticPr fontId="9"/>
  </si>
  <si>
    <t>円</t>
    <rPh sb="0" eb="1">
      <t>エン</t>
    </rPh>
    <phoneticPr fontId="9"/>
  </si>
  <si>
    <t xml:space="preserve"> 自　　年　月　日</t>
    <phoneticPr fontId="9"/>
  </si>
  <si>
    <t xml:space="preserve"> 至　　年　月　日</t>
    <phoneticPr fontId="9"/>
  </si>
  <si>
    <t xml:space="preserve">  　現在竣工量</t>
  </si>
  <si>
    <t xml:space="preserve">  　まで竣工見込量</t>
  </si>
  <si>
    <t>計</t>
    <phoneticPr fontId="9"/>
  </si>
  <si>
    <t>←自動計算</t>
    <rPh sb="1" eb="3">
      <t>ジドウ</t>
    </rPh>
    <rPh sb="3" eb="5">
      <t>ケイサン</t>
    </rPh>
    <phoneticPr fontId="13"/>
  </si>
  <si>
    <t>　２．工事進捗状況</t>
    <phoneticPr fontId="9"/>
  </si>
  <si>
    <t>←１．「事業施工状況」の日付を自動で反映</t>
    <rPh sb="4" eb="6">
      <t>ジギョウ</t>
    </rPh>
    <rPh sb="6" eb="8">
      <t>セコウ</t>
    </rPh>
    <rPh sb="8" eb="10">
      <t>ジョウキョウ</t>
    </rPh>
    <rPh sb="12" eb="14">
      <t>ヒヅケ</t>
    </rPh>
    <rPh sb="15" eb="17">
      <t>ジドウ</t>
    </rPh>
    <rPh sb="18" eb="20">
      <t>ハンエイ</t>
    </rPh>
    <phoneticPr fontId="13"/>
  </si>
  <si>
    <t>　　　　　</t>
  </si>
  <si>
    <t xml:space="preserve">   ○年</t>
    <phoneticPr fontId="9"/>
  </si>
  <si>
    <t xml:space="preserve"> 工事名</t>
  </si>
  <si>
    <t>　　</t>
  </si>
  <si>
    <t>　　　</t>
  </si>
  <si>
    <t>　　　　　　　　　　　　　　　　　　　　　　　　　　　　　　　　　　　　　　　　　　　　　　　　　</t>
  </si>
  <si>
    <t xml:space="preserve"> 設計事務</t>
  </si>
  <si>
    <t xml:space="preserve"> 入札事務</t>
  </si>
  <si>
    <t xml:space="preserve"> 整地工事</t>
  </si>
  <si>
    <t xml:space="preserve"> 基礎工事</t>
  </si>
  <si>
    <t xml:space="preserve"> ○○工事</t>
  </si>
  <si>
    <t>　１．工事予定を点線の棒線で示し、その上に工事進捗状況を実線の棒線で示すこと。</t>
  </si>
  <si>
    <t>　２．工事名ごとに工事進捗状況（出来高）を％をもって示すこと。</t>
  </si>
  <si>
    <t>　３．繰越予定状況</t>
  </si>
  <si>
    <t>請 負 契 約 額</t>
    <rPh sb="0" eb="1">
      <t>ショウ</t>
    </rPh>
    <rPh sb="2" eb="3">
      <t>フ</t>
    </rPh>
    <rPh sb="4" eb="5">
      <t>チギリ</t>
    </rPh>
    <rPh sb="6" eb="7">
      <t>ヤク</t>
    </rPh>
    <rPh sb="8" eb="9">
      <t>ガク</t>
    </rPh>
    <phoneticPr fontId="9"/>
  </si>
  <si>
    <t>年 度 内 完 成 （見 込）</t>
    <rPh sb="0" eb="1">
      <t>トシ</t>
    </rPh>
    <rPh sb="2" eb="3">
      <t>ド</t>
    </rPh>
    <rPh sb="4" eb="5">
      <t>ウチ</t>
    </rPh>
    <rPh sb="6" eb="7">
      <t>カン</t>
    </rPh>
    <rPh sb="8" eb="9">
      <t>シゲル</t>
    </rPh>
    <rPh sb="11" eb="12">
      <t>ケン</t>
    </rPh>
    <rPh sb="13" eb="14">
      <t>コミ</t>
    </rPh>
    <phoneticPr fontId="9"/>
  </si>
  <si>
    <t>繰 越 予 定</t>
    <rPh sb="0" eb="1">
      <t>クリ</t>
    </rPh>
    <rPh sb="2" eb="3">
      <t>コシ</t>
    </rPh>
    <rPh sb="4" eb="5">
      <t>ヨ</t>
    </rPh>
    <rPh sb="6" eb="7">
      <t>サダム</t>
    </rPh>
    <phoneticPr fontId="9"/>
  </si>
  <si>
    <t>繰 越 理 由</t>
    <rPh sb="0" eb="1">
      <t>クリ</t>
    </rPh>
    <rPh sb="2" eb="3">
      <t>コシ</t>
    </rPh>
    <rPh sb="4" eb="5">
      <t>リ</t>
    </rPh>
    <rPh sb="6" eb="7">
      <t>ヨシ</t>
    </rPh>
    <phoneticPr fontId="9"/>
  </si>
  <si>
    <t>年 度 末 現 在 （見 込）</t>
    <rPh sb="0" eb="1">
      <t>トシ</t>
    </rPh>
    <rPh sb="2" eb="3">
      <t>ド</t>
    </rPh>
    <rPh sb="4" eb="5">
      <t>スエ</t>
    </rPh>
    <rPh sb="6" eb="7">
      <t>ゲン</t>
    </rPh>
    <rPh sb="8" eb="9">
      <t>ザイ</t>
    </rPh>
    <rPh sb="11" eb="12">
      <t>ケン</t>
    </rPh>
    <rPh sb="13" eb="14">
      <t>コミ</t>
    </rPh>
    <phoneticPr fontId="9"/>
  </si>
  <si>
    <t>（全体契約額）</t>
    <rPh sb="1" eb="3">
      <t>ゼンタイ</t>
    </rPh>
    <rPh sb="3" eb="6">
      <t>ケイヤクガク</t>
    </rPh>
    <phoneticPr fontId="9"/>
  </si>
  <si>
    <t>（うち国庫補助金分）</t>
    <rPh sb="3" eb="5">
      <t>コッコ</t>
    </rPh>
    <rPh sb="5" eb="8">
      <t>ホジョキン</t>
    </rPh>
    <rPh sb="8" eb="9">
      <t>ブン</t>
    </rPh>
    <phoneticPr fontId="9"/>
  </si>
  <si>
    <t>　請負契約額欄の(うち国庫補助金分）は、交付決定額を記入すること。</t>
    <phoneticPr fontId="9"/>
  </si>
  <si>
    <t>第２号様式_別表３（事業計画書）</t>
    <rPh sb="10" eb="12">
      <t>ジギョウ</t>
    </rPh>
    <rPh sb="12" eb="15">
      <t>ケイカクショ</t>
    </rPh>
    <phoneticPr fontId="39"/>
  </si>
  <si>
    <t>【医療機関申請】</t>
    <rPh sb="1" eb="5">
      <t>イリョウキカン</t>
    </rPh>
    <rPh sb="5" eb="7">
      <t>シンセイ</t>
    </rPh>
    <phoneticPr fontId="39"/>
  </si>
  <si>
    <t>○○県知事　○○　○○</t>
  </si>
  <si>
    <t>医療機関名</t>
    <rPh sb="0" eb="2">
      <t>イリョウ</t>
    </rPh>
    <rPh sb="2" eb="4">
      <t>キカン</t>
    </rPh>
    <rPh sb="4" eb="5">
      <t>メイ</t>
    </rPh>
    <phoneticPr fontId="40"/>
  </si>
  <si>
    <t>No</t>
    <phoneticPr fontId="40"/>
  </si>
  <si>
    <t>交付対象国庫補助</t>
    <rPh sb="0" eb="2">
      <t>コウフ</t>
    </rPh>
    <rPh sb="2" eb="4">
      <t>タイショウ</t>
    </rPh>
    <rPh sb="4" eb="6">
      <t>コッコ</t>
    </rPh>
    <rPh sb="6" eb="8">
      <t>ホジョ</t>
    </rPh>
    <phoneticPr fontId="40"/>
  </si>
  <si>
    <t>事業名</t>
    <rPh sb="0" eb="2">
      <t>ジギョウ</t>
    </rPh>
    <rPh sb="2" eb="3">
      <t>メイ</t>
    </rPh>
    <phoneticPr fontId="40"/>
  </si>
  <si>
    <t>構造</t>
    <rPh sb="0" eb="2">
      <t>コウゾウ</t>
    </rPh>
    <phoneticPr fontId="40"/>
  </si>
  <si>
    <t>物価高騰を反映
した単価（Ａ）</t>
    <rPh sb="0" eb="2">
      <t>ブッカ</t>
    </rPh>
    <rPh sb="2" eb="4">
      <t>コウトウ</t>
    </rPh>
    <rPh sb="5" eb="7">
      <t>ハンエイ</t>
    </rPh>
    <rPh sb="10" eb="12">
      <t>タンカ</t>
    </rPh>
    <phoneticPr fontId="40"/>
  </si>
  <si>
    <t>実契約工事単価（Ｂ）
（直接入力）</t>
    <rPh sb="0" eb="1">
      <t>ジツ</t>
    </rPh>
    <rPh sb="1" eb="3">
      <t>ケイヤク</t>
    </rPh>
    <rPh sb="3" eb="5">
      <t>コウジ</t>
    </rPh>
    <rPh sb="5" eb="7">
      <t>タンカ</t>
    </rPh>
    <rPh sb="12" eb="14">
      <t>チョクセツ</t>
    </rPh>
    <rPh sb="14" eb="16">
      <t>ニュウリョク</t>
    </rPh>
    <phoneticPr fontId="40"/>
  </si>
  <si>
    <t>選定単価（Ｃ）
（Ａ）と（Ｂ）
を比較して小さい方</t>
    <rPh sb="0" eb="2">
      <t>センテイ</t>
    </rPh>
    <rPh sb="2" eb="4">
      <t>タンカ</t>
    </rPh>
    <rPh sb="18" eb="20">
      <t>ヒカク</t>
    </rPh>
    <rPh sb="22" eb="23">
      <t>チイ</t>
    </rPh>
    <rPh sb="25" eb="26">
      <t>ホウ</t>
    </rPh>
    <phoneticPr fontId="39"/>
  </si>
  <si>
    <t>現行の交付要綱上の
国庫補助単価（Ｄ）</t>
    <rPh sb="0" eb="2">
      <t>ゲンコウ</t>
    </rPh>
    <rPh sb="3" eb="5">
      <t>コウフ</t>
    </rPh>
    <rPh sb="5" eb="8">
      <t>ヨウコウジョウ</t>
    </rPh>
    <rPh sb="10" eb="12">
      <t>コッコ</t>
    </rPh>
    <rPh sb="12" eb="14">
      <t>ホジョ</t>
    </rPh>
    <rPh sb="14" eb="16">
      <t>タンカ</t>
    </rPh>
    <phoneticPr fontId="40"/>
  </si>
  <si>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39"/>
  </si>
  <si>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39"/>
  </si>
  <si>
    <t>選定整備面積（G）
（E）と（F）
を比較して小さい方</t>
    <rPh sb="0" eb="2">
      <t>センテイ</t>
    </rPh>
    <rPh sb="2" eb="4">
      <t>セイビ</t>
    </rPh>
    <rPh sb="4" eb="6">
      <t>メンセキ</t>
    </rPh>
    <rPh sb="20" eb="22">
      <t>ヒカク</t>
    </rPh>
    <rPh sb="24" eb="25">
      <t>チイ</t>
    </rPh>
    <rPh sb="27" eb="28">
      <t>ホウ</t>
    </rPh>
    <phoneticPr fontId="39"/>
  </si>
  <si>
    <t>事業ごとの国庫補助率（Ｈ）</t>
    <rPh sb="0" eb="2">
      <t>ジギョウ</t>
    </rPh>
    <rPh sb="5" eb="7">
      <t>コッコ</t>
    </rPh>
    <rPh sb="7" eb="10">
      <t>ホジョリツ</t>
    </rPh>
    <phoneticPr fontId="40"/>
  </si>
  <si>
    <t>支給額
（Ｉ）=（（Ｃ）－（Ｄ））×（Ｇ）×（Ｈ）</t>
    <rPh sb="0" eb="3">
      <t>シキュウガク</t>
    </rPh>
    <phoneticPr fontId="40"/>
  </si>
  <si>
    <t>施設整備に係る
工事の契約日</t>
    <rPh sb="0" eb="2">
      <t>シセツ</t>
    </rPh>
    <rPh sb="2" eb="4">
      <t>セイビ</t>
    </rPh>
    <rPh sb="5" eb="6">
      <t>カカ</t>
    </rPh>
    <rPh sb="8" eb="10">
      <t>コウジ</t>
    </rPh>
    <rPh sb="11" eb="14">
      <t>ケイヤクビ</t>
    </rPh>
    <phoneticPr fontId="40"/>
  </si>
  <si>
    <t>令和６年度中に国庫補助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39"/>
  </si>
  <si>
    <t>●●病院</t>
    <rPh sb="2" eb="4">
      <t>ビョウイン</t>
    </rPh>
    <phoneticPr fontId="39"/>
  </si>
  <si>
    <t>例1</t>
    <rPh sb="0" eb="1">
      <t>レイ</t>
    </rPh>
    <phoneticPr fontId="39"/>
  </si>
  <si>
    <t>医療提供体制施設整備交付金</t>
    <rPh sb="0" eb="2">
      <t>イリョウ</t>
    </rPh>
    <rPh sb="2" eb="4">
      <t>テイキョウ</t>
    </rPh>
    <rPh sb="4" eb="6">
      <t>タイセイ</t>
    </rPh>
    <rPh sb="6" eb="8">
      <t>シセツ</t>
    </rPh>
    <rPh sb="8" eb="10">
      <t>セイビ</t>
    </rPh>
    <rPh sb="10" eb="13">
      <t>コウフキン</t>
    </rPh>
    <phoneticPr fontId="9"/>
  </si>
  <si>
    <t>５　救命救急センター施設整備事業</t>
  </si>
  <si>
    <t>鉄筋コンクリート造</t>
    <rPh sb="0" eb="2">
      <t>テッキン</t>
    </rPh>
    <rPh sb="8" eb="9">
      <t>ヅク</t>
    </rPh>
    <phoneticPr fontId="8"/>
  </si>
  <si>
    <t>有</t>
    <rPh sb="0" eb="1">
      <t>ア</t>
    </rPh>
    <phoneticPr fontId="39"/>
  </si>
  <si>
    <t>▲▲医療センター</t>
    <rPh sb="2" eb="4">
      <t>イリョウ</t>
    </rPh>
    <phoneticPr fontId="39"/>
  </si>
  <si>
    <t>例2</t>
    <rPh sb="0" eb="1">
      <t>レイ</t>
    </rPh>
    <phoneticPr fontId="39"/>
  </si>
  <si>
    <t>地域医療介護総合確保基金</t>
  </si>
  <si>
    <t>事業区分Ⅰの１標準事業例５</t>
    <rPh sb="0" eb="4">
      <t>ジギョウクブン</t>
    </rPh>
    <rPh sb="7" eb="9">
      <t>ヒョウジュン</t>
    </rPh>
    <rPh sb="9" eb="11">
      <t>ジギョウ</t>
    </rPh>
    <rPh sb="11" eb="12">
      <t>レイ</t>
    </rPh>
    <phoneticPr fontId="8"/>
  </si>
  <si>
    <t>-</t>
  </si>
  <si>
    <t>合計</t>
    <rPh sb="0" eb="2">
      <t>ゴウケイ</t>
    </rPh>
    <phoneticPr fontId="40"/>
  </si>
  <si>
    <t>記載に当たっての
留意事項</t>
    <rPh sb="0" eb="2">
      <t>キサイ</t>
    </rPh>
    <rPh sb="3" eb="4">
      <t>ア</t>
    </rPh>
    <rPh sb="9" eb="11">
      <t>リュウイ</t>
    </rPh>
    <rPh sb="11" eb="13">
      <t>ジコウ</t>
    </rPh>
    <phoneticPr fontId="39"/>
  </si>
  <si>
    <t>確保基金、ハード交付金、施設整備費補助金のうち、いずれかを選択してください。</t>
    <rPh sb="0" eb="2">
      <t>カクホ</t>
    </rPh>
    <rPh sb="2" eb="4">
      <t>キキン</t>
    </rPh>
    <rPh sb="8" eb="11">
      <t>コウフキン</t>
    </rPh>
    <rPh sb="12" eb="14">
      <t>シセツ</t>
    </rPh>
    <rPh sb="14" eb="16">
      <t>セイビ</t>
    </rPh>
    <rPh sb="16" eb="17">
      <t>ヒ</t>
    </rPh>
    <rPh sb="17" eb="20">
      <t>ホジョキン</t>
    </rPh>
    <rPh sb="29" eb="31">
      <t>センタク</t>
    </rPh>
    <phoneticPr fontId="39"/>
  </si>
  <si>
    <t>別表の第１欄に定める国庫補助事業名を選択してください。</t>
    <rPh sb="0" eb="1">
      <t>ベツ</t>
    </rPh>
    <rPh sb="1" eb="2">
      <t>ヒョウ</t>
    </rPh>
    <rPh sb="3" eb="4">
      <t>ダイ</t>
    </rPh>
    <rPh sb="5" eb="6">
      <t>ラン</t>
    </rPh>
    <rPh sb="7" eb="8">
      <t>サダ</t>
    </rPh>
    <rPh sb="10" eb="12">
      <t>コッコ</t>
    </rPh>
    <rPh sb="12" eb="14">
      <t>ホジョ</t>
    </rPh>
    <rPh sb="14" eb="17">
      <t>ジギョウメイ</t>
    </rPh>
    <rPh sb="18" eb="20">
      <t>センタク</t>
    </rPh>
    <phoneticPr fontId="39"/>
  </si>
  <si>
    <t>別表の第３欄に定める構造（鉄筋コンクリート、ブロック、木造）を選択してください。</t>
    <rPh sb="0" eb="1">
      <t>ベツ</t>
    </rPh>
    <rPh sb="1" eb="2">
      <t>ヒョウ</t>
    </rPh>
    <rPh sb="3" eb="4">
      <t>ダイ</t>
    </rPh>
    <rPh sb="5" eb="6">
      <t>ラン</t>
    </rPh>
    <rPh sb="7" eb="8">
      <t>サダ</t>
    </rPh>
    <rPh sb="10" eb="12">
      <t>コウゾウ</t>
    </rPh>
    <rPh sb="13" eb="15">
      <t>テッキン</t>
    </rPh>
    <rPh sb="27" eb="29">
      <t>モクゾウ</t>
    </rPh>
    <rPh sb="31" eb="33">
      <t>センタク</t>
    </rPh>
    <phoneticPr fontId="39"/>
  </si>
  <si>
    <t>別表の第４欄に定める物価高騰を反映した単価を入力してください。</t>
    <rPh sb="0" eb="1">
      <t>ベツ</t>
    </rPh>
    <rPh sb="1" eb="2">
      <t>ヒョウ</t>
    </rPh>
    <rPh sb="3" eb="4">
      <t>ダイ</t>
    </rPh>
    <rPh sb="5" eb="6">
      <t>ラン</t>
    </rPh>
    <rPh sb="7" eb="8">
      <t>サダ</t>
    </rPh>
    <rPh sb="10" eb="12">
      <t>ブッカ</t>
    </rPh>
    <rPh sb="12" eb="14">
      <t>コウトウ</t>
    </rPh>
    <rPh sb="15" eb="17">
      <t>ハンエイ</t>
    </rPh>
    <rPh sb="19" eb="21">
      <t>タンカ</t>
    </rPh>
    <rPh sb="22" eb="24">
      <t>ニュウリョク</t>
    </rPh>
    <phoneticPr fontId="39"/>
  </si>
  <si>
    <t>実際に契約した工事単価を㎡数当たりなどで入力してください。対象経費はそれぞの国庫補助事業メニュー毎に定める内容となります。</t>
    <rPh sb="0" eb="2">
      <t>ジッサイ</t>
    </rPh>
    <rPh sb="3" eb="5">
      <t>ケイヤク</t>
    </rPh>
    <rPh sb="7" eb="9">
      <t>コウジ</t>
    </rPh>
    <rPh sb="9" eb="11">
      <t>タンカ</t>
    </rPh>
    <rPh sb="12" eb="14">
      <t>ヘイベイスウ</t>
    </rPh>
    <rPh sb="14" eb="15">
      <t>ア</t>
    </rPh>
    <rPh sb="20" eb="22">
      <t>ニュウリョク</t>
    </rPh>
    <rPh sb="29" eb="31">
      <t>タイショウ</t>
    </rPh>
    <rPh sb="31" eb="33">
      <t>ケイヒ</t>
    </rPh>
    <rPh sb="38" eb="40">
      <t>コッコ</t>
    </rPh>
    <rPh sb="40" eb="42">
      <t>ホジョ</t>
    </rPh>
    <rPh sb="42" eb="44">
      <t>ジギョウ</t>
    </rPh>
    <rPh sb="48" eb="49">
      <t>ゴト</t>
    </rPh>
    <rPh sb="50" eb="51">
      <t>サダ</t>
    </rPh>
    <rPh sb="53" eb="55">
      <t>ナイヨウ</t>
    </rPh>
    <phoneticPr fontId="39"/>
  </si>
  <si>
    <t>計算式で算出されます。</t>
    <rPh sb="0" eb="3">
      <t>ケイサンシキ</t>
    </rPh>
    <rPh sb="4" eb="6">
      <t>サンシュツ</t>
    </rPh>
    <phoneticPr fontId="39"/>
  </si>
  <si>
    <t>現行の交付要綱上の国庫補助単価については、確保基金の場合、標準単価36万円を入力してください。ハード交付金、施設整備費補助金の場合、別表の第５欄に定める現行の交付要綱上の単価を入力してください。</t>
    <rPh sb="0" eb="2">
      <t>ゲンコウ</t>
    </rPh>
    <rPh sb="3" eb="5">
      <t>コウフ</t>
    </rPh>
    <rPh sb="5" eb="8">
      <t>ヨウコウジョウ</t>
    </rPh>
    <rPh sb="9" eb="11">
      <t>コッコ</t>
    </rPh>
    <rPh sb="11" eb="13">
      <t>ホジョ</t>
    </rPh>
    <rPh sb="13" eb="15">
      <t>タンカ</t>
    </rPh>
    <rPh sb="21" eb="23">
      <t>カクホ</t>
    </rPh>
    <rPh sb="23" eb="25">
      <t>キキン</t>
    </rPh>
    <rPh sb="26" eb="28">
      <t>バアイ</t>
    </rPh>
    <rPh sb="29" eb="31">
      <t>ヒョウジュン</t>
    </rPh>
    <rPh sb="31" eb="33">
      <t>タンカ</t>
    </rPh>
    <rPh sb="35" eb="37">
      <t>マンエン</t>
    </rPh>
    <rPh sb="38" eb="40">
      <t>ニュウリョク</t>
    </rPh>
    <rPh sb="50" eb="53">
      <t>コウフキン</t>
    </rPh>
    <rPh sb="54" eb="56">
      <t>シセツ</t>
    </rPh>
    <rPh sb="56" eb="59">
      <t>セイビヒ</t>
    </rPh>
    <rPh sb="59" eb="62">
      <t>ホジョキン</t>
    </rPh>
    <rPh sb="63" eb="65">
      <t>バアイ</t>
    </rPh>
    <rPh sb="66" eb="67">
      <t>ベツ</t>
    </rPh>
    <rPh sb="67" eb="68">
      <t>ヒョウ</t>
    </rPh>
    <rPh sb="69" eb="70">
      <t>ダイ</t>
    </rPh>
    <rPh sb="71" eb="72">
      <t>ラン</t>
    </rPh>
    <rPh sb="73" eb="74">
      <t>サダ</t>
    </rPh>
    <rPh sb="76" eb="78">
      <t>ゲンコウ</t>
    </rPh>
    <rPh sb="79" eb="84">
      <t>コウフヨウコウジョウ</t>
    </rPh>
    <rPh sb="85" eb="87">
      <t>タンカ</t>
    </rPh>
    <rPh sb="88" eb="90">
      <t>ニュウリョク</t>
    </rPh>
    <phoneticPr fontId="40"/>
  </si>
  <si>
    <t>実際に契約した整備面積、国庫補助事業に係る整備面積を入力してください。</t>
    <rPh sb="0" eb="2">
      <t>ジッサイ</t>
    </rPh>
    <rPh sb="3" eb="5">
      <t>ケイヤク</t>
    </rPh>
    <rPh sb="7" eb="9">
      <t>セイビ</t>
    </rPh>
    <rPh sb="9" eb="11">
      <t>メンセキ</t>
    </rPh>
    <rPh sb="12" eb="14">
      <t>コッコ</t>
    </rPh>
    <rPh sb="14" eb="16">
      <t>ホジョ</t>
    </rPh>
    <rPh sb="16" eb="18">
      <t>ジギョウ</t>
    </rPh>
    <rPh sb="19" eb="20">
      <t>カカ</t>
    </rPh>
    <rPh sb="21" eb="23">
      <t>セイビ</t>
    </rPh>
    <rPh sb="23" eb="25">
      <t>メンセキ</t>
    </rPh>
    <rPh sb="26" eb="28">
      <t>ニュウリョク</t>
    </rPh>
    <phoneticPr fontId="39"/>
  </si>
  <si>
    <t>別表の第６欄に定める基準面積を㎡数などで入力してください。
確保基金の場合は、都道府県の定める交付要綱上の基準面積を入力してください。</t>
    <rPh sb="0" eb="1">
      <t>ベツ</t>
    </rPh>
    <rPh sb="1" eb="2">
      <t>ヒョウ</t>
    </rPh>
    <rPh sb="3" eb="4">
      <t>ダイ</t>
    </rPh>
    <rPh sb="5" eb="6">
      <t>ラン</t>
    </rPh>
    <rPh sb="7" eb="8">
      <t>サダ</t>
    </rPh>
    <rPh sb="10" eb="12">
      <t>キジュン</t>
    </rPh>
    <rPh sb="12" eb="14">
      <t>メンセキ</t>
    </rPh>
    <rPh sb="15" eb="17">
      <t>ヘイベイスウ</t>
    </rPh>
    <rPh sb="20" eb="22">
      <t>ニュウリョク</t>
    </rPh>
    <rPh sb="30" eb="32">
      <t>カクホ</t>
    </rPh>
    <rPh sb="32" eb="34">
      <t>キキン</t>
    </rPh>
    <rPh sb="35" eb="37">
      <t>バアイ</t>
    </rPh>
    <rPh sb="39" eb="43">
      <t>トドウフケン</t>
    </rPh>
    <rPh sb="44" eb="45">
      <t>サダ</t>
    </rPh>
    <rPh sb="47" eb="49">
      <t>コウフ</t>
    </rPh>
    <rPh sb="49" eb="52">
      <t>ヨウコウジョウ</t>
    </rPh>
    <rPh sb="53" eb="55">
      <t>キジュン</t>
    </rPh>
    <rPh sb="55" eb="57">
      <t>メンセキ</t>
    </rPh>
    <rPh sb="58" eb="60">
      <t>ニュウリョク</t>
    </rPh>
    <phoneticPr fontId="39"/>
  </si>
  <si>
    <t>別表の第７欄で定める調整率、または補助率を選択してください。</t>
    <rPh sb="0" eb="1">
      <t>ベツ</t>
    </rPh>
    <rPh sb="1" eb="2">
      <t>ヒョウ</t>
    </rPh>
    <rPh sb="3" eb="4">
      <t>ダイ</t>
    </rPh>
    <rPh sb="5" eb="6">
      <t>ラン</t>
    </rPh>
    <rPh sb="7" eb="8">
      <t>サダ</t>
    </rPh>
    <rPh sb="10" eb="13">
      <t>チョウセイリツ</t>
    </rPh>
    <rPh sb="17" eb="20">
      <t>ホジョリツ</t>
    </rPh>
    <rPh sb="21" eb="23">
      <t>センタク</t>
    </rPh>
    <phoneticPr fontId="39"/>
  </si>
  <si>
    <t>事業区分</t>
    <rPh sb="0" eb="2">
      <t>ジギョウ</t>
    </rPh>
    <rPh sb="2" eb="4">
      <t>クブン</t>
    </rPh>
    <phoneticPr fontId="8"/>
  </si>
  <si>
    <t>所要額計算</t>
    <rPh sb="0" eb="3">
      <t>ショヨウガク</t>
    </rPh>
    <rPh sb="3" eb="5">
      <t>ケイサン</t>
    </rPh>
    <phoneticPr fontId="8"/>
  </si>
  <si>
    <t>国庫補助ラインナップ</t>
    <rPh sb="0" eb="2">
      <t>コッコ</t>
    </rPh>
    <rPh sb="2" eb="4">
      <t>ホジョ</t>
    </rPh>
    <phoneticPr fontId="8"/>
  </si>
  <si>
    <t>構造</t>
    <rPh sb="0" eb="2">
      <t>コウゾウ</t>
    </rPh>
    <phoneticPr fontId="8"/>
  </si>
  <si>
    <t>地域医療介護総合確保基金</t>
    <rPh sb="0" eb="2">
      <t>チイキ</t>
    </rPh>
    <rPh sb="2" eb="4">
      <t>イリョウ</t>
    </rPh>
    <rPh sb="4" eb="6">
      <t>カイゴ</t>
    </rPh>
    <rPh sb="6" eb="8">
      <t>ソウゴウ</t>
    </rPh>
    <rPh sb="8" eb="10">
      <t>カクホ</t>
    </rPh>
    <rPh sb="10" eb="12">
      <t>キキン</t>
    </rPh>
    <phoneticPr fontId="8"/>
  </si>
  <si>
    <t>地域医療介護総合確保基金</t>
    <phoneticPr fontId="8"/>
  </si>
  <si>
    <t>医療提供体制施設整備交付金</t>
    <rPh sb="0" eb="2">
      <t>イリョウ</t>
    </rPh>
    <rPh sb="2" eb="4">
      <t>テイキョウ</t>
    </rPh>
    <rPh sb="4" eb="6">
      <t>タイセイ</t>
    </rPh>
    <rPh sb="6" eb="8">
      <t>シセツ</t>
    </rPh>
    <rPh sb="8" eb="10">
      <t>セイビ</t>
    </rPh>
    <rPh sb="10" eb="13">
      <t>コウフキン</t>
    </rPh>
    <phoneticPr fontId="8"/>
  </si>
  <si>
    <t>医療施設等施設整備費補助金</t>
    <rPh sb="0" eb="4">
      <t>イリョウシセツ</t>
    </rPh>
    <rPh sb="4" eb="5">
      <t>トウ</t>
    </rPh>
    <rPh sb="5" eb="7">
      <t>シセツ</t>
    </rPh>
    <rPh sb="7" eb="9">
      <t>セイビ</t>
    </rPh>
    <rPh sb="9" eb="10">
      <t>ヒ</t>
    </rPh>
    <rPh sb="10" eb="13">
      <t>ホジョキン</t>
    </rPh>
    <phoneticPr fontId="8"/>
  </si>
  <si>
    <t>-</t>
    <phoneticPr fontId="8"/>
  </si>
  <si>
    <t>(1) へき地診療所施設整備事業</t>
    <phoneticPr fontId="8"/>
  </si>
  <si>
    <t>生産性向上・職場環境整備等支援事業</t>
    <phoneticPr fontId="8"/>
  </si>
  <si>
    <t>１　休日夜間急患センター施設整備事業</t>
    <phoneticPr fontId="8"/>
  </si>
  <si>
    <t>１　へき地診療所施設整備事業</t>
    <phoneticPr fontId="8"/>
  </si>
  <si>
    <t>有</t>
    <rPh sb="0" eb="1">
      <t>ア</t>
    </rPh>
    <phoneticPr fontId="8"/>
  </si>
  <si>
    <t>(2) 過疎地域等特定診療所施設整備事業</t>
    <phoneticPr fontId="8"/>
  </si>
  <si>
    <t>病床数適正化支援事業</t>
    <rPh sb="2" eb="3">
      <t>カズ</t>
    </rPh>
    <rPh sb="3" eb="6">
      <t>テキセイカ</t>
    </rPh>
    <phoneticPr fontId="8"/>
  </si>
  <si>
    <t>２　病院群輪番制病院及び共同利用型病院施設整備事業</t>
  </si>
  <si>
    <t>２　過疎地域等特定診療所施設整備事業</t>
    <phoneticPr fontId="8"/>
  </si>
  <si>
    <t>ブロック造</t>
    <rPh sb="4" eb="5">
      <t>ヅク</t>
    </rPh>
    <phoneticPr fontId="10"/>
  </si>
  <si>
    <t>(3) へき地保健指導所施設整備事業</t>
    <phoneticPr fontId="8"/>
  </si>
  <si>
    <t>施設整備促進支援事業</t>
    <phoneticPr fontId="8"/>
  </si>
  <si>
    <t>３　へき地保健指導所施設整備事業</t>
    <phoneticPr fontId="8"/>
  </si>
  <si>
    <t>木造</t>
    <rPh sb="0" eb="2">
      <t>モクゾウ</t>
    </rPh>
    <phoneticPr fontId="10"/>
  </si>
  <si>
    <t>(4) 研修医のための研修施設整備事業</t>
    <phoneticPr fontId="8"/>
  </si>
  <si>
    <t>分娩取扱施設支援事業</t>
    <phoneticPr fontId="8"/>
  </si>
  <si>
    <t>６　小児救急医療拠点病院施設整備事業</t>
  </si>
  <si>
    <t>４　研修医のための研修施設整備事業</t>
    <phoneticPr fontId="8"/>
  </si>
  <si>
    <t>(5) 臨床研修病院施設整備事業</t>
    <phoneticPr fontId="8"/>
  </si>
  <si>
    <t>小児医療施設支援事業</t>
    <phoneticPr fontId="8"/>
  </si>
  <si>
    <t>７　小児初期救急センター施設整備事業</t>
  </si>
  <si>
    <t>５　臨床研修病院施設整備事業</t>
    <phoneticPr fontId="8"/>
  </si>
  <si>
    <t>(6) へき地医療拠点病院施設整備事業</t>
    <phoneticPr fontId="8"/>
  </si>
  <si>
    <t>医療施設等経営強化緊急支援執行事業</t>
    <phoneticPr fontId="8"/>
  </si>
  <si>
    <t>８　小児集中治療室施設整備事業</t>
  </si>
  <si>
    <t>６　へき地医療拠点病院施設整備事業</t>
    <phoneticPr fontId="8"/>
  </si>
  <si>
    <t>(7) 医師臨床研修病院研修医環境整備事業</t>
    <phoneticPr fontId="8"/>
  </si>
  <si>
    <t>９　小児医療施設施設整備事業</t>
  </si>
  <si>
    <t>７　医師臨床研修病院研修医環境整備事業</t>
    <phoneticPr fontId="8"/>
  </si>
  <si>
    <t>(8) 離島等患者宿泊施設施設整備事業</t>
    <phoneticPr fontId="8"/>
  </si>
  <si>
    <t>10　周産期医療施設施設整備事業</t>
  </si>
  <si>
    <t>８　離島等患者宿泊施設施設整備事業</t>
    <phoneticPr fontId="8"/>
  </si>
  <si>
    <t>(9) 産科医療機関施設整備事業</t>
    <phoneticPr fontId="8"/>
  </si>
  <si>
    <t>11　地域療育支援施設施設整備事業</t>
  </si>
  <si>
    <t>９　産科医療機関施設整備事業</t>
    <phoneticPr fontId="8"/>
  </si>
  <si>
    <t>(10) 分娩取扱施設施設整備事業</t>
    <phoneticPr fontId="8"/>
  </si>
  <si>
    <t>12　共同利用施設施設整備事業</t>
  </si>
  <si>
    <t>10　分娩取扱施設施設整備事業</t>
    <phoneticPr fontId="8"/>
  </si>
  <si>
    <t>(11) 死亡時画像診断システム施設整備事業</t>
    <phoneticPr fontId="8"/>
  </si>
  <si>
    <t>13（１）　医療施設近代化施設整備事業（精神病棟改修等整備事業）</t>
    <rPh sb="20" eb="22">
      <t>セイシン</t>
    </rPh>
    <rPh sb="22" eb="24">
      <t>ビョウトウ</t>
    </rPh>
    <rPh sb="24" eb="26">
      <t>カイシュウ</t>
    </rPh>
    <rPh sb="26" eb="27">
      <t>トウ</t>
    </rPh>
    <rPh sb="27" eb="31">
      <t>セイビジギョウ</t>
    </rPh>
    <phoneticPr fontId="8"/>
  </si>
  <si>
    <t>11　死亡時画像診断システム等施設整備事業</t>
    <phoneticPr fontId="8"/>
  </si>
  <si>
    <t>(12) 有床診療所等スプリンクラー等施設整備事業</t>
    <phoneticPr fontId="8"/>
  </si>
  <si>
    <t>13（２）　医療施設近代化施設整備事業（結核病棟改修等整備事業）</t>
    <phoneticPr fontId="8"/>
  </si>
  <si>
    <t>14　院内感染対策施設整備事業</t>
    <phoneticPr fontId="8"/>
  </si>
  <si>
    <t>(13) 南海トラフ地震に係る津波避難対策緊急事業</t>
    <phoneticPr fontId="8"/>
  </si>
  <si>
    <t>13（３）　医療施設近代化施設整備事業（診療所）</t>
    <rPh sb="20" eb="23">
      <t>シンリョウジョ</t>
    </rPh>
    <phoneticPr fontId="1"/>
  </si>
  <si>
    <t>15　新興感染症対応力強化事業（協定締結医療機関施設整備事業）</t>
    <phoneticPr fontId="8"/>
  </si>
  <si>
    <t>(14)院内感染対策施設整備事業</t>
    <phoneticPr fontId="8"/>
  </si>
  <si>
    <t>13（４）　医療施設近代化施設整備事業（療養病床療養環境改善事業）</t>
    <phoneticPr fontId="8"/>
  </si>
  <si>
    <t>13（５）　医療施設近代化施設整備事業（介護老人保健施設等整備事業）</t>
    <rPh sb="28" eb="29">
      <t>トウ</t>
    </rPh>
    <rPh sb="29" eb="33">
      <t>セイビジギョウ</t>
    </rPh>
    <phoneticPr fontId="8"/>
  </si>
  <si>
    <t>14　基幹災害拠点病院施設整備事業</t>
  </si>
  <si>
    <t>事業区分（様式２，４，５用）</t>
    <rPh sb="0" eb="2">
      <t>ジギョウ</t>
    </rPh>
    <rPh sb="2" eb="4">
      <t>クブン</t>
    </rPh>
    <rPh sb="5" eb="7">
      <t>ヨウシキ</t>
    </rPh>
    <rPh sb="12" eb="13">
      <t>ヨウ</t>
    </rPh>
    <phoneticPr fontId="8"/>
  </si>
  <si>
    <t>15　地域災害拠点病院施設整備事業</t>
    <phoneticPr fontId="39"/>
  </si>
  <si>
    <t>16　災害拠点精神科病院施設整備事業</t>
    <phoneticPr fontId="39"/>
  </si>
  <si>
    <t>へき地診療所施設整備事業</t>
    <phoneticPr fontId="8"/>
  </si>
  <si>
    <t>17　腎移植施設施設整備事業</t>
  </si>
  <si>
    <t>過疎地域等特定診療所施設整備事業</t>
    <phoneticPr fontId="8"/>
  </si>
  <si>
    <t>18　特殊病室施設整備事業</t>
  </si>
  <si>
    <t>へき地保健指導所施設整備事業</t>
    <phoneticPr fontId="8"/>
  </si>
  <si>
    <t>19　肝移植施設施設整備事業</t>
  </si>
  <si>
    <t>研修医のための研修施設整備事業</t>
    <phoneticPr fontId="8"/>
  </si>
  <si>
    <t>20　治験施設施設整備事業</t>
  </si>
  <si>
    <t>臨床研修病院施設整備事業</t>
    <phoneticPr fontId="8"/>
  </si>
  <si>
    <t>21　特定地域病院施設整備事業</t>
  </si>
  <si>
    <t>へき地医療拠点病院施設整備事業</t>
    <phoneticPr fontId="8"/>
  </si>
  <si>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1"/>
  </si>
  <si>
    <t>医師臨床研修病院研修医環境整備事業</t>
    <phoneticPr fontId="8"/>
  </si>
  <si>
    <t>23　医療施設耐震整備事業</t>
  </si>
  <si>
    <t>離島等患者宿泊施設施設整備事業</t>
    <phoneticPr fontId="8"/>
  </si>
  <si>
    <t>26　医療機器管理室施設整備事業</t>
  </si>
  <si>
    <t>産科医療機関施設整備事業</t>
    <phoneticPr fontId="8"/>
  </si>
  <si>
    <t>28　看護師の特定行為に係る指定研修機関等施設整備事業</t>
  </si>
  <si>
    <t>分娩取扱施設施設整備事業</t>
    <phoneticPr fontId="8"/>
  </si>
  <si>
    <t>29　地域拠点病院・地域拠点歯科診療所施設整備事業</t>
  </si>
  <si>
    <t>死亡時画像診断システム施設整備事業</t>
    <phoneticPr fontId="8"/>
  </si>
  <si>
    <t>有床診療所等スプリンクラー等施設整備事業</t>
    <phoneticPr fontId="8"/>
  </si>
  <si>
    <t>南海トラフ地震に係る津波避難対策緊急事業</t>
    <phoneticPr fontId="8"/>
  </si>
  <si>
    <t>院内感染対策施設整備事業</t>
    <phoneticPr fontId="8"/>
  </si>
  <si>
    <t>事業区分</t>
    <rPh sb="0" eb="2">
      <t>ジギョウ</t>
    </rPh>
    <rPh sb="2" eb="4">
      <t>クブン</t>
    </rPh>
    <phoneticPr fontId="9"/>
  </si>
  <si>
    <t>所要額計算</t>
    <rPh sb="0" eb="3">
      <t>ショヨウガク</t>
    </rPh>
    <rPh sb="3" eb="5">
      <t>ケイサン</t>
    </rPh>
    <phoneticPr fontId="9"/>
  </si>
  <si>
    <t>国庫補助ラインナップ</t>
    <rPh sb="0" eb="2">
      <t>コッコ</t>
    </rPh>
    <rPh sb="2" eb="4">
      <t>ホジョ</t>
    </rPh>
    <phoneticPr fontId="9"/>
  </si>
  <si>
    <t>地域医療介護総合確保基金</t>
    <rPh sb="0" eb="2">
      <t>チイキ</t>
    </rPh>
    <rPh sb="2" eb="4">
      <t>イリョウ</t>
    </rPh>
    <rPh sb="4" eb="6">
      <t>カイゴ</t>
    </rPh>
    <rPh sb="6" eb="8">
      <t>ソウゴウ</t>
    </rPh>
    <rPh sb="8" eb="10">
      <t>カクホ</t>
    </rPh>
    <rPh sb="10" eb="12">
      <t>キキン</t>
    </rPh>
    <phoneticPr fontId="9"/>
  </si>
  <si>
    <t>地域医療介護総合確保基金</t>
    <phoneticPr fontId="9"/>
  </si>
  <si>
    <t>(1) へき地診療所施設整備事業</t>
    <phoneticPr fontId="9"/>
  </si>
  <si>
    <t>生産性向上・職場環境整備等支援事業</t>
    <phoneticPr fontId="9"/>
  </si>
  <si>
    <t>(2) 過疎地域等特定診療所施設整備事業</t>
    <phoneticPr fontId="9"/>
  </si>
  <si>
    <t>病床数適正化支援事業</t>
    <rPh sb="2" eb="3">
      <t>カズ</t>
    </rPh>
    <rPh sb="3" eb="6">
      <t>テキセイカ</t>
    </rPh>
    <phoneticPr fontId="9"/>
  </si>
  <si>
    <t>(3) へき地保健指導所施設整備事業</t>
    <phoneticPr fontId="9"/>
  </si>
  <si>
    <t>施設整備促進支援事業</t>
    <phoneticPr fontId="9"/>
  </si>
  <si>
    <t>(4) 研修医のための研修施設整備事業</t>
    <phoneticPr fontId="9"/>
  </si>
  <si>
    <t>分娩取扱施設支援事業</t>
    <phoneticPr fontId="9"/>
  </si>
  <si>
    <t>(5) 臨床研修病院施設整備事業</t>
    <phoneticPr fontId="9"/>
  </si>
  <si>
    <t>小児医療施設支援事業</t>
    <phoneticPr fontId="9"/>
  </si>
  <si>
    <t>(6) へき地医療拠点病院施設整備事業</t>
    <phoneticPr fontId="9"/>
  </si>
  <si>
    <t>医療施設等経営強化緊急支援執行事業</t>
    <phoneticPr fontId="9"/>
  </si>
  <si>
    <t>(7) 医師臨床研修病院研修医環境整備事業</t>
    <phoneticPr fontId="9"/>
  </si>
  <si>
    <t>(8) 離島等患者宿泊施設施設整備事業</t>
    <phoneticPr fontId="9"/>
  </si>
  <si>
    <t>(9) 産科医療機関施設整備事業</t>
    <phoneticPr fontId="9"/>
  </si>
  <si>
    <t>(10) 分娩取扱施設施設整備事業</t>
    <phoneticPr fontId="9"/>
  </si>
  <si>
    <t>(11) 死亡時画像診断システム施設整備事業</t>
    <phoneticPr fontId="9"/>
  </si>
  <si>
    <t>(12) 有床診療所等スプリンクラー等施設整備事業</t>
    <phoneticPr fontId="9"/>
  </si>
  <si>
    <t>(13) 南海トラフ地震に係る津波避難対策緊急事業</t>
    <phoneticPr fontId="9"/>
  </si>
  <si>
    <t>13（３）　医療施設近代化施設整備事業（診療所）</t>
    <rPh sb="20" eb="23">
      <t>シンリョウジョ</t>
    </rPh>
    <phoneticPr fontId="2"/>
  </si>
  <si>
    <t>(14)院内感染対策施設整備事業</t>
    <phoneticPr fontId="9"/>
  </si>
  <si>
    <t>事業区分（様式２，４，５用）</t>
    <rPh sb="0" eb="2">
      <t>ジギョウ</t>
    </rPh>
    <rPh sb="2" eb="4">
      <t>クブン</t>
    </rPh>
    <rPh sb="5" eb="7">
      <t>ヨウシキ</t>
    </rPh>
    <rPh sb="12" eb="13">
      <t>ヨウ</t>
    </rPh>
    <phoneticPr fontId="9"/>
  </si>
  <si>
    <t>へき地診療所施設整備事業</t>
    <phoneticPr fontId="9"/>
  </si>
  <si>
    <t>過疎地域等特定診療所施設整備事業</t>
    <phoneticPr fontId="9"/>
  </si>
  <si>
    <t>へき地保健指導所施設整備事業</t>
    <phoneticPr fontId="9"/>
  </si>
  <si>
    <t>研修医のための研修施設整備事業</t>
    <phoneticPr fontId="9"/>
  </si>
  <si>
    <t>臨床研修病院施設整備事業</t>
    <phoneticPr fontId="9"/>
  </si>
  <si>
    <t>へき地医療拠点病院施設整備事業</t>
    <phoneticPr fontId="9"/>
  </si>
  <si>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2"/>
  </si>
  <si>
    <t>医師臨床研修病院研修医環境整備事業</t>
    <phoneticPr fontId="9"/>
  </si>
  <si>
    <t>離島等患者宿泊施設施設整備事業</t>
    <phoneticPr fontId="9"/>
  </si>
  <si>
    <t>産科医療機関施設整備事業</t>
    <phoneticPr fontId="9"/>
  </si>
  <si>
    <t>分娩取扱施設施設整備事業</t>
    <phoneticPr fontId="9"/>
  </si>
  <si>
    <t>死亡時画像診断システム施設整備事業</t>
    <phoneticPr fontId="9"/>
  </si>
  <si>
    <t>有床診療所等スプリンクラー等施設整備事業</t>
    <phoneticPr fontId="9"/>
  </si>
  <si>
    <t>南海トラフ地震に係る津波避難対策緊急事業</t>
    <phoneticPr fontId="9"/>
  </si>
  <si>
    <t>院内感染対策施設整備事業</t>
    <phoneticPr fontId="9"/>
  </si>
  <si>
    <t>第５号様式</t>
    <phoneticPr fontId="11"/>
  </si>
  <si>
    <t>　　年度医療施設等施設整備費補助金</t>
    <phoneticPr fontId="9"/>
  </si>
  <si>
    <t>　　　　　　　　　　　　　　年度終了実績報告書</t>
    <phoneticPr fontId="9"/>
  </si>
  <si>
    <t>　標記について、補助金等に係る予算の執行の適正化に関する法律第１４条後段の規定により、別表のとおり報告する。</t>
    <phoneticPr fontId="9"/>
  </si>
  <si>
    <t>事 業 区 分</t>
    <rPh sb="4" eb="5">
      <t>ク</t>
    </rPh>
    <rPh sb="6" eb="7">
      <t>ブン</t>
    </rPh>
    <phoneticPr fontId="9"/>
  </si>
  <si>
    <t>交 付 決 定 の 内 容</t>
  </si>
  <si>
    <t>年 度 内 遂 行 実 績</t>
  </si>
  <si>
    <t>翌年度繰越額</t>
  </si>
  <si>
    <t>事業実施期間</t>
  </si>
  <si>
    <t>摘　要</t>
    <phoneticPr fontId="9"/>
  </si>
  <si>
    <t>事 業 費</t>
  </si>
  <si>
    <t>補　助
基本額</t>
    <phoneticPr fontId="9"/>
  </si>
  <si>
    <t>補助金額</t>
  </si>
  <si>
    <t>事 業 費
支払実績
(見込)額</t>
    <phoneticPr fontId="9"/>
  </si>
  <si>
    <t>事　業
進捗率</t>
    <phoneticPr fontId="9"/>
  </si>
  <si>
    <t>補助金
受入額</t>
    <phoneticPr fontId="9"/>
  </si>
  <si>
    <t>着手年月</t>
  </si>
  <si>
    <t>完　　了
予定年月</t>
    <phoneticPr fontId="9"/>
  </si>
  <si>
    <t xml:space="preserve">     円</t>
  </si>
  <si>
    <t>　　円</t>
  </si>
  <si>
    <t>　　 円</t>
  </si>
  <si>
    <t xml:space="preserve">       円</t>
  </si>
  <si>
    <t xml:space="preserve">    ％</t>
  </si>
  <si>
    <t>第６号様式</t>
  </si>
  <si>
    <t>　年度消費税及び地方消費税に係る仕入控除税額報告書</t>
    <phoneticPr fontId="9"/>
  </si>
  <si>
    <t>　　年　月　日厚生労働省発医政　　第　　号により交付決定があった　年度医療施設等施設整備費補助金について、医療施設等施設整備費補助金交付要綱7.(11)の規定に基づき、次のとおり報告する。</t>
    <phoneticPr fontId="9"/>
  </si>
  <si>
    <t>　補助金等に係る予算の執行の適正化に関する法律（昭和３０年法律第１７９号）第１５条の規定による確定額又は事業実績報告による精算額</t>
    <phoneticPr fontId="9"/>
  </si>
  <si>
    <t>　消費税及び地方消費税の申告により確定した消費税及び地方消費税に係る仕入控除税額（要国庫補助金返還相当額）</t>
    <phoneticPr fontId="9"/>
  </si>
  <si>
    <t>　添付書類</t>
    <phoneticPr fontId="9"/>
  </si>
  <si>
    <t>　記載内容を確認するための書類（確定申告書の写し、課税売上割合等が把握できる資料、特定収入の割合を確認できる資料）を添付する。</t>
    <phoneticPr fontId="9"/>
  </si>
  <si>
    <t>第７号様式</t>
  </si>
  <si>
    <t>　都 道 府 県 知 事　　殿</t>
    <phoneticPr fontId="9"/>
  </si>
  <si>
    <t>　　年　月　日厚生労働省発医政　　第　　号により交付決定があった　年度医療施設等施設整備費補助金について、交付決定通知により付された条件に基づき、次のとおり報告する。</t>
    <phoneticPr fontId="9"/>
  </si>
  <si>
    <t>　消費税及び地方消費税の申告により確定した消費税及び地方消費税に係る仕入控除税額（要補助金返還相当額）</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</si>
</sst>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quot;△ &quot;#,##0"/>
    <numFmt numFmtId="177" formatCode="&quot;金 &quot;#,###"/>
    <numFmt numFmtId="178" formatCode="[$-411]ggge&quot;年&quot;m&quot;月&quot;d&quot;日&quot;;@"/>
    <numFmt numFmtId="179" formatCode="#,##0.00;&quot;△ &quot;#,##0.00"/>
    <numFmt numFmtId="180" formatCode="&quot;（&quot;@&quot;）&quot;"/>
    <numFmt numFmtId="181" formatCode="0.0%"/>
    <numFmt numFmtId="182" formatCode="#,##0;&quot;▲ &quot;#,##0"/>
    <numFmt numFmtId="183" formatCode="#,##0&quot;㎡&quot;"/>
    <numFmt numFmtId="184" formatCode="0.00_);[Red]\(0.00\)"/>
  </numFmts>
  <fonts count="5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6"/>
      <name val="ＭＳ Ｐゴシック"/>
      <family val="3"/>
      <charset val="128"/>
    </font>
    <font>
      <sz val="12"/>
      <color indexed="8"/>
      <name val="ＭＳ Ｐゴシック"/>
      <family val="3"/>
      <charset val="128"/>
    </font>
    <font>
      <sz val="6"/>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12"/>
      <color rgb="FF000000"/>
      <name val="ＭＳ Ｐゴシック"/>
      <family val="3"/>
      <charset val="128"/>
    </font>
    <font>
      <sz val="12"/>
      <color theme="1"/>
      <name val="ＭＳ Ｐゴシック"/>
      <family val="3"/>
      <charset val="128"/>
    </font>
    <font>
      <sz val="8"/>
      <color theme="1"/>
      <name val="ＭＳ Ｐゴシック"/>
      <family val="3"/>
      <charset val="128"/>
    </font>
    <font>
      <sz val="8"/>
      <color rgb="FFFF0000"/>
      <name val="ＭＳ Ｐゴシック"/>
      <family val="3"/>
      <charset val="128"/>
    </font>
    <font>
      <sz val="6"/>
      <name val="ＭＳ Ｐゴシック"/>
      <family val="3"/>
      <charset val="128"/>
      <scheme val="minor"/>
    </font>
    <font>
      <sz val="6"/>
      <name val="ＭＳ Ｐゴシック"/>
      <family val="2"/>
      <charset val="128"/>
      <scheme val="minor"/>
    </font>
    <font>
      <b/>
      <sz val="16"/>
      <color theme="1"/>
      <name val="ＭＳ Ｐゴシック"/>
      <family val="3"/>
      <charset val="128"/>
      <scheme val="minor"/>
    </font>
    <font>
      <b/>
      <sz val="10"/>
      <color theme="1"/>
      <name val="ＭＳ Ｐゴシック"/>
      <family val="2"/>
      <charset val="128"/>
      <scheme val="minor"/>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tint="0.499984740745262"/>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1"/>
      <color theme="1"/>
      <name val="ＭＳ 明朝"/>
      <family val="1"/>
      <charset val="128"/>
    </font>
    <font>
      <u/>
      <sz val="12"/>
      <color theme="1"/>
      <name val="ＭＳ ゴシック"/>
      <family val="3"/>
      <charset val="128"/>
    </font>
    <font>
      <sz val="12"/>
      <color theme="1"/>
      <name val="ＭＳ Ｐゴシック"/>
      <family val="3"/>
      <charset val="128"/>
      <scheme val="minor"/>
    </font>
    <font>
      <sz val="14"/>
      <color theme="1"/>
      <name val="ＭＳ Ｐゴシック"/>
      <family val="2"/>
      <charset val="128"/>
      <scheme val="minor"/>
    </font>
    <font>
      <sz val="18"/>
      <color theme="1"/>
      <name val="ＭＳ Ｐゴシック"/>
      <family val="3"/>
      <charset val="128"/>
      <scheme val="minor"/>
    </font>
    <font>
      <b/>
      <sz val="18"/>
      <color rgb="FF0000FF"/>
      <name val="ＭＳ Ｐゴシック"/>
      <family val="3"/>
      <charset val="128"/>
      <scheme val="minor"/>
    </font>
  </fonts>
  <fills count="3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tint="-0.14999847407452621"/>
        <bgColor indexed="64"/>
      </patternFill>
    </fill>
    <fill>
      <patternFill patternType="solid">
        <fgColor theme="9" tint="0.79998168889431442"/>
        <bgColor indexed="64"/>
      </patternFill>
    </fill>
    <fill>
      <patternFill patternType="solid">
        <fgColor rgb="FFFFFFCC"/>
        <bgColor indexed="64"/>
      </patternFill>
    </fill>
    <fill>
      <patternFill patternType="solid">
        <fgColor theme="1" tint="0.499984740745262"/>
        <bgColor indexed="64"/>
      </patternFill>
    </fill>
    <fill>
      <patternFill patternType="solid">
        <fgColor theme="0" tint="-4.9989318521683403E-2"/>
        <bgColor indexed="64"/>
      </patternFill>
    </fill>
  </fills>
  <borders count="7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diagonalUp="1">
      <left style="medium">
        <color auto="1"/>
      </left>
      <right style="medium">
        <color auto="1"/>
      </right>
      <top style="double">
        <color auto="1"/>
      </top>
      <bottom style="medium">
        <color auto="1"/>
      </bottom>
      <diagonal style="thin">
        <color auto="1"/>
      </diagonal>
    </border>
    <border>
      <left/>
      <right style="thin">
        <color indexed="64"/>
      </right>
      <top style="medium">
        <color indexed="64"/>
      </top>
      <bottom style="thin">
        <color indexed="64"/>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medium">
        <color auto="1"/>
      </top>
      <bottom/>
      <diagonal/>
    </border>
    <border>
      <left style="thin">
        <color auto="1"/>
      </left>
      <right style="medium">
        <color auto="1"/>
      </right>
      <top/>
      <bottom style="thin">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diagonalUp="1">
      <left/>
      <right style="medium">
        <color auto="1"/>
      </right>
      <top style="double">
        <color auto="1"/>
      </top>
      <bottom style="medium">
        <color auto="1"/>
      </bottom>
      <diagonal style="thin">
        <color indexed="64"/>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double">
        <color indexed="64"/>
      </bottom>
      <diagonal/>
    </border>
  </borders>
  <cellStyleXfs count="59">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6" fillId="0" borderId="0" applyNumberFormat="0" applyFill="0" applyBorder="0" applyAlignment="0" applyProtection="0">
      <alignment vertical="center"/>
    </xf>
    <xf numFmtId="0" fontId="17" fillId="26" borderId="39" applyNumberFormat="0" applyAlignment="0" applyProtection="0">
      <alignment vertical="center"/>
    </xf>
    <xf numFmtId="0" fontId="18" fillId="27" borderId="0" applyNumberFormat="0" applyBorder="0" applyAlignment="0" applyProtection="0">
      <alignment vertical="center"/>
    </xf>
    <xf numFmtId="0" fontId="14" fillId="28" borderId="40" applyNumberFormat="0" applyFont="0" applyAlignment="0" applyProtection="0">
      <alignment vertical="center"/>
    </xf>
    <xf numFmtId="0" fontId="19" fillId="0" borderId="41" applyNumberFormat="0" applyFill="0" applyAlignment="0" applyProtection="0">
      <alignment vertical="center"/>
    </xf>
    <xf numFmtId="0" fontId="20" fillId="29" borderId="0" applyNumberFormat="0" applyBorder="0" applyAlignment="0" applyProtection="0">
      <alignment vertical="center"/>
    </xf>
    <xf numFmtId="0" fontId="21" fillId="30" borderId="42" applyNumberFormat="0" applyAlignment="0" applyProtection="0">
      <alignment vertical="center"/>
    </xf>
    <xf numFmtId="0" fontId="22" fillId="0" borderId="0" applyNumberFormat="0" applyFill="0" applyBorder="0" applyAlignment="0" applyProtection="0">
      <alignment vertical="center"/>
    </xf>
    <xf numFmtId="0" fontId="23" fillId="0" borderId="43" applyNumberFormat="0" applyFill="0" applyAlignment="0" applyProtection="0">
      <alignment vertical="center"/>
    </xf>
    <xf numFmtId="0" fontId="24" fillId="0" borderId="44" applyNumberFormat="0" applyFill="0" applyAlignment="0" applyProtection="0">
      <alignment vertical="center"/>
    </xf>
    <xf numFmtId="0" fontId="25" fillId="0" borderId="45" applyNumberFormat="0" applyFill="0" applyAlignment="0" applyProtection="0">
      <alignment vertical="center"/>
    </xf>
    <xf numFmtId="0" fontId="25" fillId="0" borderId="0" applyNumberFormat="0" applyFill="0" applyBorder="0" applyAlignment="0" applyProtection="0">
      <alignment vertical="center"/>
    </xf>
    <xf numFmtId="0" fontId="26" fillId="0" borderId="46" applyNumberFormat="0" applyFill="0" applyAlignment="0" applyProtection="0">
      <alignment vertical="center"/>
    </xf>
    <xf numFmtId="0" fontId="27" fillId="30" borderId="47" applyNumberFormat="0" applyAlignment="0" applyProtection="0">
      <alignment vertical="center"/>
    </xf>
    <xf numFmtId="0" fontId="28" fillId="0" borderId="0" applyNumberFormat="0" applyFill="0" applyBorder="0" applyAlignment="0" applyProtection="0">
      <alignment vertical="center"/>
    </xf>
    <xf numFmtId="0" fontId="29" fillId="31" borderId="42" applyNumberFormat="0" applyAlignment="0" applyProtection="0">
      <alignment vertical="center"/>
    </xf>
    <xf numFmtId="0" fontId="30" fillId="32" borderId="0" applyNumberFormat="0" applyBorder="0" applyAlignment="0" applyProtection="0">
      <alignment vertical="center"/>
    </xf>
    <xf numFmtId="0" fontId="7" fillId="0" borderId="0">
      <alignment vertical="center"/>
    </xf>
    <xf numFmtId="0" fontId="6" fillId="0" borderId="0">
      <alignment vertical="center"/>
    </xf>
    <xf numFmtId="0" fontId="44" fillId="0" borderId="0"/>
    <xf numFmtId="38" fontId="44" fillId="0" borderId="0" applyFont="0" applyFill="0" applyBorder="0" applyAlignment="0" applyProtection="0"/>
    <xf numFmtId="38" fontId="14" fillId="0" borderId="0" applyFont="0" applyFill="0" applyBorder="0" applyAlignment="0" applyProtection="0">
      <alignment vertical="center"/>
    </xf>
    <xf numFmtId="0" fontId="49" fillId="0" borderId="0"/>
    <xf numFmtId="38" fontId="49" fillId="0" borderId="0" applyFont="0" applyFill="0" applyBorder="0" applyAlignment="0" applyProtection="0">
      <alignment vertical="center"/>
    </xf>
    <xf numFmtId="0" fontId="14" fillId="0" borderId="0">
      <alignment vertical="center"/>
    </xf>
    <xf numFmtId="0" fontId="14" fillId="0" borderId="0">
      <alignment vertical="center"/>
    </xf>
    <xf numFmtId="0" fontId="46" fillId="0" borderId="0">
      <alignment vertical="center"/>
    </xf>
    <xf numFmtId="38" fontId="14" fillId="0" borderId="0" applyFont="0" applyFill="0" applyBorder="0" applyAlignment="0" applyProtection="0">
      <alignment vertical="center"/>
    </xf>
    <xf numFmtId="0" fontId="51" fillId="0" borderId="0">
      <alignment vertical="center"/>
    </xf>
    <xf numFmtId="0" fontId="5" fillId="0" borderId="0">
      <alignment vertical="center"/>
    </xf>
    <xf numFmtId="38" fontId="5" fillId="0" borderId="0" applyFont="0" applyFill="0" applyBorder="0" applyAlignment="0" applyProtection="0">
      <alignment vertical="center"/>
    </xf>
    <xf numFmtId="0" fontId="51" fillId="0" borderId="0"/>
    <xf numFmtId="0" fontId="4" fillId="0" borderId="0">
      <alignment vertical="center"/>
    </xf>
    <xf numFmtId="0" fontId="3" fillId="0" borderId="0">
      <alignment vertical="center"/>
    </xf>
  </cellStyleXfs>
  <cellXfs count="308">
    <xf numFmtId="0" fontId="0" fillId="0" borderId="0" xfId="0">
      <alignment vertical="center"/>
    </xf>
    <xf numFmtId="0" fontId="31" fillId="0" borderId="0" xfId="0" applyFont="1">
      <alignment vertical="center"/>
    </xf>
    <xf numFmtId="0" fontId="32" fillId="0" borderId="0" xfId="0" applyFont="1">
      <alignment vertical="center"/>
    </xf>
    <xf numFmtId="0" fontId="33" fillId="0" borderId="0" xfId="0" applyFont="1" applyAlignment="1">
      <alignment vertical="center" wrapText="1"/>
    </xf>
    <xf numFmtId="0" fontId="34" fillId="0" borderId="0" xfId="0" applyFont="1">
      <alignment vertical="center"/>
    </xf>
    <xf numFmtId="0" fontId="35" fillId="0" borderId="0" xfId="0" applyFont="1">
      <alignment vertical="center"/>
    </xf>
    <xf numFmtId="0" fontId="36" fillId="0" borderId="0" xfId="0" applyFont="1">
      <alignment vertical="center"/>
    </xf>
    <xf numFmtId="0" fontId="36" fillId="0" borderId="0" xfId="0" applyFont="1" applyAlignment="1">
      <alignment horizontal="right" vertical="center"/>
    </xf>
    <xf numFmtId="0" fontId="35" fillId="0" borderId="0" xfId="0" applyFont="1" applyAlignment="1">
      <alignment horizontal="left" vertical="center" indent="1"/>
    </xf>
    <xf numFmtId="0" fontId="35" fillId="0" borderId="0" xfId="0" applyFont="1" applyAlignment="1">
      <alignment horizontal="left" vertical="center" indent="3"/>
    </xf>
    <xf numFmtId="0" fontId="35" fillId="0" borderId="0" xfId="0" applyFont="1" applyAlignment="1">
      <alignment vertical="center" wrapText="1"/>
    </xf>
    <xf numFmtId="0" fontId="35" fillId="0" borderId="0" xfId="0" applyFont="1" applyAlignment="1">
      <alignment vertical="top"/>
    </xf>
    <xf numFmtId="0" fontId="35" fillId="0" borderId="0" xfId="0" applyFont="1" applyAlignment="1">
      <alignment vertical="top" wrapText="1"/>
    </xf>
    <xf numFmtId="0" fontId="36" fillId="0" borderId="0" xfId="0" applyFont="1" applyAlignment="1">
      <alignment vertical="center" wrapText="1"/>
    </xf>
    <xf numFmtId="0" fontId="36" fillId="0" borderId="0" xfId="0" applyFont="1" applyAlignment="1">
      <alignment vertical="top"/>
    </xf>
    <xf numFmtId="0" fontId="34" fillId="0" borderId="1" xfId="0" applyFont="1" applyBorder="1" applyAlignment="1">
      <alignment vertical="top" wrapText="1"/>
    </xf>
    <xf numFmtId="0" fontId="34" fillId="0" borderId="2" xfId="0" applyFont="1" applyBorder="1" applyAlignment="1">
      <alignment vertical="top" wrapText="1"/>
    </xf>
    <xf numFmtId="0" fontId="34" fillId="0" borderId="1" xfId="0" applyFont="1" applyBorder="1" applyAlignment="1">
      <alignment vertical="center" wrapText="1"/>
    </xf>
    <xf numFmtId="0" fontId="34" fillId="0" borderId="2" xfId="0" applyFont="1" applyBorder="1" applyAlignment="1">
      <alignment vertical="center" wrapText="1"/>
    </xf>
    <xf numFmtId="0" fontId="34" fillId="0" borderId="3" xfId="0" applyFont="1" applyBorder="1" applyAlignment="1">
      <alignment vertical="center" wrapText="1"/>
    </xf>
    <xf numFmtId="0" fontId="34" fillId="0" borderId="4" xfId="0" applyFont="1" applyBorder="1" applyAlignment="1">
      <alignment vertical="center" wrapText="1"/>
    </xf>
    <xf numFmtId="0" fontId="31" fillId="0" borderId="5" xfId="0" applyFont="1" applyBorder="1">
      <alignment vertical="center"/>
    </xf>
    <xf numFmtId="0" fontId="31" fillId="0" borderId="6" xfId="0" applyFont="1" applyBorder="1">
      <alignment vertical="center"/>
    </xf>
    <xf numFmtId="0" fontId="34" fillId="0" borderId="7" xfId="0" applyFont="1" applyBorder="1" applyAlignment="1">
      <alignment vertical="center" wrapText="1"/>
    </xf>
    <xf numFmtId="0" fontId="34" fillId="0" borderId="0" xfId="0" applyFont="1" applyAlignment="1">
      <alignment vertical="center" wrapText="1"/>
    </xf>
    <xf numFmtId="0" fontId="34" fillId="0" borderId="5" xfId="0" applyFont="1" applyBorder="1" applyAlignment="1">
      <alignment vertical="center" wrapText="1"/>
    </xf>
    <xf numFmtId="0" fontId="37" fillId="0" borderId="0" xfId="0" applyFont="1">
      <alignment vertical="center"/>
    </xf>
    <xf numFmtId="0" fontId="37" fillId="0" borderId="9" xfId="0" applyFont="1" applyBorder="1">
      <alignment vertical="center"/>
    </xf>
    <xf numFmtId="0" fontId="34" fillId="0" borderId="10" xfId="0" applyFont="1" applyBorder="1" applyAlignment="1">
      <alignment vertical="center" wrapText="1"/>
    </xf>
    <xf numFmtId="0" fontId="37" fillId="0" borderId="9" xfId="0" applyFont="1" applyBorder="1" applyAlignment="1">
      <alignment horizontal="right" vertical="center"/>
    </xf>
    <xf numFmtId="0" fontId="37" fillId="0" borderId="0" xfId="0" applyFont="1" applyAlignment="1">
      <alignment horizontal="right" vertical="center"/>
    </xf>
    <xf numFmtId="176" fontId="34" fillId="0" borderId="0" xfId="0" applyNumberFormat="1" applyFont="1" applyAlignment="1">
      <alignment vertical="center" wrapText="1"/>
    </xf>
    <xf numFmtId="176" fontId="37" fillId="0" borderId="0" xfId="0" applyNumberFormat="1" applyFont="1">
      <alignment vertical="center"/>
    </xf>
    <xf numFmtId="0" fontId="37" fillId="0" borderId="11" xfId="0" applyFont="1" applyBorder="1">
      <alignment vertical="center"/>
    </xf>
    <xf numFmtId="0" fontId="37" fillId="0" borderId="5" xfId="0" applyFont="1" applyBorder="1">
      <alignment vertical="center"/>
    </xf>
    <xf numFmtId="0" fontId="37" fillId="0" borderId="12" xfId="0" applyFont="1" applyBorder="1">
      <alignment vertical="center"/>
    </xf>
    <xf numFmtId="0" fontId="37" fillId="0" borderId="8" xfId="0" applyFont="1" applyBorder="1">
      <alignment vertical="center"/>
    </xf>
    <xf numFmtId="0" fontId="37" fillId="0" borderId="6" xfId="0" applyFont="1" applyBorder="1">
      <alignment vertical="center"/>
    </xf>
    <xf numFmtId="0" fontId="34" fillId="0" borderId="13" xfId="0" applyFont="1" applyBorder="1" applyAlignment="1">
      <alignment vertical="center" wrapText="1"/>
    </xf>
    <xf numFmtId="176" fontId="34" fillId="0" borderId="8" xfId="0" applyNumberFormat="1" applyFont="1" applyBorder="1" applyAlignment="1">
      <alignment vertical="center" wrapText="1"/>
    </xf>
    <xf numFmtId="176" fontId="37" fillId="0" borderId="8" xfId="0" applyNumberFormat="1" applyFont="1" applyBorder="1">
      <alignment vertical="center"/>
    </xf>
    <xf numFmtId="0" fontId="34" fillId="0" borderId="6" xfId="0" applyFont="1" applyBorder="1" applyAlignment="1">
      <alignment vertical="center" wrapText="1"/>
    </xf>
    <xf numFmtId="0" fontId="34" fillId="0" borderId="5" xfId="0" applyFont="1" applyBorder="1" applyAlignment="1">
      <alignment horizontal="right" vertical="center" wrapText="1"/>
    </xf>
    <xf numFmtId="176" fontId="34" fillId="0" borderId="7" xfId="0" applyNumberFormat="1" applyFont="1" applyBorder="1" applyAlignment="1">
      <alignment vertical="center" wrapText="1"/>
    </xf>
    <xf numFmtId="176" fontId="34" fillId="0" borderId="5" xfId="0" applyNumberFormat="1" applyFont="1" applyBorder="1" applyAlignment="1">
      <alignment vertical="center" wrapText="1"/>
    </xf>
    <xf numFmtId="176" fontId="34" fillId="0" borderId="4" xfId="0" applyNumberFormat="1" applyFont="1" applyBorder="1" applyAlignment="1">
      <alignment vertical="center" wrapText="1"/>
    </xf>
    <xf numFmtId="176" fontId="34" fillId="0" borderId="6" xfId="0" applyNumberFormat="1" applyFont="1" applyBorder="1" applyAlignment="1">
      <alignment vertical="center" wrapText="1"/>
    </xf>
    <xf numFmtId="0" fontId="37" fillId="0" borderId="7" xfId="0" applyFont="1" applyBorder="1">
      <alignment vertical="center"/>
    </xf>
    <xf numFmtId="0" fontId="37" fillId="0" borderId="5" xfId="0" applyFont="1" applyBorder="1" applyAlignment="1">
      <alignment horizontal="right" vertical="center"/>
    </xf>
    <xf numFmtId="176" fontId="37" fillId="0" borderId="7" xfId="0" applyNumberFormat="1" applyFont="1" applyBorder="1">
      <alignment vertical="center"/>
    </xf>
    <xf numFmtId="176" fontId="37" fillId="0" borderId="5" xfId="0" applyNumberFormat="1" applyFont="1" applyBorder="1">
      <alignment vertical="center"/>
    </xf>
    <xf numFmtId="176" fontId="37" fillId="0" borderId="4" xfId="0" applyNumberFormat="1" applyFont="1" applyBorder="1">
      <alignment vertical="center"/>
    </xf>
    <xf numFmtId="176" fontId="37" fillId="0" borderId="6" xfId="0" applyNumberFormat="1" applyFont="1" applyBorder="1">
      <alignment vertical="center"/>
    </xf>
    <xf numFmtId="0" fontId="37" fillId="0" borderId="4" xfId="0" applyFont="1" applyBorder="1">
      <alignment vertical="center"/>
    </xf>
    <xf numFmtId="0" fontId="37" fillId="0" borderId="10" xfId="0" applyFont="1" applyBorder="1">
      <alignment vertical="center"/>
    </xf>
    <xf numFmtId="0" fontId="37" fillId="0" borderId="11" xfId="0" applyFont="1" applyBorder="1" applyAlignment="1">
      <alignment horizontal="right" vertical="center"/>
    </xf>
    <xf numFmtId="0" fontId="34" fillId="0" borderId="1" xfId="0" applyFont="1" applyBorder="1">
      <alignment vertical="center"/>
    </xf>
    <xf numFmtId="0" fontId="34" fillId="0" borderId="1" xfId="0" applyFont="1" applyBorder="1" applyAlignment="1">
      <alignment horizontal="right" vertical="top"/>
    </xf>
    <xf numFmtId="0" fontId="34" fillId="0" borderId="2" xfId="0" applyFont="1" applyBorder="1">
      <alignment vertical="center"/>
    </xf>
    <xf numFmtId="0" fontId="37" fillId="0" borderId="7" xfId="0" applyFont="1" applyBorder="1" applyAlignment="1">
      <alignment horizontal="right" vertical="center"/>
    </xf>
    <xf numFmtId="0" fontId="37" fillId="0" borderId="14" xfId="0" applyFont="1" applyBorder="1" applyAlignment="1">
      <alignment horizontal="right" vertical="center"/>
    </xf>
    <xf numFmtId="0" fontId="37" fillId="0" borderId="14" xfId="0" applyFont="1" applyBorder="1">
      <alignment vertical="center"/>
    </xf>
    <xf numFmtId="0" fontId="37" fillId="0" borderId="15" xfId="0" applyFont="1" applyBorder="1">
      <alignment vertical="center"/>
    </xf>
    <xf numFmtId="0" fontId="31" fillId="0" borderId="7" xfId="0" applyFont="1" applyBorder="1">
      <alignment vertical="center"/>
    </xf>
    <xf numFmtId="0" fontId="34" fillId="0" borderId="11" xfId="0" applyFont="1" applyBorder="1" applyAlignment="1">
      <alignment horizontal="right" vertical="top" wrapText="1"/>
    </xf>
    <xf numFmtId="0" fontId="34" fillId="0" borderId="14" xfId="0" applyFont="1" applyBorder="1" applyAlignment="1">
      <alignment horizontal="right" vertical="top" wrapText="1"/>
    </xf>
    <xf numFmtId="0" fontId="34" fillId="0" borderId="16" xfId="0" applyFont="1" applyBorder="1" applyAlignment="1">
      <alignment horizontal="right" vertical="top" wrapText="1"/>
    </xf>
    <xf numFmtId="0" fontId="34" fillId="0" borderId="1" xfId="0" applyFont="1" applyBorder="1" applyAlignment="1">
      <alignment horizontal="right" vertical="top" wrapText="1"/>
    </xf>
    <xf numFmtId="0" fontId="37" fillId="0" borderId="18" xfId="0" applyFont="1" applyBorder="1">
      <alignment vertical="center"/>
    </xf>
    <xf numFmtId="176" fontId="34" fillId="33" borderId="1" xfId="0" applyNumberFormat="1" applyFont="1" applyFill="1" applyBorder="1" applyAlignment="1">
      <alignment vertical="center" shrinkToFit="1"/>
    </xf>
    <xf numFmtId="179" fontId="37" fillId="33" borderId="11" xfId="0" applyNumberFormat="1" applyFont="1" applyFill="1" applyBorder="1" applyAlignment="1">
      <alignment vertical="center" shrinkToFit="1"/>
    </xf>
    <xf numFmtId="179" fontId="37" fillId="33" borderId="14" xfId="0" applyNumberFormat="1" applyFont="1" applyFill="1" applyBorder="1" applyAlignment="1">
      <alignment vertical="center" shrinkToFit="1"/>
    </xf>
    <xf numFmtId="0" fontId="34" fillId="0" borderId="48" xfId="0" applyFont="1" applyBorder="1" applyAlignment="1">
      <alignment vertical="top" wrapText="1"/>
    </xf>
    <xf numFmtId="0" fontId="31" fillId="34" borderId="0" xfId="0" applyFont="1" applyFill="1">
      <alignment vertical="center"/>
    </xf>
    <xf numFmtId="0" fontId="34" fillId="34" borderId="0" xfId="0" applyFont="1" applyFill="1" applyAlignment="1">
      <alignment vertical="center" wrapText="1"/>
    </xf>
    <xf numFmtId="0" fontId="31" fillId="34" borderId="5" xfId="0" applyFont="1" applyFill="1" applyBorder="1">
      <alignment vertical="center"/>
    </xf>
    <xf numFmtId="0" fontId="31" fillId="34" borderId="8" xfId="0" applyFont="1" applyFill="1" applyBorder="1" applyAlignment="1">
      <alignment vertical="center" wrapText="1"/>
    </xf>
    <xf numFmtId="0" fontId="31" fillId="34" borderId="6" xfId="0" applyFont="1" applyFill="1" applyBorder="1">
      <alignment vertical="center"/>
    </xf>
    <xf numFmtId="0" fontId="34" fillId="34" borderId="1" xfId="0" applyFont="1" applyFill="1" applyBorder="1" applyAlignment="1">
      <alignment vertical="top" wrapText="1"/>
    </xf>
    <xf numFmtId="0" fontId="34" fillId="34" borderId="48" xfId="0" applyFont="1" applyFill="1" applyBorder="1" applyAlignment="1">
      <alignment vertical="top" wrapText="1"/>
    </xf>
    <xf numFmtId="176" fontId="34" fillId="34" borderId="16" xfId="0" applyNumberFormat="1" applyFont="1" applyFill="1" applyBorder="1" applyAlignment="1">
      <alignment vertical="top" shrinkToFit="1"/>
    </xf>
    <xf numFmtId="176" fontId="34" fillId="34" borderId="11" xfId="0" applyNumberFormat="1" applyFont="1" applyFill="1" applyBorder="1" applyAlignment="1">
      <alignment vertical="top" shrinkToFit="1"/>
    </xf>
    <xf numFmtId="176" fontId="34" fillId="34" borderId="14" xfId="0" applyNumberFormat="1" applyFont="1" applyFill="1" applyBorder="1" applyAlignment="1">
      <alignment vertical="top" shrinkToFit="1"/>
    </xf>
    <xf numFmtId="179" fontId="34" fillId="34" borderId="11" xfId="0" applyNumberFormat="1" applyFont="1" applyFill="1" applyBorder="1" applyAlignment="1">
      <alignment vertical="top" shrinkToFit="1"/>
    </xf>
    <xf numFmtId="178" fontId="34" fillId="34" borderId="16" xfId="0" applyNumberFormat="1" applyFont="1" applyFill="1" applyBorder="1" applyAlignment="1">
      <alignment vertical="top" shrinkToFit="1"/>
    </xf>
    <xf numFmtId="178" fontId="34" fillId="34" borderId="14" xfId="0" applyNumberFormat="1" applyFont="1" applyFill="1" applyBorder="1" applyAlignment="1">
      <alignment vertical="top" shrinkToFit="1"/>
    </xf>
    <xf numFmtId="176" fontId="34" fillId="34" borderId="49" xfId="0" applyNumberFormat="1" applyFont="1" applyFill="1" applyBorder="1" applyAlignment="1">
      <alignment vertical="top" shrinkToFit="1"/>
    </xf>
    <xf numFmtId="176" fontId="34" fillId="34" borderId="50" xfId="0" applyNumberFormat="1" applyFont="1" applyFill="1" applyBorder="1" applyAlignment="1">
      <alignment vertical="top" shrinkToFit="1"/>
    </xf>
    <xf numFmtId="176" fontId="34" fillId="34" borderId="51" xfId="0" applyNumberFormat="1" applyFont="1" applyFill="1" applyBorder="1" applyAlignment="1">
      <alignment vertical="top" shrinkToFit="1"/>
    </xf>
    <xf numFmtId="179" fontId="34" fillId="34" borderId="50" xfId="0" applyNumberFormat="1" applyFont="1" applyFill="1" applyBorder="1" applyAlignment="1">
      <alignment vertical="top" shrinkToFit="1"/>
    </xf>
    <xf numFmtId="178" fontId="34" fillId="34" borderId="49" xfId="0" applyNumberFormat="1" applyFont="1" applyFill="1" applyBorder="1" applyAlignment="1">
      <alignment vertical="top" shrinkToFit="1"/>
    </xf>
    <xf numFmtId="178" fontId="34" fillId="34" borderId="51" xfId="0" applyNumberFormat="1" applyFont="1" applyFill="1" applyBorder="1" applyAlignment="1">
      <alignment vertical="top" shrinkToFit="1"/>
    </xf>
    <xf numFmtId="0" fontId="34" fillId="34" borderId="2" xfId="0" applyFont="1" applyFill="1" applyBorder="1" applyAlignment="1">
      <alignment vertical="top" wrapText="1"/>
    </xf>
    <xf numFmtId="176" fontId="34" fillId="34" borderId="17" xfId="0" applyNumberFormat="1" applyFont="1" applyFill="1" applyBorder="1" applyAlignment="1">
      <alignment vertical="top" shrinkToFit="1"/>
    </xf>
    <xf numFmtId="176" fontId="34" fillId="34" borderId="10" xfId="0" applyNumberFormat="1" applyFont="1" applyFill="1" applyBorder="1" applyAlignment="1">
      <alignment vertical="top" shrinkToFit="1"/>
    </xf>
    <xf numFmtId="176" fontId="34" fillId="34" borderId="15" xfId="0" applyNumberFormat="1" applyFont="1" applyFill="1" applyBorder="1" applyAlignment="1">
      <alignment vertical="top" shrinkToFit="1"/>
    </xf>
    <xf numFmtId="179" fontId="34" fillId="34" borderId="10" xfId="0" applyNumberFormat="1" applyFont="1" applyFill="1" applyBorder="1" applyAlignment="1">
      <alignment vertical="top" shrinkToFit="1"/>
    </xf>
    <xf numFmtId="178" fontId="34" fillId="34" borderId="17" xfId="0" applyNumberFormat="1" applyFont="1" applyFill="1" applyBorder="1" applyAlignment="1">
      <alignment vertical="top" shrinkToFit="1"/>
    </xf>
    <xf numFmtId="178" fontId="34" fillId="34" borderId="15" xfId="0" applyNumberFormat="1" applyFont="1" applyFill="1" applyBorder="1" applyAlignment="1">
      <alignment vertical="top" shrinkToFit="1"/>
    </xf>
    <xf numFmtId="0" fontId="0" fillId="0" borderId="0" xfId="0" applyAlignment="1">
      <alignment vertical="center" wrapText="1"/>
    </xf>
    <xf numFmtId="0" fontId="41" fillId="0" borderId="0" xfId="42" applyFont="1">
      <alignment vertical="center"/>
    </xf>
    <xf numFmtId="0" fontId="42" fillId="0" borderId="0" xfId="42" applyFont="1">
      <alignment vertical="center"/>
    </xf>
    <xf numFmtId="0" fontId="43" fillId="0" borderId="0" xfId="42" applyFont="1">
      <alignment vertical="center"/>
    </xf>
    <xf numFmtId="0" fontId="0" fillId="0" borderId="0" xfId="0" applyAlignment="1">
      <alignment horizontal="center" vertical="center"/>
    </xf>
    <xf numFmtId="0" fontId="47" fillId="0" borderId="0" xfId="42" applyFont="1">
      <alignment vertical="center"/>
    </xf>
    <xf numFmtId="0" fontId="14" fillId="0" borderId="0" xfId="42" applyFont="1">
      <alignment vertical="center"/>
    </xf>
    <xf numFmtId="0" fontId="14" fillId="0" borderId="0" xfId="0" applyFont="1">
      <alignment vertical="center"/>
    </xf>
    <xf numFmtId="0" fontId="48" fillId="36" borderId="16" xfId="0" applyFont="1" applyFill="1" applyBorder="1" applyAlignment="1">
      <alignment horizontal="center" vertical="center"/>
    </xf>
    <xf numFmtId="0" fontId="48" fillId="36" borderId="11" xfId="0" applyFont="1" applyFill="1" applyBorder="1" applyAlignment="1">
      <alignment horizontal="center" vertical="center"/>
    </xf>
    <xf numFmtId="0" fontId="14" fillId="0" borderId="52" xfId="0" applyFont="1" applyBorder="1" applyAlignment="1">
      <alignment horizontal="center" vertical="center"/>
    </xf>
    <xf numFmtId="0" fontId="14" fillId="35" borderId="53" xfId="0" applyFont="1" applyFill="1" applyBorder="1" applyAlignment="1" applyProtection="1">
      <alignment horizontal="center" vertical="center" wrapText="1"/>
      <protection locked="0"/>
    </xf>
    <xf numFmtId="181" fontId="14" fillId="0" borderId="0" xfId="0" applyNumberFormat="1" applyFont="1">
      <alignment vertical="center"/>
    </xf>
    <xf numFmtId="0" fontId="14" fillId="0" borderId="54" xfId="0" applyFont="1" applyBorder="1" applyAlignment="1">
      <alignment horizontal="center" vertical="center"/>
    </xf>
    <xf numFmtId="0" fontId="14" fillId="35" borderId="22" xfId="0" applyFont="1" applyFill="1" applyBorder="1" applyAlignment="1" applyProtection="1">
      <alignment horizontal="center" vertical="center" wrapText="1"/>
      <protection locked="0"/>
    </xf>
    <xf numFmtId="0" fontId="14" fillId="0" borderId="60" xfId="0" applyFont="1" applyBorder="1" applyAlignment="1">
      <alignment horizontal="center" vertical="center"/>
    </xf>
    <xf numFmtId="0" fontId="14" fillId="0" borderId="55" xfId="0" applyFont="1" applyBorder="1" applyAlignment="1">
      <alignment horizontal="center" vertical="center"/>
    </xf>
    <xf numFmtId="0" fontId="0" fillId="0" borderId="0" xfId="0" applyAlignment="1">
      <alignment horizontal="left" vertical="center"/>
    </xf>
    <xf numFmtId="0" fontId="43" fillId="0" borderId="0" xfId="42" applyFont="1" applyAlignment="1">
      <alignment horizontal="left" vertical="center"/>
    </xf>
    <xf numFmtId="0" fontId="48" fillId="36" borderId="18" xfId="0" applyFont="1" applyFill="1" applyBorder="1" applyAlignment="1">
      <alignment horizontal="center" vertical="center"/>
    </xf>
    <xf numFmtId="0" fontId="14" fillId="35" borderId="20" xfId="0" applyFont="1" applyFill="1" applyBorder="1" applyAlignment="1" applyProtection="1">
      <alignment horizontal="center" vertical="center" wrapText="1"/>
      <protection locked="0"/>
    </xf>
    <xf numFmtId="38" fontId="14" fillId="35" borderId="20" xfId="46" applyFont="1" applyFill="1" applyBorder="1" applyAlignment="1" applyProtection="1">
      <alignment horizontal="center" vertical="center" wrapText="1"/>
      <protection locked="0"/>
    </xf>
    <xf numFmtId="0" fontId="50" fillId="0" borderId="0" xfId="42" applyFont="1">
      <alignment vertical="center"/>
    </xf>
    <xf numFmtId="38" fontId="14" fillId="35" borderId="61" xfId="46" applyFont="1" applyFill="1" applyBorder="1" applyAlignment="1" applyProtection="1">
      <alignment horizontal="center" vertical="center" wrapText="1"/>
      <protection locked="0"/>
    </xf>
    <xf numFmtId="182" fontId="14" fillId="0" borderId="59" xfId="0" applyNumberFormat="1" applyFont="1" applyBorder="1" applyAlignment="1">
      <alignment horizontal="center" vertical="center"/>
    </xf>
    <xf numFmtId="0" fontId="52" fillId="0" borderId="0" xfId="0" applyFont="1">
      <alignment vertical="center"/>
    </xf>
    <xf numFmtId="0" fontId="53" fillId="0" borderId="0" xfId="0" applyFont="1">
      <alignment vertical="center"/>
    </xf>
    <xf numFmtId="0" fontId="3" fillId="0" borderId="0" xfId="58">
      <alignment vertical="center"/>
    </xf>
    <xf numFmtId="182" fontId="14" fillId="0" borderId="62" xfId="0" applyNumberFormat="1" applyFont="1" applyBorder="1">
      <alignment vertical="center"/>
    </xf>
    <xf numFmtId="182" fontId="14" fillId="0" borderId="66" xfId="0" applyNumberFormat="1" applyFont="1" applyBorder="1">
      <alignment vertical="center"/>
    </xf>
    <xf numFmtId="183" fontId="14" fillId="35" borderId="61" xfId="46" applyNumberFormat="1" applyFont="1" applyFill="1" applyBorder="1" applyAlignment="1" applyProtection="1">
      <alignment horizontal="center" vertical="center" wrapText="1"/>
      <protection locked="0"/>
    </xf>
    <xf numFmtId="183" fontId="14" fillId="35" borderId="53" xfId="46" applyNumberFormat="1" applyFont="1" applyFill="1" applyBorder="1" applyAlignment="1" applyProtection="1">
      <alignment horizontal="center" vertical="center" wrapText="1"/>
      <protection locked="0"/>
    </xf>
    <xf numFmtId="12" fontId="14" fillId="35" borderId="61" xfId="46" applyNumberFormat="1" applyFont="1" applyFill="1" applyBorder="1" applyAlignment="1" applyProtection="1">
      <alignment horizontal="center" vertical="center" wrapText="1"/>
      <protection locked="0"/>
    </xf>
    <xf numFmtId="57" fontId="14" fillId="35" borderId="53" xfId="46" applyNumberFormat="1" applyFont="1" applyFill="1" applyBorder="1" applyAlignment="1" applyProtection="1">
      <alignment horizontal="center" vertical="center" wrapText="1"/>
      <protection locked="0"/>
    </xf>
    <xf numFmtId="0" fontId="14" fillId="35" borderId="65" xfId="0" applyFont="1" applyFill="1" applyBorder="1" applyAlignment="1">
      <alignment horizontal="center" vertical="center"/>
    </xf>
    <xf numFmtId="183" fontId="14" fillId="35" borderId="21" xfId="46" applyNumberFormat="1" applyFont="1" applyFill="1" applyBorder="1" applyAlignment="1" applyProtection="1">
      <alignment horizontal="center" vertical="center" wrapText="1"/>
      <protection locked="0"/>
    </xf>
    <xf numFmtId="183" fontId="14" fillId="35" borderId="20" xfId="46" applyNumberFormat="1" applyFont="1" applyFill="1" applyBorder="1" applyAlignment="1" applyProtection="1">
      <alignment horizontal="center" vertical="center" wrapText="1"/>
      <protection locked="0"/>
    </xf>
    <xf numFmtId="12" fontId="14" fillId="35" borderId="20" xfId="46" applyNumberFormat="1" applyFont="1" applyFill="1" applyBorder="1" applyAlignment="1" applyProtection="1">
      <alignment horizontal="center" vertical="center" wrapText="1"/>
      <protection locked="0"/>
    </xf>
    <xf numFmtId="57" fontId="14" fillId="35" borderId="21" xfId="46" applyNumberFormat="1" applyFont="1" applyFill="1" applyBorder="1" applyAlignment="1" applyProtection="1">
      <alignment horizontal="center" vertical="center" wrapText="1"/>
      <protection locked="0"/>
    </xf>
    <xf numFmtId="0" fontId="14" fillId="35" borderId="64" xfId="0" applyFont="1" applyFill="1" applyBorder="1" applyAlignment="1">
      <alignment horizontal="center" vertical="center"/>
    </xf>
    <xf numFmtId="0" fontId="14" fillId="0" borderId="0" xfId="42" applyFont="1" applyAlignment="1">
      <alignment horizontal="right" vertical="center"/>
    </xf>
    <xf numFmtId="0" fontId="14" fillId="35" borderId="53" xfId="0" applyFont="1" applyFill="1" applyBorder="1" applyAlignment="1" applyProtection="1">
      <alignment horizontal="left" vertical="center" wrapText="1"/>
      <protection locked="0"/>
    </xf>
    <xf numFmtId="0" fontId="14" fillId="35" borderId="22" xfId="0" applyFont="1" applyFill="1" applyBorder="1" applyAlignment="1" applyProtection="1">
      <alignment horizontal="left" vertical="center" wrapText="1"/>
      <protection locked="0"/>
    </xf>
    <xf numFmtId="182" fontId="14" fillId="0" borderId="67" xfId="0" applyNumberFormat="1" applyFont="1" applyBorder="1">
      <alignment vertical="center"/>
    </xf>
    <xf numFmtId="12" fontId="0" fillId="0" borderId="0" xfId="0" applyNumberFormat="1" applyAlignment="1">
      <alignment horizontal="left" vertical="center"/>
    </xf>
    <xf numFmtId="38" fontId="0" fillId="0" borderId="0" xfId="46" applyFont="1" applyFill="1">
      <alignment vertical="center"/>
    </xf>
    <xf numFmtId="0" fontId="14" fillId="0" borderId="0" xfId="0" applyFont="1" applyAlignment="1">
      <alignment horizontal="left" vertical="center"/>
    </xf>
    <xf numFmtId="38" fontId="0" fillId="0" borderId="0" xfId="46" applyFont="1" applyFill="1" applyAlignment="1">
      <alignment vertical="center"/>
    </xf>
    <xf numFmtId="12" fontId="0" fillId="0" borderId="0" xfId="0" applyNumberFormat="1">
      <alignment vertical="center"/>
    </xf>
    <xf numFmtId="38" fontId="0" fillId="0" borderId="0" xfId="46" applyFont="1" applyFill="1" applyAlignment="1">
      <alignment horizontal="left" vertical="center"/>
    </xf>
    <xf numFmtId="0" fontId="14" fillId="0" borderId="0" xfId="42" applyFont="1" applyAlignment="1">
      <alignment horizontal="left" vertical="center"/>
    </xf>
    <xf numFmtId="0" fontId="0" fillId="0" borderId="57" xfId="0" applyBorder="1" applyAlignment="1">
      <alignment horizontal="center" vertical="center"/>
    </xf>
    <xf numFmtId="0" fontId="0" fillId="0" borderId="69" xfId="0" applyBorder="1" applyAlignment="1">
      <alignment horizontal="center" vertical="center"/>
    </xf>
    <xf numFmtId="0" fontId="55" fillId="0" borderId="0" xfId="42" applyFont="1" applyAlignment="1">
      <alignment horizontal="center" vertical="center"/>
    </xf>
    <xf numFmtId="0" fontId="54" fillId="0" borderId="58" xfId="0" applyFont="1" applyBorder="1" applyAlignment="1" applyProtection="1">
      <alignment horizontal="center" vertical="center" wrapText="1"/>
      <protection locked="0"/>
    </xf>
    <xf numFmtId="0" fontId="54" fillId="0" borderId="58" xfId="0" applyFont="1" applyBorder="1" applyAlignment="1" applyProtection="1">
      <alignment horizontal="left" vertical="center" wrapText="1"/>
      <protection locked="0"/>
    </xf>
    <xf numFmtId="0" fontId="54" fillId="0" borderId="68" xfId="0" applyFont="1" applyBorder="1" applyAlignment="1" applyProtection="1">
      <alignment horizontal="center" vertical="center" wrapText="1"/>
      <protection locked="0"/>
    </xf>
    <xf numFmtId="38" fontId="54" fillId="0" borderId="58" xfId="46" applyFont="1" applyFill="1" applyBorder="1" applyAlignment="1" applyProtection="1">
      <alignment horizontal="center" vertical="center" wrapText="1"/>
      <protection locked="0"/>
    </xf>
    <xf numFmtId="38" fontId="54" fillId="0" borderId="68" xfId="46" applyFont="1" applyFill="1" applyBorder="1" applyAlignment="1" applyProtection="1">
      <alignment horizontal="center" vertical="center" wrapText="1"/>
      <protection locked="0"/>
    </xf>
    <xf numFmtId="183" fontId="54" fillId="0" borderId="68" xfId="46" applyNumberFormat="1" applyFont="1" applyFill="1" applyBorder="1" applyAlignment="1" applyProtection="1">
      <alignment horizontal="center" vertical="center" wrapText="1"/>
      <protection locked="0"/>
    </xf>
    <xf numFmtId="184" fontId="54" fillId="0" borderId="68" xfId="46" applyNumberFormat="1" applyFont="1" applyFill="1" applyBorder="1" applyAlignment="1" applyProtection="1">
      <alignment horizontal="center" vertical="center" wrapText="1"/>
      <protection locked="0"/>
    </xf>
    <xf numFmtId="57" fontId="54" fillId="0" borderId="68" xfId="46" applyNumberFormat="1" applyFont="1" applyFill="1" applyBorder="1" applyAlignment="1" applyProtection="1">
      <alignment horizontal="center" vertical="center" wrapText="1"/>
      <protection locked="0"/>
    </xf>
    <xf numFmtId="0" fontId="54" fillId="0" borderId="56" xfId="0" applyFont="1" applyBorder="1" applyAlignment="1">
      <alignment horizontal="center" vertical="center"/>
    </xf>
    <xf numFmtId="0" fontId="54" fillId="0" borderId="70" xfId="0" applyFont="1" applyBorder="1" applyAlignment="1" applyProtection="1">
      <alignment horizontal="center" vertical="center" wrapText="1"/>
      <protection locked="0"/>
    </xf>
    <xf numFmtId="0" fontId="54" fillId="0" borderId="70" xfId="0" applyFont="1" applyBorder="1" applyAlignment="1" applyProtection="1">
      <alignment horizontal="left" vertical="center" wrapText="1"/>
      <protection locked="0"/>
    </xf>
    <xf numFmtId="0" fontId="54" fillId="0" borderId="25" xfId="0" applyFont="1" applyBorder="1" applyAlignment="1" applyProtection="1">
      <alignment horizontal="center" vertical="center" wrapText="1"/>
      <protection locked="0"/>
    </xf>
    <xf numFmtId="38" fontId="54" fillId="0" borderId="70" xfId="46" applyFont="1" applyFill="1" applyBorder="1" applyAlignment="1" applyProtection="1">
      <alignment horizontal="center" vertical="center" wrapText="1"/>
      <protection locked="0"/>
    </xf>
    <xf numFmtId="38" fontId="54" fillId="0" borderId="25" xfId="46" applyFont="1" applyFill="1" applyBorder="1" applyAlignment="1" applyProtection="1">
      <alignment horizontal="center" vertical="center" wrapText="1"/>
      <protection locked="0"/>
    </xf>
    <xf numFmtId="183" fontId="54" fillId="0" borderId="25" xfId="46" applyNumberFormat="1" applyFont="1" applyFill="1" applyBorder="1" applyAlignment="1" applyProtection="1">
      <alignment horizontal="center" vertical="center" wrapText="1"/>
      <protection locked="0"/>
    </xf>
    <xf numFmtId="12" fontId="54" fillId="0" borderId="25" xfId="46" applyNumberFormat="1" applyFont="1" applyFill="1" applyBorder="1" applyAlignment="1" applyProtection="1">
      <alignment horizontal="center" vertical="center" wrapText="1"/>
      <protection locked="0"/>
    </xf>
    <xf numFmtId="57" fontId="54" fillId="0" borderId="25" xfId="46" applyNumberFormat="1" applyFont="1" applyFill="1" applyBorder="1" applyAlignment="1" applyProtection="1">
      <alignment horizontal="center" vertical="center" wrapText="1"/>
      <protection locked="0"/>
    </xf>
    <xf numFmtId="0" fontId="54" fillId="0" borderId="71" xfId="0" applyFont="1" applyBorder="1" applyAlignment="1">
      <alignment horizontal="center" vertical="center"/>
    </xf>
    <xf numFmtId="0" fontId="1" fillId="0" borderId="0" xfId="42" applyFont="1" applyAlignment="1">
      <alignment horizontal="left" vertical="center"/>
    </xf>
    <xf numFmtId="38" fontId="14" fillId="35" borderId="58" xfId="46" applyFont="1" applyFill="1" applyBorder="1" applyAlignment="1" applyProtection="1">
      <alignment horizontal="center" vertical="center" wrapText="1"/>
      <protection locked="0"/>
    </xf>
    <xf numFmtId="38" fontId="14" fillId="35" borderId="22" xfId="46" applyFont="1" applyFill="1" applyBorder="1" applyAlignment="1" applyProtection="1">
      <alignment horizontal="center" vertical="center" wrapText="1"/>
      <protection locked="0"/>
    </xf>
    <xf numFmtId="38" fontId="14" fillId="35" borderId="73" xfId="46" applyFont="1" applyFill="1" applyBorder="1" applyAlignment="1" applyProtection="1">
      <alignment horizontal="center" vertical="center" wrapText="1"/>
      <protection locked="0"/>
    </xf>
    <xf numFmtId="0" fontId="31" fillId="0" borderId="0" xfId="0" applyFont="1" applyAlignment="1">
      <alignment vertical="center" wrapText="1"/>
    </xf>
    <xf numFmtId="0" fontId="36" fillId="34" borderId="0" xfId="0" applyFont="1" applyFill="1" applyAlignment="1">
      <alignment horizontal="distributed" vertical="center"/>
    </xf>
    <xf numFmtId="58" fontId="36" fillId="34" borderId="0" xfId="0" applyNumberFormat="1" applyFont="1" applyFill="1" applyAlignment="1">
      <alignment horizontal="distributed" vertical="center"/>
    </xf>
    <xf numFmtId="58" fontId="36" fillId="0" borderId="0" xfId="0" applyNumberFormat="1" applyFont="1" applyAlignment="1">
      <alignment horizontal="distributed" vertical="center"/>
    </xf>
    <xf numFmtId="0" fontId="36" fillId="0" borderId="0" xfId="0" applyFont="1" applyAlignment="1">
      <alignment horizontal="distributed" vertical="center"/>
    </xf>
    <xf numFmtId="0" fontId="36" fillId="0" borderId="0" xfId="0" applyFont="1" applyAlignment="1">
      <alignment horizontal="right" vertical="center"/>
    </xf>
    <xf numFmtId="0" fontId="12" fillId="34" borderId="0" xfId="0" applyFont="1" applyFill="1" applyAlignment="1">
      <alignment horizontal="center" vertical="center"/>
    </xf>
    <xf numFmtId="0" fontId="35" fillId="34" borderId="0" xfId="0" applyFont="1" applyFill="1" applyAlignment="1">
      <alignment horizontal="center" vertical="center"/>
    </xf>
    <xf numFmtId="0" fontId="34" fillId="0" borderId="3" xfId="0" applyFont="1" applyBorder="1" applyAlignment="1">
      <alignment horizontal="center" vertical="center"/>
    </xf>
    <xf numFmtId="0" fontId="34" fillId="0" borderId="2" xfId="0" applyFont="1" applyBorder="1" applyAlignment="1">
      <alignment horizontal="center" vertical="center"/>
    </xf>
    <xf numFmtId="0" fontId="37" fillId="0" borderId="23" xfId="0" applyFont="1" applyBorder="1" applyAlignment="1">
      <alignment horizontal="center" vertical="center"/>
    </xf>
    <xf numFmtId="0" fontId="37" fillId="0" borderId="24" xfId="0" applyFont="1" applyBorder="1" applyAlignment="1">
      <alignment horizontal="center" vertical="center"/>
    </xf>
    <xf numFmtId="0" fontId="37" fillId="0" borderId="25" xfId="0" applyFont="1" applyBorder="1" applyAlignment="1">
      <alignment horizontal="center" vertical="center"/>
    </xf>
    <xf numFmtId="0" fontId="37" fillId="0" borderId="26" xfId="0" applyFont="1" applyBorder="1" applyAlignment="1">
      <alignment horizontal="center" vertical="center"/>
    </xf>
    <xf numFmtId="0" fontId="37" fillId="0" borderId="27" xfId="0" applyFont="1" applyBorder="1" applyAlignment="1">
      <alignment horizontal="center" vertical="center"/>
    </xf>
    <xf numFmtId="0" fontId="37" fillId="0" borderId="28" xfId="0" applyFont="1" applyBorder="1" applyAlignment="1">
      <alignment horizontal="center" vertical="center"/>
    </xf>
    <xf numFmtId="0" fontId="37" fillId="0" borderId="29" xfId="0" applyFont="1" applyBorder="1" applyAlignment="1">
      <alignment horizontal="center" vertical="center"/>
    </xf>
    <xf numFmtId="0" fontId="37" fillId="0" borderId="30" xfId="0" applyFont="1" applyBorder="1" applyAlignment="1">
      <alignment horizontal="center" vertical="center"/>
    </xf>
    <xf numFmtId="0" fontId="37" fillId="0" borderId="4" xfId="0" applyFont="1" applyBorder="1" applyAlignment="1">
      <alignment horizontal="center" vertical="center"/>
    </xf>
    <xf numFmtId="0" fontId="37" fillId="0" borderId="8" xfId="0" applyFont="1" applyBorder="1" applyAlignment="1">
      <alignment horizontal="center" vertical="center"/>
    </xf>
    <xf numFmtId="0" fontId="37" fillId="0" borderId="6" xfId="0" applyFont="1" applyBorder="1" applyAlignment="1">
      <alignment horizontal="center" vertical="center"/>
    </xf>
    <xf numFmtId="0" fontId="37" fillId="0" borderId="31" xfId="0" applyFont="1" applyBorder="1" applyAlignment="1">
      <alignment horizontal="center" vertical="center"/>
    </xf>
    <xf numFmtId="0" fontId="37" fillId="0" borderId="32" xfId="0" applyFont="1" applyBorder="1" applyAlignment="1">
      <alignment horizontal="center" vertical="center"/>
    </xf>
    <xf numFmtId="0" fontId="37" fillId="0" borderId="33" xfId="0" applyFont="1" applyBorder="1" applyAlignment="1">
      <alignment horizontal="center" vertical="center"/>
    </xf>
    <xf numFmtId="0" fontId="34" fillId="0" borderId="4" xfId="0" applyFont="1" applyBorder="1" applyAlignment="1">
      <alignment horizontal="center" vertical="center" wrapText="1"/>
    </xf>
    <xf numFmtId="0" fontId="34" fillId="0" borderId="6" xfId="0" applyFont="1" applyBorder="1" applyAlignment="1">
      <alignment horizontal="center" vertical="center" wrapText="1"/>
    </xf>
    <xf numFmtId="179" fontId="34" fillId="34" borderId="7" xfId="0" applyNumberFormat="1" applyFont="1" applyFill="1" applyBorder="1" applyAlignment="1">
      <alignment vertical="center" shrinkToFit="1"/>
    </xf>
    <xf numFmtId="179" fontId="34" fillId="34" borderId="0" xfId="0" applyNumberFormat="1" applyFont="1" applyFill="1" applyAlignment="1">
      <alignment vertical="center" shrinkToFit="1"/>
    </xf>
    <xf numFmtId="179" fontId="34" fillId="34" borderId="5" xfId="0" applyNumberFormat="1" applyFont="1" applyFill="1" applyBorder="1" applyAlignment="1">
      <alignment vertical="center" shrinkToFit="1"/>
    </xf>
    <xf numFmtId="179" fontId="37" fillId="34" borderId="7" xfId="0" applyNumberFormat="1" applyFont="1" applyFill="1" applyBorder="1" applyAlignment="1">
      <alignment vertical="center" shrinkToFit="1"/>
    </xf>
    <xf numFmtId="179" fontId="37" fillId="34" borderId="0" xfId="0" applyNumberFormat="1" applyFont="1" applyFill="1" applyAlignment="1">
      <alignment vertical="center" shrinkToFit="1"/>
    </xf>
    <xf numFmtId="179" fontId="37" fillId="34" borderId="5" xfId="0" applyNumberFormat="1" applyFont="1" applyFill="1" applyBorder="1" applyAlignment="1">
      <alignment vertical="center" shrinkToFit="1"/>
    </xf>
    <xf numFmtId="176" fontId="37" fillId="34" borderId="7" xfId="0" applyNumberFormat="1" applyFont="1" applyFill="1" applyBorder="1" applyAlignment="1">
      <alignment vertical="center" shrinkToFit="1"/>
    </xf>
    <xf numFmtId="176" fontId="37" fillId="34" borderId="0" xfId="0" applyNumberFormat="1" applyFont="1" applyFill="1" applyAlignment="1">
      <alignment vertical="center" shrinkToFit="1"/>
    </xf>
    <xf numFmtId="176" fontId="37" fillId="34" borderId="5" xfId="0" applyNumberFormat="1" applyFont="1" applyFill="1" applyBorder="1" applyAlignment="1">
      <alignment vertical="center" shrinkToFit="1"/>
    </xf>
    <xf numFmtId="179" fontId="34" fillId="0" borderId="4" xfId="0" applyNumberFormat="1" applyFont="1" applyBorder="1" applyAlignment="1">
      <alignment vertical="center" shrinkToFit="1"/>
    </xf>
    <xf numFmtId="179" fontId="34" fillId="0" borderId="8" xfId="0" applyNumberFormat="1" applyFont="1" applyBorder="1" applyAlignment="1">
      <alignment vertical="center" shrinkToFit="1"/>
    </xf>
    <xf numFmtId="179" fontId="34" fillId="0" borderId="6" xfId="0" applyNumberFormat="1" applyFont="1" applyBorder="1" applyAlignment="1">
      <alignment vertical="center" shrinkToFit="1"/>
    </xf>
    <xf numFmtId="179" fontId="37" fillId="0" borderId="4" xfId="0" applyNumberFormat="1" applyFont="1" applyBorder="1" applyAlignment="1">
      <alignment vertical="center" shrinkToFit="1"/>
    </xf>
    <xf numFmtId="179" fontId="37" fillId="0" borderId="8" xfId="0" applyNumberFormat="1" applyFont="1" applyBorder="1" applyAlignment="1">
      <alignment vertical="center" shrinkToFit="1"/>
    </xf>
    <xf numFmtId="179" fontId="37" fillId="0" borderId="6" xfId="0" applyNumberFormat="1" applyFont="1" applyBorder="1" applyAlignment="1">
      <alignment vertical="center" shrinkToFit="1"/>
    </xf>
    <xf numFmtId="176" fontId="37" fillId="0" borderId="4" xfId="0" applyNumberFormat="1" applyFont="1" applyBorder="1" applyAlignment="1">
      <alignment vertical="center" shrinkToFit="1"/>
    </xf>
    <xf numFmtId="176" fontId="37" fillId="0" borderId="8" xfId="0" applyNumberFormat="1" applyFont="1" applyBorder="1" applyAlignment="1">
      <alignment vertical="center" shrinkToFit="1"/>
    </xf>
    <xf numFmtId="176" fontId="37" fillId="0" borderId="6" xfId="0" applyNumberFormat="1" applyFont="1" applyBorder="1" applyAlignment="1">
      <alignment vertical="center" shrinkToFit="1"/>
    </xf>
    <xf numFmtId="0" fontId="34" fillId="0" borderId="7" xfId="0" applyFont="1" applyBorder="1" applyAlignment="1">
      <alignment horizontal="center" vertical="center" wrapText="1"/>
    </xf>
    <xf numFmtId="0" fontId="34" fillId="0" borderId="5" xfId="0" applyFont="1" applyBorder="1" applyAlignment="1">
      <alignment horizontal="center" vertical="center" wrapText="1"/>
    </xf>
    <xf numFmtId="0" fontId="34" fillId="34" borderId="7" xfId="0" applyFont="1" applyFill="1" applyBorder="1" applyAlignment="1">
      <alignment horizontal="distributed" vertical="center" wrapText="1"/>
    </xf>
    <xf numFmtId="0" fontId="34" fillId="34" borderId="5" xfId="0" applyFont="1" applyFill="1" applyBorder="1" applyAlignment="1">
      <alignment horizontal="distributed" vertical="center" wrapText="1"/>
    </xf>
    <xf numFmtId="0" fontId="34" fillId="0" borderId="34" xfId="0" applyFont="1" applyBorder="1" applyAlignment="1">
      <alignment horizontal="center" vertical="center" wrapText="1"/>
    </xf>
    <xf numFmtId="0" fontId="34" fillId="0" borderId="19" xfId="0" applyFont="1" applyBorder="1" applyAlignment="1">
      <alignment horizontal="center" vertical="center" wrapText="1"/>
    </xf>
    <xf numFmtId="0" fontId="37" fillId="34" borderId="17" xfId="0" applyFont="1" applyFill="1" applyBorder="1" applyAlignment="1">
      <alignment vertical="center" shrinkToFit="1"/>
    </xf>
    <xf numFmtId="0" fontId="37" fillId="34" borderId="10" xfId="0" applyFont="1" applyFill="1" applyBorder="1" applyAlignment="1">
      <alignment vertical="center" shrinkToFit="1"/>
    </xf>
    <xf numFmtId="0" fontId="37" fillId="34" borderId="15" xfId="0" applyFont="1" applyFill="1" applyBorder="1" applyAlignment="1">
      <alignment vertical="center" shrinkToFit="1"/>
    </xf>
    <xf numFmtId="0" fontId="37" fillId="0" borderId="37" xfId="0" applyFont="1" applyBorder="1" applyAlignment="1">
      <alignment horizontal="center" vertical="center"/>
    </xf>
    <xf numFmtId="0" fontId="37" fillId="0" borderId="36" xfId="0" applyFont="1" applyBorder="1" applyAlignment="1">
      <alignment horizontal="center" vertical="center"/>
    </xf>
    <xf numFmtId="0" fontId="37" fillId="0" borderId="38" xfId="0" applyFont="1" applyBorder="1" applyAlignment="1">
      <alignment horizontal="center" vertical="center"/>
    </xf>
    <xf numFmtId="180" fontId="37" fillId="34" borderId="0" xfId="0" applyNumberFormat="1" applyFont="1" applyFill="1" applyAlignment="1">
      <alignment horizontal="right" vertical="center"/>
    </xf>
    <xf numFmtId="0" fontId="37" fillId="0" borderId="34" xfId="0" applyFont="1" applyBorder="1" applyAlignment="1">
      <alignment horizontal="center" vertical="center"/>
    </xf>
    <xf numFmtId="0" fontId="37" fillId="0" borderId="35" xfId="0" applyFont="1" applyBorder="1" applyAlignment="1">
      <alignment horizontal="center" vertical="center"/>
    </xf>
    <xf numFmtId="0" fontId="37" fillId="0" borderId="19" xfId="0" applyFont="1" applyBorder="1" applyAlignment="1">
      <alignment horizontal="center" vertical="center"/>
    </xf>
    <xf numFmtId="0" fontId="34" fillId="0" borderId="35" xfId="0" applyFont="1" applyBorder="1" applyAlignment="1">
      <alignment horizontal="center" vertical="center" wrapText="1"/>
    </xf>
    <xf numFmtId="0" fontId="37" fillId="34" borderId="34" xfId="0" applyFont="1" applyFill="1" applyBorder="1" applyAlignment="1">
      <alignment horizontal="center" vertical="center" shrinkToFit="1"/>
    </xf>
    <xf numFmtId="0" fontId="37" fillId="34" borderId="35" xfId="0" applyFont="1" applyFill="1" applyBorder="1" applyAlignment="1">
      <alignment horizontal="center" vertical="center" shrinkToFit="1"/>
    </xf>
    <xf numFmtId="0" fontId="37" fillId="34" borderId="19" xfId="0" applyFont="1" applyFill="1" applyBorder="1" applyAlignment="1">
      <alignment horizontal="center" vertical="center" shrinkToFit="1"/>
    </xf>
    <xf numFmtId="176" fontId="37" fillId="33" borderId="7" xfId="0" applyNumberFormat="1" applyFont="1" applyFill="1" applyBorder="1" applyAlignment="1">
      <alignment vertical="center" shrinkToFit="1"/>
    </xf>
    <xf numFmtId="176" fontId="37" fillId="33" borderId="0" xfId="0" applyNumberFormat="1" applyFont="1" applyFill="1" applyAlignment="1">
      <alignment vertical="center" shrinkToFit="1"/>
    </xf>
    <xf numFmtId="176" fontId="37" fillId="33" borderId="18" xfId="0" applyNumberFormat="1" applyFont="1" applyFill="1" applyBorder="1" applyAlignment="1">
      <alignment vertical="center" shrinkToFit="1"/>
    </xf>
    <xf numFmtId="176" fontId="37" fillId="33" borderId="9" xfId="0" applyNumberFormat="1" applyFont="1" applyFill="1" applyBorder="1" applyAlignment="1">
      <alignment vertical="center" shrinkToFit="1"/>
    </xf>
    <xf numFmtId="0" fontId="37" fillId="33" borderId="7" xfId="0" applyFont="1" applyFill="1" applyBorder="1">
      <alignment vertical="center"/>
    </xf>
    <xf numFmtId="0" fontId="37" fillId="33" borderId="0" xfId="0" applyFont="1" applyFill="1">
      <alignment vertical="center"/>
    </xf>
    <xf numFmtId="0" fontId="37" fillId="33" borderId="5" xfId="0" applyFont="1" applyFill="1" applyBorder="1">
      <alignment vertical="center"/>
    </xf>
    <xf numFmtId="0" fontId="34" fillId="0" borderId="0" xfId="0" applyFont="1" applyAlignment="1">
      <alignment vertical="center" wrapText="1"/>
    </xf>
    <xf numFmtId="0" fontId="37" fillId="34" borderId="29" xfId="0" applyFont="1" applyFill="1" applyBorder="1" applyAlignment="1">
      <alignment horizontal="left" vertical="center" wrapText="1"/>
    </xf>
    <xf numFmtId="0" fontId="37" fillId="34" borderId="30" xfId="0" applyFont="1" applyFill="1" applyBorder="1" applyAlignment="1">
      <alignment horizontal="left" vertical="center" wrapText="1"/>
    </xf>
    <xf numFmtId="0" fontId="0" fillId="37" borderId="58" xfId="0" applyFill="1" applyBorder="1" applyAlignment="1">
      <alignment horizontal="center" vertical="center" wrapText="1"/>
    </xf>
    <xf numFmtId="0" fontId="14" fillId="37" borderId="11" xfId="0" applyFont="1" applyFill="1" applyBorder="1" applyAlignment="1">
      <alignment horizontal="center" vertical="center" wrapText="1"/>
    </xf>
    <xf numFmtId="0" fontId="14" fillId="37" borderId="10" xfId="0" applyFont="1" applyFill="1" applyBorder="1" applyAlignment="1">
      <alignment horizontal="center" vertical="center" wrapText="1"/>
    </xf>
    <xf numFmtId="0" fontId="0" fillId="37" borderId="3" xfId="0" applyFill="1" applyBorder="1" applyAlignment="1">
      <alignment horizontal="center" vertical="center"/>
    </xf>
    <xf numFmtId="0" fontId="14" fillId="37" borderId="1" xfId="0" applyFont="1" applyFill="1" applyBorder="1" applyAlignment="1">
      <alignment horizontal="center" vertical="center"/>
    </xf>
    <xf numFmtId="0" fontId="14" fillId="37" borderId="2" xfId="0" applyFont="1" applyFill="1" applyBorder="1" applyAlignment="1">
      <alignment horizontal="center" vertical="center"/>
    </xf>
    <xf numFmtId="0" fontId="0" fillId="37" borderId="57" xfId="0" applyFill="1" applyBorder="1" applyAlignment="1">
      <alignment horizontal="center" vertical="center"/>
    </xf>
    <xf numFmtId="0" fontId="14" fillId="37" borderId="16" xfId="0" applyFont="1" applyFill="1" applyBorder="1" applyAlignment="1">
      <alignment horizontal="center" vertical="center"/>
    </xf>
    <xf numFmtId="0" fontId="14" fillId="37" borderId="17" xfId="0" applyFont="1" applyFill="1" applyBorder="1" applyAlignment="1">
      <alignment horizontal="center" vertical="center"/>
    </xf>
    <xf numFmtId="0" fontId="0" fillId="37" borderId="63" xfId="0" applyFill="1" applyBorder="1" applyAlignment="1">
      <alignment horizontal="center" vertical="center" wrapText="1"/>
    </xf>
    <xf numFmtId="0" fontId="14" fillId="37" borderId="9" xfId="0" applyFont="1" applyFill="1" applyBorder="1" applyAlignment="1">
      <alignment horizontal="center" vertical="center" wrapText="1"/>
    </xf>
    <xf numFmtId="0" fontId="14" fillId="37" borderId="12" xfId="0" applyFont="1" applyFill="1" applyBorder="1" applyAlignment="1">
      <alignment horizontal="center" vertical="center" wrapText="1"/>
    </xf>
    <xf numFmtId="0" fontId="45" fillId="37" borderId="58" xfId="0" applyFont="1" applyFill="1" applyBorder="1" applyAlignment="1">
      <alignment horizontal="center" vertical="center" textRotation="255" wrapText="1"/>
    </xf>
    <xf numFmtId="0" fontId="45" fillId="37" borderId="11" xfId="0" applyFont="1" applyFill="1" applyBorder="1" applyAlignment="1">
      <alignment horizontal="center" vertical="center" textRotation="255" wrapText="1"/>
    </xf>
    <xf numFmtId="0" fontId="45" fillId="37" borderId="10" xfId="0" applyFont="1" applyFill="1" applyBorder="1" applyAlignment="1">
      <alignment horizontal="center" vertical="center" textRotation="255" wrapText="1"/>
    </xf>
    <xf numFmtId="0" fontId="45" fillId="37" borderId="56" xfId="0" applyFont="1" applyFill="1" applyBorder="1" applyAlignment="1">
      <alignment horizontal="center" vertical="center" textRotation="255" wrapText="1"/>
    </xf>
    <xf numFmtId="0" fontId="45" fillId="37" borderId="14" xfId="0" applyFont="1" applyFill="1" applyBorder="1" applyAlignment="1">
      <alignment horizontal="center" vertical="center" textRotation="255" wrapText="1"/>
    </xf>
    <xf numFmtId="0" fontId="45" fillId="37" borderId="15" xfId="0" applyFont="1" applyFill="1" applyBorder="1" applyAlignment="1">
      <alignment horizontal="center" vertical="center" textRotation="255" wrapText="1"/>
    </xf>
    <xf numFmtId="0" fontId="56" fillId="0" borderId="58" xfId="0" applyFont="1" applyBorder="1" applyAlignment="1" applyProtection="1">
      <alignment horizontal="left" vertical="center" wrapText="1"/>
      <protection locked="0"/>
    </xf>
    <xf numFmtId="0" fontId="56" fillId="0" borderId="11" xfId="0" applyFont="1" applyBorder="1" applyAlignment="1" applyProtection="1">
      <alignment horizontal="left" vertical="center" wrapText="1"/>
      <protection locked="0"/>
    </xf>
    <xf numFmtId="0" fontId="56" fillId="0" borderId="21" xfId="0" applyFont="1" applyBorder="1" applyAlignment="1" applyProtection="1">
      <alignment horizontal="left" vertical="center" wrapText="1"/>
      <protection locked="0"/>
    </xf>
    <xf numFmtId="0" fontId="0" fillId="37" borderId="58" xfId="0" applyFill="1" applyBorder="1" applyAlignment="1">
      <alignment horizontal="center" vertical="center" wrapText="1" shrinkToFit="1"/>
    </xf>
    <xf numFmtId="0" fontId="0" fillId="37" borderId="11" xfId="0" applyFill="1" applyBorder="1" applyAlignment="1">
      <alignment horizontal="center" vertical="center" wrapText="1" shrinkToFit="1"/>
    </xf>
    <xf numFmtId="0" fontId="0" fillId="37" borderId="10" xfId="0" applyFill="1" applyBorder="1" applyAlignment="1">
      <alignment horizontal="center" vertical="center" wrapText="1" shrinkToFit="1"/>
    </xf>
    <xf numFmtId="0" fontId="0" fillId="37" borderId="11" xfId="0" applyFill="1" applyBorder="1" applyAlignment="1">
      <alignment horizontal="center" vertical="center" wrapText="1"/>
    </xf>
    <xf numFmtId="0" fontId="0" fillId="37" borderId="10" xfId="0" applyFill="1" applyBorder="1" applyAlignment="1">
      <alignment horizontal="center" vertical="center" wrapText="1"/>
    </xf>
    <xf numFmtId="0" fontId="14" fillId="0" borderId="58" xfId="0" applyFont="1" applyBorder="1" applyAlignment="1" applyProtection="1">
      <alignment horizontal="center" vertical="center" wrapText="1"/>
      <protection locked="0"/>
    </xf>
    <xf numFmtId="0" fontId="14" fillId="0" borderId="11" xfId="0" applyFont="1" applyBorder="1" applyAlignment="1" applyProtection="1">
      <alignment horizontal="center" vertical="center" wrapText="1"/>
      <protection locked="0"/>
    </xf>
    <xf numFmtId="0" fontId="14" fillId="0" borderId="21" xfId="0" applyFont="1" applyBorder="1" applyAlignment="1" applyProtection="1">
      <alignment horizontal="center" vertical="center" wrapText="1"/>
      <protection locked="0"/>
    </xf>
    <xf numFmtId="0" fontId="57" fillId="0" borderId="28"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7" xfId="0" applyFont="1" applyBorder="1" applyAlignment="1">
      <alignment horizontal="center" vertical="center" wrapText="1"/>
    </xf>
    <xf numFmtId="0" fontId="57" fillId="0" borderId="18" xfId="0" applyFont="1" applyBorder="1" applyAlignment="1">
      <alignment horizontal="center" vertical="center" wrapText="1"/>
    </xf>
    <xf numFmtId="0" fontId="57" fillId="0" borderId="72" xfId="0" applyFont="1" applyBorder="1" applyAlignment="1">
      <alignment horizontal="center" vertical="center" wrapText="1"/>
    </xf>
    <xf numFmtId="0" fontId="57" fillId="0" borderId="20" xfId="0" applyFont="1" applyBorder="1" applyAlignment="1">
      <alignment horizontal="center" vertical="center" wrapText="1"/>
    </xf>
    <xf numFmtId="0" fontId="56" fillId="0" borderId="58" xfId="0" applyFont="1" applyBorder="1" applyAlignment="1" applyProtection="1">
      <alignment horizontal="center" vertical="center" wrapText="1"/>
      <protection locked="0"/>
    </xf>
    <xf numFmtId="0" fontId="56" fillId="0" borderId="11" xfId="0" applyFont="1" applyBorder="1" applyAlignment="1" applyProtection="1">
      <alignment horizontal="center" vertical="center" wrapText="1"/>
      <protection locked="0"/>
    </xf>
    <xf numFmtId="0" fontId="56" fillId="0" borderId="21" xfId="0" applyFont="1" applyBorder="1" applyAlignment="1" applyProtection="1">
      <alignment horizontal="center" vertical="center" wrapText="1"/>
      <protection locked="0"/>
    </xf>
    <xf numFmtId="0" fontId="0" fillId="0" borderId="0" xfId="0" applyAlignment="1">
      <alignment horizontal="center" vertical="center"/>
    </xf>
    <xf numFmtId="0" fontId="34" fillId="0" borderId="3" xfId="0" applyFont="1" applyBorder="1" applyAlignment="1">
      <alignment horizontal="center" vertical="center" wrapText="1"/>
    </xf>
    <xf numFmtId="0" fontId="34" fillId="0" borderId="1" xfId="0" applyFont="1" applyBorder="1" applyAlignment="1">
      <alignment horizontal="center" vertical="center" wrapText="1"/>
    </xf>
    <xf numFmtId="0" fontId="34" fillId="0" borderId="2" xfId="0" applyFont="1" applyBorder="1" applyAlignment="1">
      <alignment horizontal="center" vertical="center" wrapText="1"/>
    </xf>
    <xf numFmtId="0" fontId="37" fillId="0" borderId="3" xfId="0" applyFont="1" applyBorder="1" applyAlignment="1">
      <alignment horizontal="center" vertical="center" wrapText="1"/>
    </xf>
    <xf numFmtId="0" fontId="37" fillId="0" borderId="1" xfId="0" applyFont="1" applyBorder="1" applyAlignment="1">
      <alignment horizontal="center" vertical="center" wrapText="1"/>
    </xf>
    <xf numFmtId="0" fontId="37" fillId="0" borderId="2" xfId="0" applyFont="1" applyBorder="1" applyAlignment="1">
      <alignment horizontal="center" vertical="center" wrapText="1"/>
    </xf>
    <xf numFmtId="0" fontId="34" fillId="0" borderId="31" xfId="0" applyFont="1" applyBorder="1" applyAlignment="1">
      <alignment horizontal="center" vertical="center" wrapText="1"/>
    </xf>
    <xf numFmtId="0" fontId="34" fillId="0" borderId="32" xfId="0" applyFont="1" applyBorder="1" applyAlignment="1">
      <alignment horizontal="center" vertical="center" wrapText="1"/>
    </xf>
    <xf numFmtId="0" fontId="34" fillId="0" borderId="33" xfId="0" applyFont="1" applyBorder="1" applyAlignment="1">
      <alignment horizontal="center"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0" fontId="34" fillId="0" borderId="14" xfId="0" applyFont="1" applyBorder="1" applyAlignment="1">
      <alignment horizontal="center" vertical="center" wrapText="1"/>
    </xf>
    <xf numFmtId="0" fontId="34" fillId="0" borderId="15" xfId="0" applyFont="1" applyBorder="1" applyAlignment="1">
      <alignment horizontal="center" vertical="center" wrapText="1"/>
    </xf>
    <xf numFmtId="0" fontId="34" fillId="0" borderId="11" xfId="0" applyFont="1" applyBorder="1" applyAlignment="1">
      <alignment horizontal="center" vertical="center" wrapText="1"/>
    </xf>
    <xf numFmtId="0" fontId="34" fillId="0" borderId="10" xfId="0" applyFont="1" applyBorder="1" applyAlignment="1">
      <alignment horizontal="center" vertical="center" wrapText="1"/>
    </xf>
    <xf numFmtId="0" fontId="35" fillId="0" borderId="0" xfId="0" applyFont="1" applyAlignment="1">
      <alignment vertical="center" wrapText="1"/>
    </xf>
    <xf numFmtId="0" fontId="36" fillId="0" borderId="0" xfId="0" applyFont="1">
      <alignment vertical="center"/>
    </xf>
    <xf numFmtId="0" fontId="36" fillId="0" borderId="0" xfId="0" applyFont="1" applyAlignment="1">
      <alignment vertical="center" wrapText="1"/>
    </xf>
    <xf numFmtId="177" fontId="36" fillId="34" borderId="0" xfId="0" applyNumberFormat="1" applyFont="1" applyFill="1" applyAlignment="1">
      <alignment horizontal="right" vertical="center" shrinkToFit="1"/>
    </xf>
    <xf numFmtId="0" fontId="35" fillId="34" borderId="0" xfId="0" applyFont="1" applyFill="1" applyAlignment="1">
      <alignment vertical="center" wrapText="1"/>
    </xf>
  </cellXfs>
  <cellStyles count="5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00000000-0005-0000-0000-000021000000}"/>
    <cellStyle name="桁区切り 3" xfId="48" xr:uid="{00000000-0005-0000-0000-000022000000}"/>
    <cellStyle name="桁区切り 4" xfId="55" xr:uid="{00000000-0005-0000-0000-000023000000}"/>
    <cellStyle name="桁区切り 6" xfId="52" xr:uid="{00000000-0005-0000-0000-000024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xr:uid="{00000000-0005-0000-0000-00002E000000}"/>
    <cellStyle name="標準 2 2" xfId="43" xr:uid="{00000000-0005-0000-0000-00002F000000}"/>
    <cellStyle name="標準 2 2 2" xfId="49" xr:uid="{00000000-0005-0000-0000-000030000000}"/>
    <cellStyle name="標準 2 2 2 2" xfId="50" xr:uid="{00000000-0005-0000-0000-000031000000}"/>
    <cellStyle name="標準 2 2 2 5" xfId="53" xr:uid="{00000000-0005-0000-0000-000032000000}"/>
    <cellStyle name="標準 2 2_交付金交付申請書（一般）H25配布用 20130122 2" xfId="51" xr:uid="{00000000-0005-0000-0000-000033000000}"/>
    <cellStyle name="標準 3" xfId="44" xr:uid="{00000000-0005-0000-0000-000034000000}"/>
    <cellStyle name="標準 4" xfId="47" xr:uid="{00000000-0005-0000-0000-000035000000}"/>
    <cellStyle name="標準 5" xfId="54" xr:uid="{00000000-0005-0000-0000-000036000000}"/>
    <cellStyle name="標準 6" xfId="56" xr:uid="{00000000-0005-0000-0000-000037000000}"/>
    <cellStyle name="標準 7" xfId="57" xr:uid="{00000000-0005-0000-0000-000038000000}"/>
    <cellStyle name="標準 8" xfId="58" xr:uid="{00000000-0005-0000-0000-000039000000}"/>
    <cellStyle name="良い" xfId="41" builtinId="26" customBuiltin="1"/>
  </cellStyles>
  <dxfs count="0"/>
  <tableStyles count="0" defaultTableStyle="TableStyleMedium2" defaultPivotStyle="PivotStyleLight16"/>
  <colors>
    <mruColors>
      <color rgb="FF0000FF"/>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xdr:col>
      <xdr:colOff>276225</xdr:colOff>
      <xdr:row>27</xdr:row>
      <xdr:rowOff>47625</xdr:rowOff>
    </xdr:from>
    <xdr:to>
      <xdr:col>4</xdr:col>
      <xdr:colOff>209550</xdr:colOff>
      <xdr:row>27</xdr:row>
      <xdr:rowOff>47625</xdr:rowOff>
    </xdr:to>
    <xdr:cxnSp macro="">
      <xdr:nvCxnSpPr>
        <xdr:cNvPr id="23986" name="AutoShape 2">
          <a:extLst>
            <a:ext uri="{FF2B5EF4-FFF2-40B4-BE49-F238E27FC236}">
              <a16:creationId xmlns:a16="http://schemas.microsoft.com/office/drawing/2014/main" id="{00000000-0008-0000-0700-0000B25D0000}"/>
            </a:ext>
          </a:extLst>
        </xdr:cNvPr>
        <xdr:cNvCxnSpPr>
          <a:cxnSpLocks noChangeShapeType="1"/>
        </xdr:cNvCxnSpPr>
      </xdr:nvCxnSpPr>
      <xdr:spPr bwMode="auto">
        <a:xfrm flipV="1">
          <a:off x="2057400" y="4762500"/>
          <a:ext cx="752475"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xdr:col>
      <xdr:colOff>504825</xdr:colOff>
      <xdr:row>32</xdr:row>
      <xdr:rowOff>57150</xdr:rowOff>
    </xdr:from>
    <xdr:to>
      <xdr:col>3</xdr:col>
      <xdr:colOff>409575</xdr:colOff>
      <xdr:row>32</xdr:row>
      <xdr:rowOff>57150</xdr:rowOff>
    </xdr:to>
    <xdr:cxnSp macro="">
      <xdr:nvCxnSpPr>
        <xdr:cNvPr id="23987" name="AutoShape 5">
          <a:extLst>
            <a:ext uri="{FF2B5EF4-FFF2-40B4-BE49-F238E27FC236}">
              <a16:creationId xmlns:a16="http://schemas.microsoft.com/office/drawing/2014/main" id="{00000000-0008-0000-0700-0000B35D0000}"/>
            </a:ext>
          </a:extLst>
        </xdr:cNvPr>
        <xdr:cNvCxnSpPr>
          <a:cxnSpLocks noChangeShapeType="1"/>
        </xdr:cNvCxnSpPr>
      </xdr:nvCxnSpPr>
      <xdr:spPr bwMode="auto">
        <a:xfrm>
          <a:off x="2600325" y="5810250"/>
          <a:ext cx="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4</xdr:col>
      <xdr:colOff>257175</xdr:colOff>
      <xdr:row>29</xdr:row>
      <xdr:rowOff>47625</xdr:rowOff>
    </xdr:from>
    <xdr:to>
      <xdr:col>6</xdr:col>
      <xdr:colOff>190500</xdr:colOff>
      <xdr:row>29</xdr:row>
      <xdr:rowOff>57150</xdr:rowOff>
    </xdr:to>
    <xdr:cxnSp macro="">
      <xdr:nvCxnSpPr>
        <xdr:cNvPr id="23988" name="AutoShape 2">
          <a:extLst>
            <a:ext uri="{FF2B5EF4-FFF2-40B4-BE49-F238E27FC236}">
              <a16:creationId xmlns:a16="http://schemas.microsoft.com/office/drawing/2014/main" id="{00000000-0008-0000-0700-0000B45D0000}"/>
            </a:ext>
          </a:extLst>
        </xdr:cNvPr>
        <xdr:cNvCxnSpPr>
          <a:cxnSpLocks noChangeShapeType="1"/>
        </xdr:cNvCxnSpPr>
      </xdr:nvCxnSpPr>
      <xdr:spPr bwMode="auto">
        <a:xfrm flipV="1">
          <a:off x="2857500" y="5162550"/>
          <a:ext cx="752475" cy="9525"/>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6</xdr:col>
      <xdr:colOff>209550</xdr:colOff>
      <xdr:row>31</xdr:row>
      <xdr:rowOff>57150</xdr:rowOff>
    </xdr:from>
    <xdr:to>
      <xdr:col>7</xdr:col>
      <xdr:colOff>257175</xdr:colOff>
      <xdr:row>31</xdr:row>
      <xdr:rowOff>57150</xdr:rowOff>
    </xdr:to>
    <xdr:cxnSp macro="">
      <xdr:nvCxnSpPr>
        <xdr:cNvPr id="23989" name="AutoShape 2">
          <a:extLst>
            <a:ext uri="{FF2B5EF4-FFF2-40B4-BE49-F238E27FC236}">
              <a16:creationId xmlns:a16="http://schemas.microsoft.com/office/drawing/2014/main" id="{00000000-0008-0000-0700-0000B55D0000}"/>
            </a:ext>
          </a:extLst>
        </xdr:cNvPr>
        <xdr:cNvCxnSpPr>
          <a:cxnSpLocks noChangeShapeType="1"/>
        </xdr:cNvCxnSpPr>
      </xdr:nvCxnSpPr>
      <xdr:spPr bwMode="auto">
        <a:xfrm>
          <a:off x="3629025" y="5581650"/>
          <a:ext cx="45720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7</xdr:col>
      <xdr:colOff>257175</xdr:colOff>
      <xdr:row>33</xdr:row>
      <xdr:rowOff>57150</xdr:rowOff>
    </xdr:from>
    <xdr:to>
      <xdr:col>8</xdr:col>
      <xdr:colOff>276225</xdr:colOff>
      <xdr:row>33</xdr:row>
      <xdr:rowOff>57150</xdr:rowOff>
    </xdr:to>
    <xdr:cxnSp macro="">
      <xdr:nvCxnSpPr>
        <xdr:cNvPr id="23990" name="AutoShape 2">
          <a:extLst>
            <a:ext uri="{FF2B5EF4-FFF2-40B4-BE49-F238E27FC236}">
              <a16:creationId xmlns:a16="http://schemas.microsoft.com/office/drawing/2014/main" id="{00000000-0008-0000-0700-0000B65D0000}"/>
            </a:ext>
          </a:extLst>
        </xdr:cNvPr>
        <xdr:cNvCxnSpPr>
          <a:cxnSpLocks noChangeShapeType="1"/>
        </xdr:cNvCxnSpPr>
      </xdr:nvCxnSpPr>
      <xdr:spPr bwMode="auto">
        <a:xfrm>
          <a:off x="4086225" y="5981700"/>
          <a:ext cx="428625"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8</xdr:col>
      <xdr:colOff>285750</xdr:colOff>
      <xdr:row>35</xdr:row>
      <xdr:rowOff>57150</xdr:rowOff>
    </xdr:from>
    <xdr:to>
      <xdr:col>10</xdr:col>
      <xdr:colOff>342900</xdr:colOff>
      <xdr:row>35</xdr:row>
      <xdr:rowOff>57150</xdr:rowOff>
    </xdr:to>
    <xdr:cxnSp macro="">
      <xdr:nvCxnSpPr>
        <xdr:cNvPr id="23991" name="AutoShape 2">
          <a:extLst>
            <a:ext uri="{FF2B5EF4-FFF2-40B4-BE49-F238E27FC236}">
              <a16:creationId xmlns:a16="http://schemas.microsoft.com/office/drawing/2014/main" id="{00000000-0008-0000-0700-0000B75D0000}"/>
            </a:ext>
          </a:extLst>
        </xdr:cNvPr>
        <xdr:cNvCxnSpPr>
          <a:cxnSpLocks noChangeShapeType="1"/>
        </xdr:cNvCxnSpPr>
      </xdr:nvCxnSpPr>
      <xdr:spPr bwMode="auto">
        <a:xfrm>
          <a:off x="4524375" y="6391275"/>
          <a:ext cx="87630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xdr:col>
      <xdr:colOff>276225</xdr:colOff>
      <xdr:row>27</xdr:row>
      <xdr:rowOff>114300</xdr:rowOff>
    </xdr:from>
    <xdr:to>
      <xdr:col>4</xdr:col>
      <xdr:colOff>209550</xdr:colOff>
      <xdr:row>27</xdr:row>
      <xdr:rowOff>114300</xdr:rowOff>
    </xdr:to>
    <xdr:cxnSp macro="">
      <xdr:nvCxnSpPr>
        <xdr:cNvPr id="23992" name="AutoShape 2">
          <a:extLst>
            <a:ext uri="{FF2B5EF4-FFF2-40B4-BE49-F238E27FC236}">
              <a16:creationId xmlns:a16="http://schemas.microsoft.com/office/drawing/2014/main" id="{00000000-0008-0000-0700-0000B85D0000}"/>
            </a:ext>
          </a:extLst>
        </xdr:cNvPr>
        <xdr:cNvCxnSpPr>
          <a:cxnSpLocks noChangeShapeType="1"/>
        </xdr:cNvCxnSpPr>
      </xdr:nvCxnSpPr>
      <xdr:spPr bwMode="auto">
        <a:xfrm>
          <a:off x="2057400" y="4829175"/>
          <a:ext cx="75247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4</xdr:col>
      <xdr:colOff>257175</xdr:colOff>
      <xdr:row>29</xdr:row>
      <xdr:rowOff>114300</xdr:rowOff>
    </xdr:from>
    <xdr:to>
      <xdr:col>6</xdr:col>
      <xdr:colOff>190500</xdr:colOff>
      <xdr:row>29</xdr:row>
      <xdr:rowOff>114300</xdr:rowOff>
    </xdr:to>
    <xdr:cxnSp macro="">
      <xdr:nvCxnSpPr>
        <xdr:cNvPr id="23993" name="AutoShape 2">
          <a:extLst>
            <a:ext uri="{FF2B5EF4-FFF2-40B4-BE49-F238E27FC236}">
              <a16:creationId xmlns:a16="http://schemas.microsoft.com/office/drawing/2014/main" id="{00000000-0008-0000-0700-0000B95D0000}"/>
            </a:ext>
          </a:extLst>
        </xdr:cNvPr>
        <xdr:cNvCxnSpPr>
          <a:cxnSpLocks noChangeShapeType="1"/>
        </xdr:cNvCxnSpPr>
      </xdr:nvCxnSpPr>
      <xdr:spPr bwMode="auto">
        <a:xfrm flipV="1">
          <a:off x="2857500" y="5229225"/>
          <a:ext cx="75247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6</xdr:col>
      <xdr:colOff>209550</xdr:colOff>
      <xdr:row>31</xdr:row>
      <xdr:rowOff>133350</xdr:rowOff>
    </xdr:from>
    <xdr:to>
      <xdr:col>7</xdr:col>
      <xdr:colOff>266700</xdr:colOff>
      <xdr:row>31</xdr:row>
      <xdr:rowOff>133350</xdr:rowOff>
    </xdr:to>
    <xdr:cxnSp macro="">
      <xdr:nvCxnSpPr>
        <xdr:cNvPr id="23994" name="AutoShape 2">
          <a:extLst>
            <a:ext uri="{FF2B5EF4-FFF2-40B4-BE49-F238E27FC236}">
              <a16:creationId xmlns:a16="http://schemas.microsoft.com/office/drawing/2014/main" id="{00000000-0008-0000-0700-0000BA5D0000}"/>
            </a:ext>
          </a:extLst>
        </xdr:cNvPr>
        <xdr:cNvCxnSpPr>
          <a:cxnSpLocks noChangeShapeType="1"/>
        </xdr:cNvCxnSpPr>
      </xdr:nvCxnSpPr>
      <xdr:spPr bwMode="auto">
        <a:xfrm>
          <a:off x="3629025" y="5657850"/>
          <a:ext cx="46672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7</xdr:col>
      <xdr:colOff>276225</xdr:colOff>
      <xdr:row>33</xdr:row>
      <xdr:rowOff>133350</xdr:rowOff>
    </xdr:from>
    <xdr:to>
      <xdr:col>8</xdr:col>
      <xdr:colOff>295275</xdr:colOff>
      <xdr:row>33</xdr:row>
      <xdr:rowOff>133350</xdr:rowOff>
    </xdr:to>
    <xdr:cxnSp macro="">
      <xdr:nvCxnSpPr>
        <xdr:cNvPr id="23995" name="AutoShape 2">
          <a:extLst>
            <a:ext uri="{FF2B5EF4-FFF2-40B4-BE49-F238E27FC236}">
              <a16:creationId xmlns:a16="http://schemas.microsoft.com/office/drawing/2014/main" id="{00000000-0008-0000-0700-0000BB5D0000}"/>
            </a:ext>
          </a:extLst>
        </xdr:cNvPr>
        <xdr:cNvCxnSpPr>
          <a:cxnSpLocks noChangeShapeType="1"/>
        </xdr:cNvCxnSpPr>
      </xdr:nvCxnSpPr>
      <xdr:spPr bwMode="auto">
        <a:xfrm>
          <a:off x="4105275" y="6057900"/>
          <a:ext cx="42862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8</xdr:col>
      <xdr:colOff>295275</xdr:colOff>
      <xdr:row>35</xdr:row>
      <xdr:rowOff>123825</xdr:rowOff>
    </xdr:from>
    <xdr:to>
      <xdr:col>11</xdr:col>
      <xdr:colOff>390525</xdr:colOff>
      <xdr:row>35</xdr:row>
      <xdr:rowOff>123825</xdr:rowOff>
    </xdr:to>
    <xdr:cxnSp macro="">
      <xdr:nvCxnSpPr>
        <xdr:cNvPr id="23996" name="AutoShape 2">
          <a:extLst>
            <a:ext uri="{FF2B5EF4-FFF2-40B4-BE49-F238E27FC236}">
              <a16:creationId xmlns:a16="http://schemas.microsoft.com/office/drawing/2014/main" id="{00000000-0008-0000-0700-0000BC5D0000}"/>
            </a:ext>
          </a:extLst>
        </xdr:cNvPr>
        <xdr:cNvCxnSpPr>
          <a:cxnSpLocks noChangeShapeType="1"/>
        </xdr:cNvCxnSpPr>
      </xdr:nvCxnSpPr>
      <xdr:spPr bwMode="auto">
        <a:xfrm>
          <a:off x="4533900" y="6457950"/>
          <a:ext cx="132397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oneCellAnchor>
    <xdr:from>
      <xdr:col>4</xdr:col>
      <xdr:colOff>185487</xdr:colOff>
      <xdr:row>26</xdr:row>
      <xdr:rowOff>110291</xdr:rowOff>
    </xdr:from>
    <xdr:ext cx="501316" cy="275717"/>
    <xdr:sp macro="" textlink="">
      <xdr:nvSpPr>
        <xdr:cNvPr id="26" name="テキスト ボックス 25">
          <a:extLst>
            <a:ext uri="{FF2B5EF4-FFF2-40B4-BE49-F238E27FC236}">
              <a16:creationId xmlns:a16="http://schemas.microsoft.com/office/drawing/2014/main" id="{00000000-0008-0000-0700-00001A000000}"/>
            </a:ext>
          </a:extLst>
        </xdr:cNvPr>
        <xdr:cNvSpPr txBox="1"/>
      </xdr:nvSpPr>
      <xdr:spPr>
        <a:xfrm>
          <a:off x="2792329" y="4852738"/>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6</xdr:col>
      <xdr:colOff>165434</xdr:colOff>
      <xdr:row>28</xdr:row>
      <xdr:rowOff>105276</xdr:rowOff>
    </xdr:from>
    <xdr:ext cx="501316" cy="275717"/>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3594434" y="5188618"/>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7</xdr:col>
      <xdr:colOff>240042</xdr:colOff>
      <xdr:row>30</xdr:row>
      <xdr:rowOff>120316</xdr:rowOff>
    </xdr:from>
    <xdr:ext cx="501316" cy="275717"/>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4066851" y="5599992"/>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8</xdr:col>
      <xdr:colOff>285751</xdr:colOff>
      <xdr:row>32</xdr:row>
      <xdr:rowOff>105276</xdr:rowOff>
    </xdr:from>
    <xdr:ext cx="501316" cy="275717"/>
    <xdr:sp macro="" textlink="">
      <xdr:nvSpPr>
        <xdr:cNvPr id="34" name="テキスト ボックス 33">
          <a:extLst>
            <a:ext uri="{FF2B5EF4-FFF2-40B4-BE49-F238E27FC236}">
              <a16:creationId xmlns:a16="http://schemas.microsoft.com/office/drawing/2014/main" id="{00000000-0008-0000-0700-000022000000}"/>
            </a:ext>
          </a:extLst>
        </xdr:cNvPr>
        <xdr:cNvSpPr txBox="1"/>
      </xdr:nvSpPr>
      <xdr:spPr>
        <a:xfrm>
          <a:off x="4536909" y="5870408"/>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12</xdr:col>
      <xdr:colOff>5013</xdr:colOff>
      <xdr:row>34</xdr:row>
      <xdr:rowOff>90237</xdr:rowOff>
    </xdr:from>
    <xdr:ext cx="501316" cy="275717"/>
    <xdr:sp macro="" textlink="">
      <xdr:nvSpPr>
        <xdr:cNvPr id="35" name="テキスト ボックス 34">
          <a:extLst>
            <a:ext uri="{FF2B5EF4-FFF2-40B4-BE49-F238E27FC236}">
              <a16:creationId xmlns:a16="http://schemas.microsoft.com/office/drawing/2014/main" id="{00000000-0008-0000-0700-000023000000}"/>
            </a:ext>
          </a:extLst>
        </xdr:cNvPr>
        <xdr:cNvSpPr txBox="1"/>
      </xdr:nvSpPr>
      <xdr:spPr>
        <a:xfrm>
          <a:off x="5900487" y="6196263"/>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65%</a:t>
          </a:r>
          <a:endParaRPr kumimoji="1" lang="ja-JP" altLang="en-US" sz="1100">
            <a:latin typeface="+mn-ea"/>
            <a:ea typeface="+mn-ea"/>
          </a:endParaRPr>
        </a:p>
      </xdr:txBody>
    </xdr:sp>
    <xdr:clientData/>
  </xdr:oneCellAnchor>
  <xdr:oneCellAnchor>
    <xdr:from>
      <xdr:col>3</xdr:col>
      <xdr:colOff>190502</xdr:colOff>
      <xdr:row>24</xdr:row>
      <xdr:rowOff>509</xdr:rowOff>
    </xdr:from>
    <xdr:ext cx="493853" cy="225703"/>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72593"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6</a:t>
          </a:r>
          <a:r>
            <a:rPr kumimoji="1" lang="ja-JP" altLang="en-US" sz="800"/>
            <a:t>月</a:t>
          </a:r>
          <a:r>
            <a:rPr kumimoji="1" lang="en-US" altLang="ja-JP" sz="800"/>
            <a:t>1</a:t>
          </a:r>
          <a:r>
            <a:rPr kumimoji="1" lang="ja-JP" altLang="en-US" sz="800"/>
            <a:t>日</a:t>
          </a:r>
        </a:p>
      </xdr:txBody>
    </xdr:sp>
    <xdr:clientData/>
  </xdr:oneCellAnchor>
  <xdr:oneCellAnchor>
    <xdr:from>
      <xdr:col>4</xdr:col>
      <xdr:colOff>196105</xdr:colOff>
      <xdr:row>24</xdr:row>
      <xdr:rowOff>509</xdr:rowOff>
    </xdr:from>
    <xdr:ext cx="493853" cy="225703"/>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85173"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7</a:t>
          </a:r>
          <a:r>
            <a:rPr kumimoji="1" lang="ja-JP" altLang="en-US" sz="800"/>
            <a:t>月</a:t>
          </a:r>
          <a:r>
            <a:rPr kumimoji="1" lang="en-US" altLang="ja-JP" sz="800"/>
            <a:t>1</a:t>
          </a:r>
          <a:r>
            <a:rPr kumimoji="1" lang="ja-JP" altLang="en-US" sz="800"/>
            <a:t>日</a:t>
          </a:r>
        </a:p>
      </xdr:txBody>
    </xdr:sp>
    <xdr:clientData/>
  </xdr:oneCellAnchor>
  <xdr:oneCellAnchor>
    <xdr:from>
      <xdr:col>2</xdr:col>
      <xdr:colOff>190502</xdr:colOff>
      <xdr:row>24</xdr:row>
      <xdr:rowOff>509</xdr:rowOff>
    </xdr:from>
    <xdr:ext cx="493853" cy="225703"/>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965616"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5</a:t>
          </a:r>
          <a:r>
            <a:rPr kumimoji="1" lang="ja-JP" altLang="en-US" sz="800"/>
            <a:t>月</a:t>
          </a:r>
          <a:r>
            <a:rPr kumimoji="1" lang="en-US" altLang="ja-JP" sz="800"/>
            <a:t>1</a:t>
          </a:r>
          <a:r>
            <a:rPr kumimoji="1" lang="ja-JP" altLang="en-US" sz="800"/>
            <a:t>日</a:t>
          </a:r>
        </a:p>
      </xdr:txBody>
    </xdr:sp>
    <xdr:clientData/>
  </xdr:oneCellAnchor>
  <xdr:oneCellAnchor>
    <xdr:from>
      <xdr:col>5</xdr:col>
      <xdr:colOff>190502</xdr:colOff>
      <xdr:row>24</xdr:row>
      <xdr:rowOff>509</xdr:rowOff>
    </xdr:from>
    <xdr:ext cx="493853" cy="225703"/>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3186547"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8</a:t>
          </a:r>
          <a:r>
            <a:rPr kumimoji="1" lang="ja-JP" altLang="en-US" sz="800"/>
            <a:t>月</a:t>
          </a:r>
          <a:r>
            <a:rPr kumimoji="1" lang="en-US" altLang="ja-JP" sz="800"/>
            <a:t>1</a:t>
          </a:r>
          <a:r>
            <a:rPr kumimoji="1" lang="ja-JP" altLang="en-US" sz="800"/>
            <a:t>日</a:t>
          </a:r>
        </a:p>
      </xdr:txBody>
    </xdr:sp>
    <xdr:clientData/>
  </xdr:oneCellAnchor>
  <xdr:oneCellAnchor>
    <xdr:from>
      <xdr:col>6</xdr:col>
      <xdr:colOff>190502</xdr:colOff>
      <xdr:row>24</xdr:row>
      <xdr:rowOff>509</xdr:rowOff>
    </xdr:from>
    <xdr:ext cx="493853" cy="225703"/>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3593525"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9</a:t>
          </a:r>
          <a:r>
            <a:rPr kumimoji="1" lang="ja-JP" altLang="en-US" sz="800"/>
            <a:t>月</a:t>
          </a:r>
          <a:r>
            <a:rPr kumimoji="1" lang="en-US" altLang="ja-JP" sz="800"/>
            <a:t>1</a:t>
          </a:r>
          <a:r>
            <a:rPr kumimoji="1" lang="ja-JP" altLang="en-US" sz="800"/>
            <a:t>日</a:t>
          </a:r>
        </a:p>
      </xdr:txBody>
    </xdr:sp>
    <xdr:clientData/>
  </xdr:oneCellAnchor>
  <xdr:oneCellAnchor>
    <xdr:from>
      <xdr:col>7</xdr:col>
      <xdr:colOff>140075</xdr:colOff>
      <xdr:row>24</xdr:row>
      <xdr:rowOff>509</xdr:rowOff>
    </xdr:from>
    <xdr:ext cx="545855" cy="225703"/>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3950075" y="4304077"/>
          <a:ext cx="545855"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10</a:t>
          </a:r>
          <a:r>
            <a:rPr kumimoji="1" lang="ja-JP" altLang="en-US" sz="800"/>
            <a:t>月</a:t>
          </a:r>
          <a:r>
            <a:rPr kumimoji="1" lang="en-US" altLang="ja-JP" sz="800"/>
            <a:t>1</a:t>
          </a:r>
          <a:r>
            <a:rPr kumimoji="1" lang="ja-JP" altLang="en-US" sz="800"/>
            <a:t>日</a:t>
          </a:r>
        </a:p>
      </xdr:txBody>
    </xdr:sp>
    <xdr:clientData/>
  </xdr:oneCellAnchor>
  <xdr:oneCellAnchor>
    <xdr:from>
      <xdr:col>8</xdr:col>
      <xdr:colOff>134472</xdr:colOff>
      <xdr:row>24</xdr:row>
      <xdr:rowOff>509</xdr:rowOff>
    </xdr:from>
    <xdr:ext cx="545855" cy="225703"/>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4351449" y="4304077"/>
          <a:ext cx="545855"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11</a:t>
          </a:r>
          <a:r>
            <a:rPr kumimoji="1" lang="ja-JP" altLang="en-US" sz="800"/>
            <a:t>月</a:t>
          </a:r>
          <a:r>
            <a:rPr kumimoji="1" lang="en-US" altLang="ja-JP" sz="800"/>
            <a:t>1</a:t>
          </a:r>
          <a:r>
            <a:rPr kumimoji="1" lang="ja-JP" altLang="en-US" sz="800"/>
            <a:t>日</a:t>
          </a:r>
        </a:p>
      </xdr:txBody>
    </xdr:sp>
    <xdr:clientData/>
  </xdr:oneCellAnchor>
  <xdr:oneCellAnchor>
    <xdr:from>
      <xdr:col>9</xdr:col>
      <xdr:colOff>134472</xdr:colOff>
      <xdr:row>24</xdr:row>
      <xdr:rowOff>509</xdr:rowOff>
    </xdr:from>
    <xdr:ext cx="545855" cy="225703"/>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4758427" y="4304077"/>
          <a:ext cx="545855"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12</a:t>
          </a:r>
          <a:r>
            <a:rPr kumimoji="1" lang="ja-JP" altLang="en-US" sz="800"/>
            <a:t>月</a:t>
          </a:r>
          <a:r>
            <a:rPr kumimoji="1" lang="en-US" altLang="ja-JP" sz="800"/>
            <a:t>1</a:t>
          </a:r>
          <a:r>
            <a:rPr kumimoji="1" lang="ja-JP" altLang="en-US" sz="800"/>
            <a:t>日</a:t>
          </a:r>
        </a:p>
      </xdr:txBody>
    </xdr:sp>
    <xdr:clientData/>
  </xdr:oneCellAnchor>
  <xdr:oneCellAnchor>
    <xdr:from>
      <xdr:col>10</xdr:col>
      <xdr:colOff>184899</xdr:colOff>
      <xdr:row>24</xdr:row>
      <xdr:rowOff>509</xdr:rowOff>
    </xdr:from>
    <xdr:ext cx="493853" cy="225703"/>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5215831"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a:t>
          </a:r>
          <a:r>
            <a:rPr kumimoji="1" lang="ja-JP" altLang="en-US" sz="800"/>
            <a:t>月</a:t>
          </a:r>
          <a:r>
            <a:rPr kumimoji="1" lang="en-US" altLang="ja-JP" sz="800"/>
            <a:t>1</a:t>
          </a:r>
          <a:r>
            <a:rPr kumimoji="1" lang="ja-JP" altLang="en-US" sz="800"/>
            <a:t>日</a:t>
          </a:r>
        </a:p>
      </xdr:txBody>
    </xdr:sp>
    <xdr:clientData/>
  </xdr:oneCellAnchor>
  <xdr:oneCellAnchor>
    <xdr:from>
      <xdr:col>1</xdr:col>
      <xdr:colOff>190502</xdr:colOff>
      <xdr:row>24</xdr:row>
      <xdr:rowOff>509</xdr:rowOff>
    </xdr:from>
    <xdr:ext cx="493853" cy="225703"/>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1558638"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4</a:t>
          </a:r>
          <a:r>
            <a:rPr kumimoji="1" lang="ja-JP" altLang="en-US" sz="800"/>
            <a:t>月</a:t>
          </a:r>
          <a:r>
            <a:rPr kumimoji="1" lang="en-US" altLang="ja-JP" sz="800"/>
            <a:t>1</a:t>
          </a:r>
          <a:r>
            <a:rPr kumimoji="1" lang="ja-JP" altLang="en-US" sz="800"/>
            <a:t>日</a:t>
          </a:r>
        </a:p>
      </xdr:txBody>
    </xdr:sp>
    <xdr:clientData/>
  </xdr:oneCellAnchor>
  <xdr:oneCellAnchor>
    <xdr:from>
      <xdr:col>11</xdr:col>
      <xdr:colOff>179296</xdr:colOff>
      <xdr:row>24</xdr:row>
      <xdr:rowOff>509</xdr:rowOff>
    </xdr:from>
    <xdr:ext cx="493853" cy="225703"/>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5617205"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2</a:t>
          </a:r>
          <a:r>
            <a:rPr kumimoji="1" lang="ja-JP" altLang="en-US" sz="800"/>
            <a:t>月</a:t>
          </a:r>
          <a:r>
            <a:rPr kumimoji="1" lang="en-US" altLang="ja-JP" sz="800"/>
            <a:t>1</a:t>
          </a:r>
          <a:r>
            <a:rPr kumimoji="1" lang="ja-JP" altLang="en-US" sz="800"/>
            <a:t>日</a:t>
          </a:r>
        </a:p>
      </xdr:txBody>
    </xdr:sp>
    <xdr:clientData/>
  </xdr:oneCellAnchor>
  <xdr:oneCellAnchor>
    <xdr:from>
      <xdr:col>12</xdr:col>
      <xdr:colOff>184899</xdr:colOff>
      <xdr:row>24</xdr:row>
      <xdr:rowOff>509</xdr:rowOff>
    </xdr:from>
    <xdr:ext cx="493853" cy="225703"/>
    <xdr:sp macro="" textlink="">
      <xdr:nvSpPr>
        <xdr:cNvPr id="60" name="テキスト ボックス 59">
          <a:extLst>
            <a:ext uri="{FF2B5EF4-FFF2-40B4-BE49-F238E27FC236}">
              <a16:creationId xmlns:a16="http://schemas.microsoft.com/office/drawing/2014/main" id="{00000000-0008-0000-0700-00003C000000}"/>
            </a:ext>
          </a:extLst>
        </xdr:cNvPr>
        <xdr:cNvSpPr txBox="1"/>
      </xdr:nvSpPr>
      <xdr:spPr>
        <a:xfrm>
          <a:off x="6029785"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3</a:t>
          </a:r>
          <a:r>
            <a:rPr kumimoji="1" lang="ja-JP" altLang="en-US" sz="800"/>
            <a:t>月</a:t>
          </a:r>
          <a:r>
            <a:rPr kumimoji="1" lang="en-US" altLang="ja-JP" sz="800"/>
            <a:t>1</a:t>
          </a:r>
          <a:r>
            <a:rPr kumimoji="1" lang="ja-JP" altLang="en-US" sz="800"/>
            <a:t>日</a:t>
          </a:r>
        </a:p>
      </xdr:txBody>
    </xdr:sp>
    <xdr:clientData/>
  </xdr:oneCellAnchor>
  <xdr:oneCellAnchor>
    <xdr:from>
      <xdr:col>13</xdr:col>
      <xdr:colOff>179296</xdr:colOff>
      <xdr:row>24</xdr:row>
      <xdr:rowOff>509</xdr:rowOff>
    </xdr:from>
    <xdr:ext cx="493853" cy="225703"/>
    <xdr:sp macro="" textlink="">
      <xdr:nvSpPr>
        <xdr:cNvPr id="61" name="テキスト ボックス 60">
          <a:extLst>
            <a:ext uri="{FF2B5EF4-FFF2-40B4-BE49-F238E27FC236}">
              <a16:creationId xmlns:a16="http://schemas.microsoft.com/office/drawing/2014/main" id="{00000000-0008-0000-0700-00003D000000}"/>
            </a:ext>
          </a:extLst>
        </xdr:cNvPr>
        <xdr:cNvSpPr txBox="1"/>
      </xdr:nvSpPr>
      <xdr:spPr>
        <a:xfrm>
          <a:off x="6431160"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4</a:t>
          </a:r>
          <a:r>
            <a:rPr kumimoji="1" lang="ja-JP" altLang="en-US" sz="800"/>
            <a:t>月</a:t>
          </a:r>
          <a:r>
            <a:rPr kumimoji="1" lang="en-US" altLang="ja-JP" sz="800"/>
            <a:t>1</a:t>
          </a:r>
          <a:r>
            <a:rPr kumimoji="1" lang="ja-JP" altLang="en-US" sz="800"/>
            <a:t>日</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9E145A73-4502-4EC8-9806-6E63445A7C31}"/>
            </a:ext>
          </a:extLst>
        </xdr:cNvPr>
        <xdr:cNvSpPr/>
      </xdr:nvSpPr>
      <xdr:spPr>
        <a:xfrm>
          <a:off x="5664200" y="1914525"/>
          <a:ext cx="4060825" cy="1323181"/>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571500</xdr:colOff>
      <xdr:row>33</xdr:row>
      <xdr:rowOff>47625</xdr:rowOff>
    </xdr:from>
    <xdr:to>
      <xdr:col>7</xdr:col>
      <xdr:colOff>590550</xdr:colOff>
      <xdr:row>33</xdr:row>
      <xdr:rowOff>66675</xdr:rowOff>
    </xdr:to>
    <xdr:sp macro="" textlink="">
      <xdr:nvSpPr>
        <xdr:cNvPr id="3291" name="Oval 2">
          <a:extLst>
            <a:ext uri="{FF2B5EF4-FFF2-40B4-BE49-F238E27FC236}">
              <a16:creationId xmlns:a16="http://schemas.microsoft.com/office/drawing/2014/main" id="{00000000-0008-0000-0F00-0000DB0C0000}"/>
            </a:ext>
          </a:extLst>
        </xdr:cNvPr>
        <xdr:cNvSpPr>
          <a:spLocks noChangeArrowheads="1"/>
        </xdr:cNvSpPr>
      </xdr:nvSpPr>
      <xdr:spPr bwMode="auto">
        <a:xfrm>
          <a:off x="5029200" y="7258050"/>
          <a:ext cx="19050" cy="19050"/>
        </a:xfrm>
        <a:prstGeom prst="ellipse">
          <a:avLst/>
        </a:prstGeom>
        <a:noFill/>
        <a:ln w="360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48"/>
  <sheetViews>
    <sheetView workbookViewId="0">
      <selection activeCell="B3" sqref="B3:AF27"/>
    </sheetView>
  </sheetViews>
  <sheetFormatPr defaultColWidth="9" defaultRowHeight="13"/>
  <cols>
    <col min="1" max="16384" width="9" style="126"/>
  </cols>
  <sheetData>
    <row r="1" spans="1:2">
      <c r="A1" s="126" t="s">
        <v>0</v>
      </c>
    </row>
    <row r="2" spans="1:2">
      <c r="A2" s="126" t="s">
        <v>1</v>
      </c>
      <c r="B2" s="126">
        <v>1</v>
      </c>
    </row>
    <row r="3" spans="1:2">
      <c r="A3" s="126" t="s">
        <v>2</v>
      </c>
      <c r="B3" s="126">
        <v>2</v>
      </c>
    </row>
    <row r="4" spans="1:2">
      <c r="A4" s="126" t="s">
        <v>3</v>
      </c>
      <c r="B4" s="126">
        <v>3</v>
      </c>
    </row>
    <row r="5" spans="1:2">
      <c r="A5" s="126" t="s">
        <v>4</v>
      </c>
      <c r="B5" s="126">
        <v>4</v>
      </c>
    </row>
    <row r="6" spans="1:2">
      <c r="A6" s="126" t="s">
        <v>5</v>
      </c>
      <c r="B6" s="126">
        <v>5</v>
      </c>
    </row>
    <row r="7" spans="1:2">
      <c r="A7" s="126" t="s">
        <v>6</v>
      </c>
      <c r="B7" s="126">
        <v>6</v>
      </c>
    </row>
    <row r="8" spans="1:2">
      <c r="A8" s="126" t="s">
        <v>7</v>
      </c>
      <c r="B8" s="126">
        <v>7</v>
      </c>
    </row>
    <row r="9" spans="1:2">
      <c r="A9" s="126" t="s">
        <v>8</v>
      </c>
      <c r="B9" s="126">
        <v>8</v>
      </c>
    </row>
    <row r="10" spans="1:2">
      <c r="A10" s="126" t="s">
        <v>9</v>
      </c>
      <c r="B10" s="126">
        <v>9</v>
      </c>
    </row>
    <row r="11" spans="1:2">
      <c r="A11" s="126" t="s">
        <v>10</v>
      </c>
      <c r="B11" s="126">
        <v>10</v>
      </c>
    </row>
    <row r="12" spans="1:2">
      <c r="A12" s="126" t="s">
        <v>11</v>
      </c>
      <c r="B12" s="126">
        <v>11</v>
      </c>
    </row>
    <row r="13" spans="1:2">
      <c r="A13" s="126" t="s">
        <v>12</v>
      </c>
      <c r="B13" s="126">
        <v>12</v>
      </c>
    </row>
    <row r="14" spans="1:2">
      <c r="A14" s="126" t="s">
        <v>13</v>
      </c>
      <c r="B14" s="126">
        <v>13</v>
      </c>
    </row>
    <row r="15" spans="1:2">
      <c r="A15" s="126" t="s">
        <v>14</v>
      </c>
      <c r="B15" s="126">
        <v>14</v>
      </c>
    </row>
    <row r="16" spans="1:2">
      <c r="A16" s="126" t="s">
        <v>15</v>
      </c>
      <c r="B16" s="126">
        <v>15</v>
      </c>
    </row>
    <row r="17" spans="1:2">
      <c r="A17" s="126" t="s">
        <v>16</v>
      </c>
      <c r="B17" s="126">
        <v>16</v>
      </c>
    </row>
    <row r="18" spans="1:2">
      <c r="A18" s="126" t="s">
        <v>17</v>
      </c>
      <c r="B18" s="126">
        <v>17</v>
      </c>
    </row>
    <row r="19" spans="1:2">
      <c r="A19" s="126" t="s">
        <v>18</v>
      </c>
      <c r="B19" s="126">
        <v>18</v>
      </c>
    </row>
    <row r="20" spans="1:2">
      <c r="A20" s="126" t="s">
        <v>19</v>
      </c>
      <c r="B20" s="126">
        <v>19</v>
      </c>
    </row>
    <row r="21" spans="1:2">
      <c r="A21" s="126" t="s">
        <v>20</v>
      </c>
      <c r="B21" s="126">
        <v>20</v>
      </c>
    </row>
    <row r="22" spans="1:2">
      <c r="A22" s="126" t="s">
        <v>21</v>
      </c>
      <c r="B22" s="126">
        <v>21</v>
      </c>
    </row>
    <row r="23" spans="1:2">
      <c r="A23" s="126" t="s">
        <v>22</v>
      </c>
      <c r="B23" s="126">
        <v>22</v>
      </c>
    </row>
    <row r="24" spans="1:2">
      <c r="A24" s="126" t="s">
        <v>23</v>
      </c>
      <c r="B24" s="126">
        <v>23</v>
      </c>
    </row>
    <row r="25" spans="1:2">
      <c r="A25" s="126" t="s">
        <v>24</v>
      </c>
      <c r="B25" s="126">
        <v>24</v>
      </c>
    </row>
    <row r="26" spans="1:2">
      <c r="A26" s="126" t="s">
        <v>25</v>
      </c>
      <c r="B26" s="126">
        <v>25</v>
      </c>
    </row>
    <row r="27" spans="1:2">
      <c r="A27" s="126" t="s">
        <v>26</v>
      </c>
      <c r="B27" s="126">
        <v>26</v>
      </c>
    </row>
    <row r="28" spans="1:2">
      <c r="A28" s="126" t="s">
        <v>27</v>
      </c>
      <c r="B28" s="126">
        <v>27</v>
      </c>
    </row>
    <row r="29" spans="1:2">
      <c r="A29" s="126" t="s">
        <v>28</v>
      </c>
      <c r="B29" s="126">
        <v>28</v>
      </c>
    </row>
    <row r="30" spans="1:2">
      <c r="A30" s="126" t="s">
        <v>29</v>
      </c>
      <c r="B30" s="126">
        <v>29</v>
      </c>
    </row>
    <row r="31" spans="1:2">
      <c r="A31" s="126" t="s">
        <v>30</v>
      </c>
      <c r="B31" s="126">
        <v>30</v>
      </c>
    </row>
    <row r="32" spans="1:2">
      <c r="A32" s="126" t="s">
        <v>31</v>
      </c>
      <c r="B32" s="126">
        <v>31</v>
      </c>
    </row>
    <row r="33" spans="1:2">
      <c r="A33" s="126" t="s">
        <v>32</v>
      </c>
      <c r="B33" s="126">
        <v>32</v>
      </c>
    </row>
    <row r="34" spans="1:2">
      <c r="A34" s="126" t="s">
        <v>33</v>
      </c>
      <c r="B34" s="126">
        <v>33</v>
      </c>
    </row>
    <row r="35" spans="1:2">
      <c r="A35" s="126" t="s">
        <v>34</v>
      </c>
      <c r="B35" s="126">
        <v>34</v>
      </c>
    </row>
    <row r="36" spans="1:2">
      <c r="A36" s="126" t="s">
        <v>35</v>
      </c>
      <c r="B36" s="126">
        <v>35</v>
      </c>
    </row>
    <row r="37" spans="1:2">
      <c r="A37" s="126" t="s">
        <v>36</v>
      </c>
      <c r="B37" s="126">
        <v>36</v>
      </c>
    </row>
    <row r="38" spans="1:2">
      <c r="A38" s="126" t="s">
        <v>37</v>
      </c>
      <c r="B38" s="126">
        <v>37</v>
      </c>
    </row>
    <row r="39" spans="1:2">
      <c r="A39" s="126" t="s">
        <v>38</v>
      </c>
      <c r="B39" s="126">
        <v>38</v>
      </c>
    </row>
    <row r="40" spans="1:2">
      <c r="A40" s="126" t="s">
        <v>39</v>
      </c>
      <c r="B40" s="126">
        <v>39</v>
      </c>
    </row>
    <row r="41" spans="1:2">
      <c r="A41" s="126" t="s">
        <v>40</v>
      </c>
      <c r="B41" s="126">
        <v>40</v>
      </c>
    </row>
    <row r="42" spans="1:2">
      <c r="A42" s="126" t="s">
        <v>41</v>
      </c>
      <c r="B42" s="126">
        <v>41</v>
      </c>
    </row>
    <row r="43" spans="1:2">
      <c r="A43" s="126" t="s">
        <v>42</v>
      </c>
      <c r="B43" s="126">
        <v>42</v>
      </c>
    </row>
    <row r="44" spans="1:2">
      <c r="A44" s="126" t="s">
        <v>43</v>
      </c>
      <c r="B44" s="126">
        <v>43</v>
      </c>
    </row>
    <row r="45" spans="1:2">
      <c r="A45" s="126" t="s">
        <v>44</v>
      </c>
      <c r="B45" s="126">
        <v>44</v>
      </c>
    </row>
    <row r="46" spans="1:2">
      <c r="A46" s="126" t="s">
        <v>45</v>
      </c>
      <c r="B46" s="126">
        <v>45</v>
      </c>
    </row>
    <row r="47" spans="1:2">
      <c r="A47" s="126" t="s">
        <v>46</v>
      </c>
      <c r="B47" s="126">
        <v>46</v>
      </c>
    </row>
    <row r="48" spans="1:2">
      <c r="A48" s="126" t="s">
        <v>47</v>
      </c>
      <c r="B48" s="126">
        <v>47</v>
      </c>
    </row>
  </sheetData>
  <phoneticPr fontId="39"/>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rgb="FF92D050"/>
  </sheetPr>
  <dimension ref="A1:K35"/>
  <sheetViews>
    <sheetView view="pageBreakPreview" zoomScale="90" zoomScaleNormal="100" zoomScaleSheetLayoutView="90" workbookViewId="0"/>
  </sheetViews>
  <sheetFormatPr defaultColWidth="9" defaultRowHeight="14"/>
  <cols>
    <col min="1" max="1" width="5" style="6" customWidth="1"/>
    <col min="2" max="2" width="3.453125" style="6" customWidth="1"/>
    <col min="3" max="9" width="10" style="6" customWidth="1"/>
    <col min="10" max="10" width="5" style="6" customWidth="1"/>
    <col min="11" max="16384" width="9" style="6"/>
  </cols>
  <sheetData>
    <row r="1" spans="1:11">
      <c r="A1" s="5" t="s">
        <v>301</v>
      </c>
    </row>
    <row r="2" spans="1:11">
      <c r="A2" s="5"/>
    </row>
    <row r="3" spans="1:11">
      <c r="A3" s="5"/>
      <c r="H3" s="176" t="s">
        <v>49</v>
      </c>
      <c r="I3" s="176"/>
      <c r="J3" s="176"/>
    </row>
    <row r="4" spans="1:11">
      <c r="A4" s="5"/>
      <c r="H4" s="177" t="s">
        <v>50</v>
      </c>
      <c r="I4" s="177"/>
      <c r="J4" s="177"/>
    </row>
    <row r="5" spans="1:11">
      <c r="A5" s="5"/>
    </row>
    <row r="6" spans="1:11">
      <c r="A6" s="5" t="s">
        <v>302</v>
      </c>
    </row>
    <row r="7" spans="1:11">
      <c r="A7" s="5"/>
    </row>
    <row r="8" spans="1:11">
      <c r="A8" s="5"/>
    </row>
    <row r="9" spans="1:11">
      <c r="A9" s="5"/>
    </row>
    <row r="10" spans="1:11">
      <c r="A10" s="5"/>
      <c r="E10" s="180" t="e">
        <f>IF(#REF!="補助事業者名","間接補助事業者名",#REF!)</f>
        <v>#REF!</v>
      </c>
      <c r="F10" s="180"/>
      <c r="G10" s="180"/>
      <c r="H10" s="180"/>
      <c r="I10" s="6" t="s">
        <v>52</v>
      </c>
      <c r="K10" s="1" t="s">
        <v>53</v>
      </c>
    </row>
    <row r="11" spans="1:11">
      <c r="A11" s="5"/>
    </row>
    <row r="12" spans="1:11">
      <c r="A12" s="5"/>
    </row>
    <row r="13" spans="1:11">
      <c r="A13" s="5"/>
    </row>
    <row r="14" spans="1:11" ht="18.75" customHeight="1">
      <c r="A14" s="181" t="s">
        <v>295</v>
      </c>
      <c r="B14" s="182"/>
      <c r="C14" s="182"/>
      <c r="D14" s="182"/>
      <c r="E14" s="182"/>
      <c r="F14" s="182"/>
      <c r="G14" s="182"/>
      <c r="H14" s="182"/>
      <c r="I14" s="182"/>
      <c r="J14" s="182"/>
    </row>
    <row r="15" spans="1:11">
      <c r="A15" s="5"/>
    </row>
    <row r="16" spans="1:11">
      <c r="A16" s="5"/>
    </row>
    <row r="17" spans="1:10">
      <c r="A17" s="5"/>
    </row>
    <row r="18" spans="1:10" ht="60" customHeight="1">
      <c r="A18" s="10"/>
      <c r="B18" s="307" t="s">
        <v>303</v>
      </c>
      <c r="C18" s="307"/>
      <c r="D18" s="307"/>
      <c r="E18" s="307"/>
      <c r="F18" s="307"/>
      <c r="G18" s="307"/>
      <c r="H18" s="307"/>
      <c r="I18" s="307"/>
    </row>
    <row r="19" spans="1:10">
      <c r="A19" s="5"/>
    </row>
    <row r="20" spans="1:10">
      <c r="A20" s="5"/>
    </row>
    <row r="21" spans="1:10">
      <c r="A21" s="5"/>
    </row>
    <row r="22" spans="1:10" ht="30" customHeight="1">
      <c r="A22" s="12"/>
      <c r="B22" s="12">
        <v>1</v>
      </c>
      <c r="C22" s="303" t="s">
        <v>297</v>
      </c>
      <c r="D22" s="303"/>
      <c r="E22" s="303"/>
      <c r="F22" s="303"/>
      <c r="G22" s="303"/>
      <c r="H22" s="303"/>
      <c r="I22" s="303"/>
      <c r="J22" s="10"/>
    </row>
    <row r="23" spans="1:10">
      <c r="A23" s="8"/>
    </row>
    <row r="24" spans="1:10">
      <c r="A24" s="8"/>
      <c r="F24" s="7" t="str">
        <f>IF(G24="","金","")</f>
        <v>金</v>
      </c>
      <c r="G24" s="306"/>
      <c r="H24" s="306"/>
      <c r="I24" s="6" t="s">
        <v>69</v>
      </c>
    </row>
    <row r="25" spans="1:10">
      <c r="A25" s="5"/>
    </row>
    <row r="26" spans="1:10">
      <c r="A26" s="5"/>
    </row>
    <row r="27" spans="1:10" ht="30" customHeight="1">
      <c r="A27" s="12"/>
      <c r="B27" s="12">
        <v>2</v>
      </c>
      <c r="C27" s="303" t="s">
        <v>304</v>
      </c>
      <c r="D27" s="303"/>
      <c r="E27" s="303"/>
      <c r="F27" s="303"/>
      <c r="G27" s="303"/>
      <c r="H27" s="303"/>
      <c r="I27" s="303"/>
      <c r="J27" s="10"/>
    </row>
    <row r="28" spans="1:10">
      <c r="A28" s="8"/>
    </row>
    <row r="29" spans="1:10">
      <c r="A29" s="8"/>
      <c r="F29" s="7" t="str">
        <f>IF(G29="","金","")</f>
        <v>金</v>
      </c>
      <c r="G29" s="306"/>
      <c r="H29" s="306"/>
      <c r="I29" s="6" t="s">
        <v>69</v>
      </c>
    </row>
    <row r="30" spans="1:10">
      <c r="A30" s="5"/>
    </row>
    <row r="31" spans="1:10">
      <c r="A31" s="5"/>
    </row>
    <row r="32" spans="1:10">
      <c r="A32" s="11"/>
      <c r="B32" s="14">
        <v>3</v>
      </c>
      <c r="C32" s="304" t="s">
        <v>299</v>
      </c>
      <c r="D32" s="304"/>
      <c r="E32" s="304"/>
      <c r="F32" s="304"/>
      <c r="G32" s="304"/>
      <c r="H32" s="304"/>
      <c r="I32" s="304"/>
    </row>
    <row r="33" spans="1:9" ht="30" customHeight="1">
      <c r="A33" s="9"/>
      <c r="B33" s="13"/>
      <c r="C33" s="305" t="s">
        <v>300</v>
      </c>
      <c r="D33" s="305"/>
      <c r="E33" s="305"/>
      <c r="F33" s="305"/>
      <c r="G33" s="305"/>
      <c r="H33" s="305"/>
      <c r="I33" s="305"/>
    </row>
    <row r="34" spans="1:9">
      <c r="A34" s="5"/>
    </row>
    <row r="35" spans="1:9">
      <c r="A35" s="5"/>
    </row>
  </sheetData>
  <mergeCells count="11">
    <mergeCell ref="H3:J3"/>
    <mergeCell ref="H4:J4"/>
    <mergeCell ref="B18:I18"/>
    <mergeCell ref="C22:I22"/>
    <mergeCell ref="C27:I27"/>
    <mergeCell ref="C33:I33"/>
    <mergeCell ref="G24:H24"/>
    <mergeCell ref="G29:H29"/>
    <mergeCell ref="E10:H10"/>
    <mergeCell ref="A14:J14"/>
    <mergeCell ref="C32:I32"/>
  </mergeCells>
  <phoneticPr fontId="9"/>
  <printOptions horizontalCentered="1"/>
  <pageMargins left="0.70866141732283472" right="0.70866141732283472" top="0.94488188976377963" bottom="0.9448818897637796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2D050"/>
  </sheetPr>
  <dimension ref="A1:K23"/>
  <sheetViews>
    <sheetView view="pageBreakPreview" zoomScale="90" zoomScaleNormal="100" zoomScaleSheetLayoutView="90" workbookViewId="0">
      <selection activeCell="A15" sqref="A15:J15"/>
    </sheetView>
  </sheetViews>
  <sheetFormatPr defaultColWidth="9" defaultRowHeight="13"/>
  <cols>
    <col min="1" max="1" width="5" style="1" customWidth="1"/>
    <col min="2" max="2" width="3.453125" style="1" customWidth="1"/>
    <col min="3" max="7" width="9" style="1"/>
    <col min="8" max="8" width="10" style="1" customWidth="1"/>
    <col min="9" max="9" width="9" style="1"/>
    <col min="10" max="10" width="5" style="1" customWidth="1"/>
    <col min="11" max="16384" width="9" style="1"/>
  </cols>
  <sheetData>
    <row r="1" spans="1:11">
      <c r="A1" s="2" t="s">
        <v>48</v>
      </c>
    </row>
    <row r="2" spans="1:11">
      <c r="A2" s="2"/>
    </row>
    <row r="3" spans="1:11" s="6" customFormat="1" ht="14">
      <c r="A3" s="5"/>
      <c r="H3" s="176" t="s">
        <v>49</v>
      </c>
      <c r="I3" s="176"/>
      <c r="J3" s="176"/>
    </row>
    <row r="4" spans="1:11" s="6" customFormat="1" ht="14">
      <c r="A4" s="5"/>
      <c r="H4" s="177" t="s">
        <v>50</v>
      </c>
      <c r="I4" s="177"/>
      <c r="J4" s="177"/>
    </row>
    <row r="5" spans="1:11" s="6" customFormat="1" ht="14">
      <c r="A5" s="5"/>
      <c r="G5" s="178"/>
      <c r="H5" s="179"/>
      <c r="I5" s="179"/>
    </row>
    <row r="6" spans="1:11" s="6" customFormat="1" ht="14">
      <c r="A6" s="5" t="s">
        <v>51</v>
      </c>
    </row>
    <row r="7" spans="1:11" s="6" customFormat="1" ht="14">
      <c r="A7" s="5"/>
    </row>
    <row r="8" spans="1:11" s="6" customFormat="1" ht="14">
      <c r="A8" s="5"/>
    </row>
    <row r="9" spans="1:11" s="6" customFormat="1" ht="14">
      <c r="A9" s="5"/>
    </row>
    <row r="10" spans="1:11" s="6" customFormat="1" ht="14">
      <c r="A10" s="5"/>
      <c r="E10" s="180" t="e">
        <f>#REF!</f>
        <v>#REF!</v>
      </c>
      <c r="F10" s="180"/>
      <c r="G10" s="180"/>
      <c r="H10" s="180"/>
      <c r="I10" s="6" t="s">
        <v>52</v>
      </c>
      <c r="K10" s="1" t="s">
        <v>53</v>
      </c>
    </row>
    <row r="11" spans="1:11">
      <c r="A11" s="2"/>
    </row>
    <row r="12" spans="1:11">
      <c r="A12" s="2"/>
    </row>
    <row r="13" spans="1:11">
      <c r="A13" s="2"/>
    </row>
    <row r="14" spans="1:11">
      <c r="A14" s="2"/>
    </row>
    <row r="15" spans="1:11" ht="14">
      <c r="A15" s="181" t="s">
        <v>54</v>
      </c>
      <c r="B15" s="182"/>
      <c r="C15" s="182"/>
      <c r="D15" s="182"/>
      <c r="E15" s="182"/>
      <c r="F15" s="182"/>
      <c r="G15" s="182"/>
      <c r="H15" s="182"/>
      <c r="I15" s="182"/>
      <c r="J15" s="182"/>
    </row>
    <row r="16" spans="1:11" ht="14">
      <c r="A16" s="5" t="s">
        <v>55</v>
      </c>
      <c r="B16" s="6"/>
      <c r="C16" s="6"/>
      <c r="D16" s="6"/>
      <c r="E16" s="6"/>
      <c r="F16" s="6"/>
      <c r="G16" s="6"/>
      <c r="H16" s="6"/>
      <c r="I16" s="6"/>
    </row>
    <row r="17" spans="1:9" ht="14">
      <c r="A17" s="5"/>
      <c r="B17" s="6"/>
      <c r="C17" s="6"/>
      <c r="D17" s="6"/>
      <c r="E17" s="6"/>
      <c r="F17" s="6"/>
      <c r="G17" s="6"/>
      <c r="H17" s="6"/>
      <c r="I17" s="6"/>
    </row>
    <row r="18" spans="1:9" ht="14">
      <c r="A18" s="5"/>
      <c r="B18" s="6"/>
      <c r="C18" s="6"/>
      <c r="D18" s="6"/>
      <c r="E18" s="6"/>
      <c r="F18" s="6"/>
      <c r="G18" s="6"/>
      <c r="H18" s="6"/>
      <c r="I18" s="6"/>
    </row>
    <row r="19" spans="1:9" ht="14">
      <c r="A19" s="5"/>
      <c r="B19" s="6"/>
      <c r="C19" s="6"/>
      <c r="D19" s="6"/>
      <c r="E19" s="6"/>
      <c r="F19" s="6"/>
      <c r="G19" s="6"/>
      <c r="H19" s="6"/>
      <c r="I19" s="6"/>
    </row>
    <row r="20" spans="1:9">
      <c r="A20" s="2"/>
    </row>
    <row r="21" spans="1:9">
      <c r="A21" s="2"/>
    </row>
    <row r="22" spans="1:9" ht="30" customHeight="1">
      <c r="A22" s="2"/>
      <c r="B22" s="175" t="s">
        <v>56</v>
      </c>
      <c r="C22" s="175"/>
      <c r="D22" s="175"/>
      <c r="E22" s="175"/>
      <c r="F22" s="175"/>
      <c r="G22" s="175"/>
      <c r="H22" s="175"/>
      <c r="I22" s="175"/>
    </row>
    <row r="23" spans="1:9">
      <c r="A23" s="2"/>
    </row>
  </sheetData>
  <mergeCells count="6">
    <mergeCell ref="B22:I22"/>
    <mergeCell ref="H3:J3"/>
    <mergeCell ref="H4:J4"/>
    <mergeCell ref="G5:I5"/>
    <mergeCell ref="E10:H10"/>
    <mergeCell ref="A15:J15"/>
  </mergeCells>
  <phoneticPr fontId="9"/>
  <printOptions horizontalCentered="1"/>
  <pageMargins left="0.70866141732283472" right="0.70866141732283472" top="0.94488188976377963" bottom="0.9448818897637796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92D050"/>
  </sheetPr>
  <dimension ref="A1:Q55"/>
  <sheetViews>
    <sheetView view="pageBreakPreview" zoomScaleNormal="100" zoomScaleSheetLayoutView="100" workbookViewId="0">
      <selection activeCell="A15" sqref="A15:J15"/>
    </sheetView>
  </sheetViews>
  <sheetFormatPr defaultColWidth="9" defaultRowHeight="13"/>
  <cols>
    <col min="1" max="1" width="18" style="1" bestFit="1" customWidth="1"/>
    <col min="2" max="15" width="5.453125" style="1" customWidth="1"/>
    <col min="16" max="16384" width="9" style="1"/>
  </cols>
  <sheetData>
    <row r="1" spans="1:15">
      <c r="A1" s="4" t="s">
        <v>57</v>
      </c>
    </row>
    <row r="2" spans="1:15">
      <c r="A2" s="4"/>
    </row>
    <row r="3" spans="1:15" ht="13.5" thickBot="1">
      <c r="A3" s="4"/>
    </row>
    <row r="4" spans="1:15" ht="13.5" thickBot="1">
      <c r="A4" s="233" t="s">
        <v>58</v>
      </c>
      <c r="B4" s="233"/>
      <c r="C4" s="233"/>
      <c r="D4" s="233"/>
      <c r="E4" s="233"/>
      <c r="F4" s="233"/>
      <c r="G4" s="233"/>
      <c r="H4" s="234"/>
      <c r="I4" s="228" t="s">
        <v>59</v>
      </c>
      <c r="J4" s="229"/>
      <c r="K4" s="229"/>
      <c r="L4" s="229"/>
      <c r="M4" s="229"/>
      <c r="N4" s="229"/>
      <c r="O4" s="230"/>
    </row>
    <row r="5" spans="1:15" ht="27" customHeight="1" thickBot="1">
      <c r="A5" s="236"/>
      <c r="B5" s="237"/>
      <c r="C5" s="237"/>
      <c r="D5" s="237"/>
      <c r="E5" s="237"/>
      <c r="F5" s="237"/>
      <c r="G5" s="237"/>
      <c r="H5" s="238"/>
      <c r="I5" s="225"/>
      <c r="J5" s="226"/>
      <c r="K5" s="226"/>
      <c r="L5" s="226"/>
      <c r="M5" s="226"/>
      <c r="N5" s="226"/>
      <c r="O5" s="227"/>
    </row>
    <row r="6" spans="1:15">
      <c r="A6" s="4"/>
    </row>
    <row r="7" spans="1:15">
      <c r="A7" s="4"/>
    </row>
    <row r="8" spans="1:15" ht="13.5" thickBot="1">
      <c r="A8" s="4" t="s">
        <v>60</v>
      </c>
      <c r="L8" s="231" t="s">
        <v>61</v>
      </c>
      <c r="M8" s="231"/>
      <c r="N8" s="231"/>
      <c r="O8" s="231"/>
    </row>
    <row r="9" spans="1:15" ht="13.5" thickBot="1">
      <c r="A9" s="223" t="s">
        <v>62</v>
      </c>
      <c r="B9" s="224"/>
      <c r="C9" s="223" t="s">
        <v>63</v>
      </c>
      <c r="D9" s="235"/>
      <c r="E9" s="224"/>
      <c r="F9" s="232" t="s">
        <v>64</v>
      </c>
      <c r="G9" s="233"/>
      <c r="H9" s="234"/>
      <c r="I9" s="232" t="s">
        <v>65</v>
      </c>
      <c r="J9" s="233"/>
      <c r="K9" s="234"/>
      <c r="L9" s="232" t="s">
        <v>66</v>
      </c>
      <c r="M9" s="233"/>
      <c r="N9" s="233"/>
      <c r="O9" s="234"/>
    </row>
    <row r="10" spans="1:15" ht="13.5" customHeight="1">
      <c r="A10" s="23"/>
      <c r="B10" s="25"/>
      <c r="C10" s="23"/>
      <c r="D10" s="24"/>
      <c r="E10" s="42" t="s">
        <v>67</v>
      </c>
      <c r="F10" s="47"/>
      <c r="G10" s="26"/>
      <c r="H10" s="48" t="s">
        <v>68</v>
      </c>
      <c r="I10" s="47"/>
      <c r="J10" s="26"/>
      <c r="K10" s="48" t="s">
        <v>69</v>
      </c>
      <c r="L10" s="47"/>
      <c r="M10" s="26"/>
      <c r="N10" s="26"/>
      <c r="O10" s="34"/>
    </row>
    <row r="11" spans="1:15">
      <c r="A11" s="221" t="s">
        <v>70</v>
      </c>
      <c r="B11" s="222"/>
      <c r="C11" s="43"/>
      <c r="D11" s="31"/>
      <c r="E11" s="44"/>
      <c r="F11" s="49"/>
      <c r="G11" s="32"/>
      <c r="H11" s="50"/>
      <c r="I11" s="49"/>
      <c r="J11" s="32"/>
      <c r="K11" s="50"/>
      <c r="L11" s="47"/>
      <c r="M11" s="26"/>
      <c r="N11" s="26"/>
      <c r="O11" s="34"/>
    </row>
    <row r="12" spans="1:15">
      <c r="A12" s="221" t="s">
        <v>71</v>
      </c>
      <c r="B12" s="222"/>
      <c r="C12" s="201"/>
      <c r="D12" s="202"/>
      <c r="E12" s="203"/>
      <c r="F12" s="204"/>
      <c r="G12" s="205"/>
      <c r="H12" s="206"/>
      <c r="I12" s="207"/>
      <c r="J12" s="208"/>
      <c r="K12" s="209"/>
      <c r="L12" s="47"/>
      <c r="M12" s="26"/>
      <c r="N12" s="26"/>
      <c r="O12" s="34"/>
    </row>
    <row r="13" spans="1:15">
      <c r="A13" s="219" t="s">
        <v>72</v>
      </c>
      <c r="B13" s="220"/>
      <c r="C13" s="201"/>
      <c r="D13" s="202"/>
      <c r="E13" s="203"/>
      <c r="F13" s="204"/>
      <c r="G13" s="205"/>
      <c r="H13" s="206"/>
      <c r="I13" s="207"/>
      <c r="J13" s="208"/>
      <c r="K13" s="209"/>
      <c r="L13" s="47"/>
      <c r="M13" s="26"/>
      <c r="N13" s="26"/>
      <c r="O13" s="34"/>
    </row>
    <row r="14" spans="1:15">
      <c r="A14" s="23"/>
      <c r="B14" s="25"/>
      <c r="C14" s="43"/>
      <c r="D14" s="31"/>
      <c r="E14" s="44"/>
      <c r="F14" s="49"/>
      <c r="G14" s="32"/>
      <c r="H14" s="50"/>
      <c r="I14" s="49"/>
      <c r="J14" s="32"/>
      <c r="K14" s="50"/>
      <c r="L14" s="47"/>
      <c r="M14" s="26"/>
      <c r="N14" s="26"/>
      <c r="O14" s="34"/>
    </row>
    <row r="15" spans="1:15">
      <c r="A15" s="221" t="s">
        <v>70</v>
      </c>
      <c r="B15" s="222"/>
      <c r="C15" s="43"/>
      <c r="D15" s="31"/>
      <c r="E15" s="44"/>
      <c r="F15" s="49"/>
      <c r="G15" s="32"/>
      <c r="H15" s="50"/>
      <c r="I15" s="49"/>
      <c r="J15" s="32"/>
      <c r="K15" s="50"/>
      <c r="L15" s="47"/>
      <c r="M15" s="26"/>
      <c r="N15" s="26"/>
      <c r="O15" s="34"/>
    </row>
    <row r="16" spans="1:15">
      <c r="A16" s="221" t="s">
        <v>71</v>
      </c>
      <c r="B16" s="222"/>
      <c r="C16" s="201"/>
      <c r="D16" s="202"/>
      <c r="E16" s="203"/>
      <c r="F16" s="204"/>
      <c r="G16" s="205"/>
      <c r="H16" s="206"/>
      <c r="I16" s="207"/>
      <c r="J16" s="208"/>
      <c r="K16" s="209"/>
      <c r="L16" s="47"/>
      <c r="M16" s="26"/>
      <c r="N16" s="26"/>
      <c r="O16" s="34"/>
    </row>
    <row r="17" spans="1:17">
      <c r="A17" s="219" t="s">
        <v>73</v>
      </c>
      <c r="B17" s="220"/>
      <c r="C17" s="201"/>
      <c r="D17" s="202"/>
      <c r="E17" s="203"/>
      <c r="F17" s="204"/>
      <c r="G17" s="205"/>
      <c r="H17" s="206"/>
      <c r="I17" s="207"/>
      <c r="J17" s="208"/>
      <c r="K17" s="209"/>
      <c r="L17" s="47"/>
      <c r="M17" s="26"/>
      <c r="N17" s="26"/>
      <c r="O17" s="34"/>
    </row>
    <row r="18" spans="1:17" ht="7.5" customHeight="1" thickBot="1">
      <c r="A18" s="20"/>
      <c r="B18" s="41"/>
      <c r="C18" s="45"/>
      <c r="D18" s="39"/>
      <c r="E18" s="46"/>
      <c r="F18" s="51"/>
      <c r="G18" s="40"/>
      <c r="H18" s="52"/>
      <c r="I18" s="51"/>
      <c r="J18" s="40"/>
      <c r="K18" s="52"/>
      <c r="L18" s="53"/>
      <c r="M18" s="36"/>
      <c r="N18" s="36"/>
      <c r="O18" s="37"/>
    </row>
    <row r="19" spans="1:17" ht="13.5" thickBot="1">
      <c r="A19" s="199" t="s">
        <v>74</v>
      </c>
      <c r="B19" s="200"/>
      <c r="C19" s="210" t="str">
        <f>IF((C12+C16)=0,"",(C12+C16))</f>
        <v/>
      </c>
      <c r="D19" s="211"/>
      <c r="E19" s="212"/>
      <c r="F19" s="213" t="str">
        <f>IF((F12+F16)=0,"",(F12+F16))</f>
        <v/>
      </c>
      <c r="G19" s="214"/>
      <c r="H19" s="215"/>
      <c r="I19" s="216" t="str">
        <f>IF((I12+I16)=0,"",(I12+I16))</f>
        <v/>
      </c>
      <c r="J19" s="217"/>
      <c r="K19" s="218"/>
      <c r="L19" s="53"/>
      <c r="M19" s="36"/>
      <c r="N19" s="36"/>
      <c r="O19" s="37"/>
      <c r="P19" s="1" t="s">
        <v>75</v>
      </c>
    </row>
    <row r="20" spans="1:17">
      <c r="A20" s="4"/>
    </row>
    <row r="21" spans="1:17">
      <c r="A21" s="4"/>
    </row>
    <row r="22" spans="1:17">
      <c r="A22" s="4"/>
      <c r="B22" s="246"/>
      <c r="C22" s="246"/>
      <c r="D22" s="246"/>
      <c r="E22" s="246"/>
      <c r="F22" s="246"/>
      <c r="G22" s="246"/>
      <c r="H22" s="246"/>
      <c r="I22" s="246"/>
      <c r="J22" s="246"/>
      <c r="K22" s="246"/>
      <c r="L22" s="246"/>
      <c r="M22" s="246"/>
      <c r="N22" s="246"/>
      <c r="O22" s="246"/>
    </row>
    <row r="23" spans="1:17" ht="13.5" thickBot="1">
      <c r="A23" s="4" t="s">
        <v>76</v>
      </c>
      <c r="L23" s="231" t="str">
        <f>L8</f>
        <v>　○年　　月　　日現在</v>
      </c>
      <c r="M23" s="231"/>
      <c r="N23" s="231"/>
      <c r="O23" s="231"/>
      <c r="P23" s="1" t="s">
        <v>77</v>
      </c>
    </row>
    <row r="24" spans="1:17" ht="13.5" customHeight="1">
      <c r="A24" s="19" t="s">
        <v>78</v>
      </c>
      <c r="B24" s="247" t="s">
        <v>79</v>
      </c>
      <c r="C24" s="247"/>
      <c r="D24" s="247"/>
      <c r="E24" s="247"/>
      <c r="F24" s="247"/>
      <c r="G24" s="247"/>
      <c r="H24" s="247"/>
      <c r="I24" s="247"/>
      <c r="J24" s="247"/>
      <c r="K24" s="247"/>
      <c r="L24" s="247" t="s">
        <v>79</v>
      </c>
      <c r="M24" s="247"/>
      <c r="N24" s="247"/>
      <c r="O24" s="248"/>
    </row>
    <row r="25" spans="1:17" ht="13.5" customHeight="1">
      <c r="A25" s="17" t="s">
        <v>80</v>
      </c>
      <c r="B25" s="24"/>
      <c r="C25" s="24"/>
      <c r="D25" s="24"/>
      <c r="E25" s="24"/>
      <c r="F25" s="24"/>
      <c r="G25" s="24"/>
      <c r="H25" s="24"/>
      <c r="I25" s="24"/>
      <c r="J25" s="24"/>
      <c r="K25" s="24"/>
      <c r="L25" s="24"/>
      <c r="M25" s="24"/>
      <c r="N25" s="24"/>
      <c r="O25" s="25"/>
    </row>
    <row r="26" spans="1:17" ht="13.5" thickBot="1">
      <c r="A26" s="18" t="s">
        <v>78</v>
      </c>
      <c r="B26" s="38" t="s">
        <v>81</v>
      </c>
      <c r="C26" s="28" t="s">
        <v>82</v>
      </c>
      <c r="D26" s="28" t="s">
        <v>81</v>
      </c>
      <c r="E26" s="28" t="s">
        <v>82</v>
      </c>
      <c r="F26" s="28" t="s">
        <v>81</v>
      </c>
      <c r="G26" s="28" t="s">
        <v>82</v>
      </c>
      <c r="H26" s="28" t="s">
        <v>82</v>
      </c>
      <c r="I26" s="28" t="s">
        <v>82</v>
      </c>
      <c r="J26" s="28" t="s">
        <v>82</v>
      </c>
      <c r="K26" s="28" t="s">
        <v>81</v>
      </c>
      <c r="L26" s="28" t="s">
        <v>82</v>
      </c>
      <c r="M26" s="28" t="s">
        <v>81</v>
      </c>
      <c r="N26" s="28" t="s">
        <v>82</v>
      </c>
      <c r="O26" s="22"/>
    </row>
    <row r="27" spans="1:17" ht="7.5" customHeight="1">
      <c r="A27" s="17" t="s">
        <v>78</v>
      </c>
      <c r="B27" s="74" t="s">
        <v>83</v>
      </c>
      <c r="C27" s="74"/>
      <c r="D27" s="74"/>
      <c r="E27" s="74"/>
      <c r="F27" s="74"/>
      <c r="G27" s="74"/>
      <c r="H27" s="74"/>
      <c r="I27" s="74"/>
      <c r="J27" s="74"/>
      <c r="K27" s="74"/>
      <c r="L27" s="74"/>
      <c r="M27" s="74"/>
      <c r="N27" s="74"/>
      <c r="O27" s="75"/>
    </row>
    <row r="28" spans="1:17" ht="18" customHeight="1">
      <c r="A28" s="17" t="s">
        <v>84</v>
      </c>
      <c r="B28" s="74"/>
      <c r="C28" s="74"/>
      <c r="D28" s="74"/>
      <c r="E28" s="74"/>
      <c r="F28" s="74"/>
      <c r="G28" s="74"/>
      <c r="H28" s="74"/>
      <c r="I28" s="74"/>
      <c r="J28" s="74"/>
      <c r="K28" s="74"/>
      <c r="L28" s="74"/>
      <c r="M28" s="74"/>
      <c r="N28" s="74"/>
      <c r="O28" s="75"/>
    </row>
    <row r="29" spans="1:17">
      <c r="A29" s="17" t="s">
        <v>78</v>
      </c>
      <c r="B29" s="74" t="s">
        <v>83</v>
      </c>
      <c r="C29" s="74"/>
      <c r="D29" s="74"/>
      <c r="E29" s="74"/>
      <c r="F29" s="74"/>
      <c r="G29" s="74"/>
      <c r="H29" s="74"/>
      <c r="I29" s="74"/>
      <c r="J29" s="74"/>
      <c r="K29" s="74"/>
      <c r="L29" s="74"/>
      <c r="M29" s="74"/>
      <c r="N29" s="74"/>
      <c r="O29" s="75"/>
    </row>
    <row r="30" spans="1:17" ht="18.75" customHeight="1">
      <c r="A30" s="17" t="s">
        <v>85</v>
      </c>
      <c r="B30" s="74"/>
      <c r="C30" s="74"/>
      <c r="D30" s="74"/>
      <c r="E30" s="74"/>
      <c r="F30" s="74"/>
      <c r="G30" s="74"/>
      <c r="H30" s="74"/>
      <c r="I30" s="74"/>
      <c r="J30" s="74"/>
      <c r="K30" s="74"/>
      <c r="L30" s="74"/>
      <c r="M30" s="74"/>
      <c r="N30" s="74"/>
      <c r="O30" s="75"/>
      <c r="Q30" s="73"/>
    </row>
    <row r="31" spans="1:17">
      <c r="A31" s="17" t="s">
        <v>78</v>
      </c>
      <c r="B31" s="74" t="s">
        <v>83</v>
      </c>
      <c r="C31" s="74"/>
      <c r="D31" s="74"/>
      <c r="E31" s="74"/>
      <c r="F31" s="74"/>
      <c r="G31" s="74"/>
      <c r="H31" s="74"/>
      <c r="I31" s="74"/>
      <c r="J31" s="74"/>
      <c r="K31" s="74"/>
      <c r="L31" s="74"/>
      <c r="M31" s="74"/>
      <c r="N31" s="74"/>
      <c r="O31" s="75"/>
    </row>
    <row r="32" spans="1:17" ht="18" customHeight="1">
      <c r="A32" s="17" t="s">
        <v>86</v>
      </c>
      <c r="B32" s="74"/>
      <c r="C32" s="74"/>
      <c r="D32" s="74"/>
      <c r="E32" s="74"/>
      <c r="F32" s="74"/>
      <c r="G32" s="74"/>
      <c r="H32" s="74"/>
      <c r="I32" s="74"/>
      <c r="J32" s="74"/>
      <c r="K32" s="74"/>
      <c r="L32" s="74"/>
      <c r="M32" s="74"/>
      <c r="N32" s="74"/>
      <c r="O32" s="75"/>
    </row>
    <row r="33" spans="1:15">
      <c r="A33" s="17" t="s">
        <v>78</v>
      </c>
      <c r="B33" s="74" t="s">
        <v>83</v>
      </c>
      <c r="C33" s="74"/>
      <c r="D33" s="74"/>
      <c r="E33" s="74"/>
      <c r="F33" s="74"/>
      <c r="G33" s="74"/>
      <c r="H33" s="74"/>
      <c r="I33" s="74"/>
      <c r="J33" s="74"/>
      <c r="K33" s="74"/>
      <c r="L33" s="74"/>
      <c r="M33" s="74"/>
      <c r="N33" s="74"/>
      <c r="O33" s="75"/>
    </row>
    <row r="34" spans="1:15" ht="18.75" customHeight="1">
      <c r="A34" s="17" t="s">
        <v>87</v>
      </c>
      <c r="B34" s="74"/>
      <c r="C34" s="74"/>
      <c r="D34" s="74"/>
      <c r="E34" s="74"/>
      <c r="F34" s="74"/>
      <c r="G34" s="74"/>
      <c r="H34" s="74"/>
      <c r="I34" s="74"/>
      <c r="J34" s="74"/>
      <c r="K34" s="74"/>
      <c r="L34" s="74"/>
      <c r="M34" s="74"/>
      <c r="N34" s="74"/>
      <c r="O34" s="75"/>
    </row>
    <row r="35" spans="1:15">
      <c r="A35" s="17" t="s">
        <v>78</v>
      </c>
      <c r="B35" s="74" t="s">
        <v>83</v>
      </c>
      <c r="C35" s="74"/>
      <c r="D35" s="74"/>
      <c r="E35" s="74"/>
      <c r="F35" s="74"/>
      <c r="G35" s="74"/>
      <c r="H35" s="74"/>
      <c r="I35" s="74"/>
      <c r="J35" s="74"/>
      <c r="K35" s="74"/>
      <c r="L35" s="74"/>
      <c r="M35" s="74"/>
      <c r="N35" s="74"/>
      <c r="O35" s="75"/>
    </row>
    <row r="36" spans="1:15" ht="18" customHeight="1">
      <c r="A36" s="17" t="s">
        <v>88</v>
      </c>
      <c r="B36" s="74"/>
      <c r="C36" s="74"/>
      <c r="D36" s="74"/>
      <c r="E36" s="74"/>
      <c r="F36" s="74"/>
      <c r="G36" s="74"/>
      <c r="H36" s="74"/>
      <c r="I36" s="74"/>
      <c r="J36" s="74"/>
      <c r="K36" s="74"/>
      <c r="L36" s="74"/>
      <c r="M36" s="74"/>
      <c r="N36" s="74"/>
      <c r="O36" s="75"/>
    </row>
    <row r="37" spans="1:15" ht="7.5" customHeight="1" thickBot="1">
      <c r="A37" s="18" t="s">
        <v>78</v>
      </c>
      <c r="B37" s="76"/>
      <c r="C37" s="76"/>
      <c r="D37" s="76"/>
      <c r="E37" s="76"/>
      <c r="F37" s="76"/>
      <c r="G37" s="76"/>
      <c r="H37" s="76"/>
      <c r="I37" s="76"/>
      <c r="J37" s="76"/>
      <c r="K37" s="76"/>
      <c r="L37" s="76"/>
      <c r="M37" s="76"/>
      <c r="N37" s="76"/>
      <c r="O37" s="77"/>
    </row>
    <row r="38" spans="1:15">
      <c r="A38" s="4" t="s">
        <v>89</v>
      </c>
    </row>
    <row r="39" spans="1:15">
      <c r="A39" s="4" t="s">
        <v>90</v>
      </c>
    </row>
    <row r="40" spans="1:15">
      <c r="A40" s="4"/>
    </row>
    <row r="41" spans="1:15">
      <c r="A41" s="4"/>
    </row>
    <row r="42" spans="1:15" ht="13.5" thickBot="1">
      <c r="A42" s="4" t="s">
        <v>91</v>
      </c>
    </row>
    <row r="43" spans="1:15">
      <c r="A43" s="183" t="s">
        <v>92</v>
      </c>
      <c r="B43" s="196" t="s">
        <v>93</v>
      </c>
      <c r="C43" s="197"/>
      <c r="D43" s="197"/>
      <c r="E43" s="197"/>
      <c r="F43" s="197"/>
      <c r="G43" s="197"/>
      <c r="H43" s="197"/>
      <c r="I43" s="198"/>
      <c r="J43" s="190" t="s">
        <v>94</v>
      </c>
      <c r="K43" s="191"/>
      <c r="L43" s="192"/>
      <c r="M43" s="190" t="s">
        <v>95</v>
      </c>
      <c r="N43" s="191"/>
      <c r="O43" s="192"/>
    </row>
    <row r="44" spans="1:15" ht="13.5" thickBot="1">
      <c r="A44" s="184"/>
      <c r="B44" s="185" t="str">
        <f>L8</f>
        <v>　○年　　月　　日現在</v>
      </c>
      <c r="C44" s="186"/>
      <c r="D44" s="186"/>
      <c r="E44" s="187"/>
      <c r="F44" s="188" t="s">
        <v>96</v>
      </c>
      <c r="G44" s="186"/>
      <c r="H44" s="186"/>
      <c r="I44" s="189"/>
      <c r="J44" s="193"/>
      <c r="K44" s="194"/>
      <c r="L44" s="195"/>
      <c r="M44" s="193"/>
      <c r="N44" s="194"/>
      <c r="O44" s="195"/>
    </row>
    <row r="45" spans="1:15">
      <c r="A45" s="56"/>
      <c r="B45" s="59"/>
      <c r="C45" s="30"/>
      <c r="D45" s="30" t="s">
        <v>69</v>
      </c>
      <c r="E45" s="55" t="s">
        <v>68</v>
      </c>
      <c r="F45" s="29"/>
      <c r="G45" s="30"/>
      <c r="H45" s="30" t="s">
        <v>69</v>
      </c>
      <c r="I45" s="60" t="s">
        <v>68</v>
      </c>
      <c r="J45" s="59"/>
      <c r="K45" s="30" t="s">
        <v>69</v>
      </c>
      <c r="L45" s="60" t="s">
        <v>68</v>
      </c>
      <c r="M45" s="63"/>
      <c r="O45" s="21"/>
    </row>
    <row r="46" spans="1:15">
      <c r="A46" s="56" t="s">
        <v>97</v>
      </c>
      <c r="B46" s="47"/>
      <c r="C46" s="26"/>
      <c r="D46" s="26"/>
      <c r="E46" s="33"/>
      <c r="F46" s="27"/>
      <c r="G46" s="26"/>
      <c r="H46" s="26"/>
      <c r="I46" s="61"/>
      <c r="J46" s="47"/>
      <c r="K46" s="26"/>
      <c r="L46" s="61"/>
      <c r="M46" s="47"/>
      <c r="N46" s="26"/>
      <c r="O46" s="34"/>
    </row>
    <row r="47" spans="1:15" ht="27" customHeight="1">
      <c r="A47" s="69"/>
      <c r="B47" s="239"/>
      <c r="C47" s="240"/>
      <c r="D47" s="241"/>
      <c r="E47" s="70" t="str">
        <f>IF(A47="","",(B47/A47)*100)</f>
        <v/>
      </c>
      <c r="F47" s="242"/>
      <c r="G47" s="240"/>
      <c r="H47" s="241"/>
      <c r="I47" s="71" t="str">
        <f>IF(A47="","",(F47/A47)*100)</f>
        <v/>
      </c>
      <c r="J47" s="239"/>
      <c r="K47" s="241"/>
      <c r="L47" s="71"/>
      <c r="M47" s="243"/>
      <c r="N47" s="244"/>
      <c r="O47" s="245"/>
    </row>
    <row r="48" spans="1:15">
      <c r="A48" s="57" t="s">
        <v>69</v>
      </c>
      <c r="B48" s="47"/>
      <c r="C48" s="26"/>
      <c r="D48" s="26"/>
      <c r="E48" s="33"/>
      <c r="F48" s="27"/>
      <c r="G48" s="26"/>
      <c r="H48" s="26"/>
      <c r="I48" s="61"/>
      <c r="J48" s="47"/>
      <c r="K48" s="26"/>
      <c r="L48" s="61"/>
      <c r="M48" s="47"/>
      <c r="N48" s="26"/>
      <c r="O48" s="34"/>
    </row>
    <row r="49" spans="1:15" ht="7.5" customHeight="1">
      <c r="A49" s="56"/>
      <c r="B49" s="47"/>
      <c r="C49" s="26"/>
      <c r="D49" s="26"/>
      <c r="E49" s="33"/>
      <c r="F49" s="27"/>
      <c r="G49" s="26"/>
      <c r="H49" s="26"/>
      <c r="I49" s="61"/>
      <c r="J49" s="47"/>
      <c r="K49" s="26"/>
      <c r="L49" s="61"/>
      <c r="M49" s="47"/>
      <c r="N49" s="26"/>
      <c r="O49" s="34"/>
    </row>
    <row r="50" spans="1:15">
      <c r="A50" s="56" t="s">
        <v>98</v>
      </c>
      <c r="B50" s="47"/>
      <c r="C50" s="26"/>
      <c r="D50" s="26"/>
      <c r="E50" s="33"/>
      <c r="F50" s="27"/>
      <c r="G50" s="26"/>
      <c r="H50" s="26"/>
      <c r="I50" s="61"/>
      <c r="J50" s="47"/>
      <c r="K50" s="26"/>
      <c r="L50" s="61"/>
      <c r="M50" s="47"/>
      <c r="N50" s="26"/>
      <c r="O50" s="34"/>
    </row>
    <row r="51" spans="1:15" ht="27" customHeight="1">
      <c r="A51" s="69"/>
      <c r="B51" s="239"/>
      <c r="C51" s="240"/>
      <c r="D51" s="241"/>
      <c r="E51" s="70" t="str">
        <f>IF(A47="","",(B51/A51)*100)</f>
        <v/>
      </c>
      <c r="F51" s="242"/>
      <c r="G51" s="240"/>
      <c r="H51" s="241"/>
      <c r="I51" s="71" t="str">
        <f>IF(A47="","",(F51/A51)*100)</f>
        <v/>
      </c>
      <c r="J51" s="239"/>
      <c r="K51" s="241"/>
      <c r="L51" s="71"/>
      <c r="M51" s="243"/>
      <c r="N51" s="244"/>
      <c r="O51" s="245"/>
    </row>
    <row r="52" spans="1:15">
      <c r="A52" s="57" t="s">
        <v>69</v>
      </c>
      <c r="B52" s="47"/>
      <c r="C52" s="26"/>
      <c r="D52" s="68"/>
      <c r="E52" s="33"/>
      <c r="F52" s="27"/>
      <c r="G52" s="26"/>
      <c r="H52" s="26"/>
      <c r="I52" s="61"/>
      <c r="J52" s="47"/>
      <c r="K52" s="26"/>
      <c r="L52" s="61"/>
      <c r="M52" s="47"/>
      <c r="N52" s="26"/>
      <c r="O52" s="34"/>
    </row>
    <row r="53" spans="1:15" ht="7.5" customHeight="1" thickBot="1">
      <c r="A53" s="58"/>
      <c r="B53" s="53"/>
      <c r="C53" s="36"/>
      <c r="D53" s="36"/>
      <c r="E53" s="54"/>
      <c r="F53" s="35"/>
      <c r="G53" s="36"/>
      <c r="H53" s="36"/>
      <c r="I53" s="62"/>
      <c r="J53" s="53"/>
      <c r="K53" s="36"/>
      <c r="L53" s="62"/>
      <c r="M53" s="53"/>
      <c r="N53" s="36"/>
      <c r="O53" s="37"/>
    </row>
    <row r="54" spans="1:15" hidden="1">
      <c r="A54" s="3"/>
      <c r="B54" s="3"/>
      <c r="C54" s="3"/>
      <c r="D54" s="3"/>
      <c r="E54" s="3"/>
      <c r="F54" s="3"/>
      <c r="G54" s="3"/>
      <c r="H54" s="3"/>
    </row>
    <row r="55" spans="1:15">
      <c r="A55" s="26" t="s">
        <v>99</v>
      </c>
    </row>
  </sheetData>
  <mergeCells count="44">
    <mergeCell ref="B51:D51"/>
    <mergeCell ref="F51:H51"/>
    <mergeCell ref="J51:K51"/>
    <mergeCell ref="M51:O51"/>
    <mergeCell ref="B22:O22"/>
    <mergeCell ref="L23:O23"/>
    <mergeCell ref="L24:O24"/>
    <mergeCell ref="B24:K24"/>
    <mergeCell ref="B47:D47"/>
    <mergeCell ref="F47:H47"/>
    <mergeCell ref="J47:K47"/>
    <mergeCell ref="M47:O47"/>
    <mergeCell ref="M43:O44"/>
    <mergeCell ref="A9:B9"/>
    <mergeCell ref="I5:O5"/>
    <mergeCell ref="I4:O4"/>
    <mergeCell ref="L8:O8"/>
    <mergeCell ref="L9:O9"/>
    <mergeCell ref="I9:K9"/>
    <mergeCell ref="F9:H9"/>
    <mergeCell ref="C9:E9"/>
    <mergeCell ref="A4:H4"/>
    <mergeCell ref="A5:H5"/>
    <mergeCell ref="A11:B11"/>
    <mergeCell ref="A15:B15"/>
    <mergeCell ref="A16:B16"/>
    <mergeCell ref="A12:B12"/>
    <mergeCell ref="A13:B13"/>
    <mergeCell ref="A19:B19"/>
    <mergeCell ref="C12:E13"/>
    <mergeCell ref="F12:H13"/>
    <mergeCell ref="I12:K13"/>
    <mergeCell ref="C16:E17"/>
    <mergeCell ref="F16:H17"/>
    <mergeCell ref="I16:K17"/>
    <mergeCell ref="C19:E19"/>
    <mergeCell ref="F19:H19"/>
    <mergeCell ref="I19:K19"/>
    <mergeCell ref="A17:B17"/>
    <mergeCell ref="A43:A44"/>
    <mergeCell ref="B44:E44"/>
    <mergeCell ref="F44:I44"/>
    <mergeCell ref="J43:L44"/>
    <mergeCell ref="B43:I43"/>
  </mergeCells>
  <phoneticPr fontId="9"/>
  <pageMargins left="0.51181102362204722" right="0.51181102362204722"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Right="0"/>
    <pageSetUpPr fitToPage="1"/>
  </sheetPr>
  <dimension ref="A1:U20"/>
  <sheetViews>
    <sheetView showGridLines="0" tabSelected="1" zoomScale="70" zoomScaleNormal="70" zoomScaleSheetLayoutView="55" workbookViewId="0">
      <pane xSplit="2" ySplit="7" topLeftCell="C8" activePane="bottomRight" state="frozen"/>
      <selection pane="topRight" activeCell="J23" sqref="J23"/>
      <selection pane="bottomLeft" activeCell="J23" sqref="J23"/>
      <selection pane="bottomRight" activeCell="I10" sqref="I10"/>
    </sheetView>
  </sheetViews>
  <sheetFormatPr defaultColWidth="9" defaultRowHeight="12"/>
  <cols>
    <col min="1" max="1" width="22.54296875" style="102" customWidth="1"/>
    <col min="2" max="2" width="5.54296875" style="102" bestFit="1" customWidth="1"/>
    <col min="3" max="12" width="27.54296875" style="102" customWidth="1"/>
    <col min="13" max="13" width="12.7265625" style="102" bestFit="1" customWidth="1"/>
    <col min="14" max="14" width="27.54296875" style="102" customWidth="1"/>
    <col min="15" max="17" width="9" style="102"/>
    <col min="18" max="18" width="9" style="102" customWidth="1"/>
    <col min="19" max="16384" width="9" style="102"/>
  </cols>
  <sheetData>
    <row r="1" spans="1:21" ht="19">
      <c r="A1" s="121" t="s">
        <v>100</v>
      </c>
      <c r="C1" s="100"/>
      <c r="D1" s="100"/>
      <c r="E1" s="100"/>
      <c r="F1" s="100"/>
      <c r="G1" s="100"/>
      <c r="H1" s="100"/>
      <c r="I1" s="100"/>
      <c r="J1" s="100"/>
      <c r="K1" s="100"/>
      <c r="L1" s="100"/>
      <c r="M1" s="100"/>
      <c r="N1" s="100"/>
    </row>
    <row r="2" spans="1:21" ht="17" thickBot="1">
      <c r="A2" s="104" t="str">
        <f>'管理用（このシートは削除しないでください）'!$E$5</f>
        <v>施設整備促進支援事業</v>
      </c>
      <c r="B2" s="101"/>
      <c r="C2" s="152" t="s">
        <v>101</v>
      </c>
      <c r="N2" s="105"/>
      <c r="P2" s="139" t="s">
        <v>102</v>
      </c>
    </row>
    <row r="3" spans="1:21" s="106" customFormat="1" ht="36.75" customHeight="1">
      <c r="A3" s="252" t="s">
        <v>103</v>
      </c>
      <c r="B3" s="255" t="s">
        <v>104</v>
      </c>
      <c r="C3" s="249" t="s">
        <v>105</v>
      </c>
      <c r="D3" s="249" t="s">
        <v>106</v>
      </c>
      <c r="E3" s="249" t="s">
        <v>107</v>
      </c>
      <c r="F3" s="249" t="s">
        <v>108</v>
      </c>
      <c r="G3" s="249" t="s">
        <v>109</v>
      </c>
      <c r="H3" s="249" t="s">
        <v>110</v>
      </c>
      <c r="I3" s="270" t="s">
        <v>111</v>
      </c>
      <c r="J3" s="249" t="s">
        <v>112</v>
      </c>
      <c r="K3" s="249" t="s">
        <v>113</v>
      </c>
      <c r="L3" s="249" t="s">
        <v>114</v>
      </c>
      <c r="M3" s="249" t="s">
        <v>115</v>
      </c>
      <c r="N3" s="258" t="s">
        <v>116</v>
      </c>
      <c r="O3" s="261" t="s">
        <v>117</v>
      </c>
      <c r="P3" s="264" t="s">
        <v>118</v>
      </c>
    </row>
    <row r="4" spans="1:21" s="106" customFormat="1" ht="18.75" customHeight="1">
      <c r="A4" s="253"/>
      <c r="B4" s="256"/>
      <c r="C4" s="250"/>
      <c r="D4" s="250"/>
      <c r="E4" s="250"/>
      <c r="F4" s="250"/>
      <c r="G4" s="250"/>
      <c r="H4" s="250"/>
      <c r="I4" s="271"/>
      <c r="J4" s="273"/>
      <c r="K4" s="273"/>
      <c r="L4" s="250"/>
      <c r="M4" s="250"/>
      <c r="N4" s="259"/>
      <c r="O4" s="262"/>
      <c r="P4" s="265"/>
    </row>
    <row r="5" spans="1:21" s="106" customFormat="1" ht="18.75" customHeight="1">
      <c r="A5" s="253"/>
      <c r="B5" s="256"/>
      <c r="C5" s="250"/>
      <c r="D5" s="250"/>
      <c r="E5" s="250"/>
      <c r="F5" s="250"/>
      <c r="G5" s="250"/>
      <c r="H5" s="250"/>
      <c r="I5" s="271"/>
      <c r="J5" s="273"/>
      <c r="K5" s="273"/>
      <c r="L5" s="250"/>
      <c r="M5" s="250"/>
      <c r="N5" s="259"/>
      <c r="O5" s="262"/>
      <c r="P5" s="265"/>
    </row>
    <row r="6" spans="1:21" s="106" customFormat="1" ht="13.5" thickBot="1">
      <c r="A6" s="254"/>
      <c r="B6" s="257"/>
      <c r="C6" s="251"/>
      <c r="D6" s="251"/>
      <c r="E6" s="251"/>
      <c r="F6" s="251"/>
      <c r="G6" s="251"/>
      <c r="H6" s="251"/>
      <c r="I6" s="272"/>
      <c r="J6" s="274"/>
      <c r="K6" s="274"/>
      <c r="L6" s="251"/>
      <c r="M6" s="251"/>
      <c r="N6" s="260"/>
      <c r="O6" s="263"/>
      <c r="P6" s="266"/>
    </row>
    <row r="7" spans="1:21" s="106" customFormat="1" ht="12.75" customHeight="1" thickBot="1">
      <c r="A7" s="107">
        <v>0</v>
      </c>
      <c r="B7" s="107">
        <v>1</v>
      </c>
      <c r="C7" s="108">
        <v>2</v>
      </c>
      <c r="D7" s="108">
        <v>2</v>
      </c>
      <c r="E7" s="118"/>
      <c r="F7" s="118"/>
      <c r="G7" s="118"/>
      <c r="H7" s="118"/>
      <c r="I7" s="118"/>
      <c r="J7" s="118"/>
      <c r="K7" s="118"/>
      <c r="L7" s="118"/>
      <c r="M7" s="118"/>
      <c r="N7" s="118"/>
      <c r="O7" s="118"/>
      <c r="P7" s="118"/>
    </row>
    <row r="8" spans="1:21" s="106" customFormat="1" ht="40" customHeight="1">
      <c r="A8" s="150" t="s">
        <v>119</v>
      </c>
      <c r="B8" s="150" t="s">
        <v>120</v>
      </c>
      <c r="C8" s="153" t="s">
        <v>121</v>
      </c>
      <c r="D8" s="154" t="s">
        <v>122</v>
      </c>
      <c r="E8" s="155" t="s">
        <v>123</v>
      </c>
      <c r="F8" s="156">
        <v>484000</v>
      </c>
      <c r="G8" s="157">
        <v>500000</v>
      </c>
      <c r="H8" s="157">
        <f>MIN(F8:G8)</f>
        <v>484000</v>
      </c>
      <c r="I8" s="157">
        <v>295100</v>
      </c>
      <c r="J8" s="158">
        <v>2500</v>
      </c>
      <c r="K8" s="158">
        <v>2300</v>
      </c>
      <c r="L8" s="158">
        <f>MIN(J8:K8)</f>
        <v>2300</v>
      </c>
      <c r="M8" s="159">
        <v>0.33</v>
      </c>
      <c r="N8" s="157">
        <f>ROUNDDOWN((H8-I8)*L8*M8,-3)</f>
        <v>143375000</v>
      </c>
      <c r="O8" s="160">
        <v>45747</v>
      </c>
      <c r="P8" s="161" t="s">
        <v>124</v>
      </c>
      <c r="U8" s="111"/>
    </row>
    <row r="9" spans="1:21" s="106" customFormat="1" ht="40" customHeight="1" thickBot="1">
      <c r="A9" s="151" t="s">
        <v>125</v>
      </c>
      <c r="B9" s="151" t="s">
        <v>126</v>
      </c>
      <c r="C9" s="162" t="s">
        <v>127</v>
      </c>
      <c r="D9" s="163" t="s">
        <v>128</v>
      </c>
      <c r="E9" s="164" t="s">
        <v>129</v>
      </c>
      <c r="F9" s="165">
        <v>484000</v>
      </c>
      <c r="G9" s="166">
        <v>500000</v>
      </c>
      <c r="H9" s="166">
        <f>MIN(F9:G9)</f>
        <v>484000</v>
      </c>
      <c r="I9" s="166">
        <v>360000</v>
      </c>
      <c r="J9" s="167">
        <v>1000</v>
      </c>
      <c r="K9" s="167">
        <f>25*50</f>
        <v>1250</v>
      </c>
      <c r="L9" s="167">
        <f>MIN(J9:K9)</f>
        <v>1000</v>
      </c>
      <c r="M9" s="168">
        <v>0.66666666666666663</v>
      </c>
      <c r="N9" s="166">
        <f>ROUNDDOWN((H9-I9)*L9*M9,-3)</f>
        <v>82666000</v>
      </c>
      <c r="O9" s="169">
        <v>45747</v>
      </c>
      <c r="P9" s="170" t="s">
        <v>124</v>
      </c>
      <c r="U9" s="111"/>
    </row>
    <row r="10" spans="1:21" s="106" customFormat="1" ht="40" customHeight="1">
      <c r="A10" s="109"/>
      <c r="B10" s="109">
        <v>1</v>
      </c>
      <c r="C10" s="110"/>
      <c r="D10" s="140"/>
      <c r="E10" s="110"/>
      <c r="F10" s="122"/>
      <c r="G10" s="122"/>
      <c r="H10" s="172" t="str">
        <f>IF(G10="","",MIN(F10:G10))</f>
        <v/>
      </c>
      <c r="I10" s="122"/>
      <c r="J10" s="130"/>
      <c r="K10" s="129"/>
      <c r="L10" s="129">
        <f t="shared" ref="L10:L12" si="0">MIN(J10:K10)</f>
        <v>0</v>
      </c>
      <c r="M10" s="131"/>
      <c r="N10" s="122" t="e">
        <f t="shared" ref="N10:N11" si="1">ROUNDDOWN((H10-I10)*L10*M10,-3)</f>
        <v>#VALUE!</v>
      </c>
      <c r="O10" s="132"/>
      <c r="P10" s="133"/>
      <c r="U10" s="111"/>
    </row>
    <row r="11" spans="1:21" s="106" customFormat="1" ht="40" customHeight="1">
      <c r="A11" s="112"/>
      <c r="B11" s="112">
        <v>2</v>
      </c>
      <c r="C11" s="113"/>
      <c r="D11" s="141"/>
      <c r="E11" s="119"/>
      <c r="F11" s="120"/>
      <c r="G11" s="120"/>
      <c r="H11" s="173" t="str">
        <f>IF(G11="","",MIN(F11:G11))</f>
        <v/>
      </c>
      <c r="I11" s="120"/>
      <c r="J11" s="134"/>
      <c r="K11" s="135"/>
      <c r="L11" s="135">
        <f>MIN(J11:K11)</f>
        <v>0</v>
      </c>
      <c r="M11" s="136"/>
      <c r="N11" s="120" t="e">
        <f t="shared" si="1"/>
        <v>#VALUE!</v>
      </c>
      <c r="O11" s="137"/>
      <c r="P11" s="138"/>
    </row>
    <row r="12" spans="1:21" s="106" customFormat="1" ht="40" customHeight="1" thickBot="1">
      <c r="A12" s="112"/>
      <c r="B12" s="112">
        <v>3</v>
      </c>
      <c r="C12" s="113"/>
      <c r="D12" s="141"/>
      <c r="E12" s="119"/>
      <c r="F12" s="120"/>
      <c r="G12" s="120"/>
      <c r="H12" s="174" t="str">
        <f>IF(G12="","",MIN(F12:G12))</f>
        <v/>
      </c>
      <c r="I12" s="120"/>
      <c r="J12" s="134"/>
      <c r="K12" s="135"/>
      <c r="L12" s="135">
        <f t="shared" si="0"/>
        <v>0</v>
      </c>
      <c r="M12" s="136"/>
      <c r="N12" s="120" t="e">
        <f>ROUNDDOWN((H12-I12)*L12*M12,-3)</f>
        <v>#VALUE!</v>
      </c>
      <c r="O12" s="137"/>
      <c r="P12" s="138"/>
    </row>
    <row r="13" spans="1:21" s="106" customFormat="1" ht="40" customHeight="1" thickTop="1" thickBot="1">
      <c r="A13" s="114"/>
      <c r="B13" s="115" t="s">
        <v>130</v>
      </c>
      <c r="C13" s="127"/>
      <c r="D13" s="127"/>
      <c r="E13" s="128"/>
      <c r="F13" s="128"/>
      <c r="G13" s="128"/>
      <c r="H13" s="128"/>
      <c r="I13" s="128"/>
      <c r="J13" s="128"/>
      <c r="K13" s="128"/>
      <c r="L13" s="128"/>
      <c r="M13" s="128"/>
      <c r="N13" s="123" cm="1">
        <f t="array" ref="N13">SUM(IFERROR(N10:N12,0))</f>
        <v>0</v>
      </c>
      <c r="O13" s="127"/>
      <c r="P13" s="142"/>
    </row>
    <row r="14" spans="1:21" s="106" customFormat="1" ht="40" customHeight="1">
      <c r="A14" s="278" t="s">
        <v>131</v>
      </c>
      <c r="B14" s="279"/>
      <c r="C14" s="267" t="s">
        <v>132</v>
      </c>
      <c r="D14" s="267" t="s">
        <v>133</v>
      </c>
      <c r="E14" s="267" t="s">
        <v>134</v>
      </c>
      <c r="F14" s="267" t="s">
        <v>135</v>
      </c>
      <c r="G14" s="267" t="s">
        <v>136</v>
      </c>
      <c r="H14" s="267" t="s">
        <v>137</v>
      </c>
      <c r="I14" s="267" t="s">
        <v>138</v>
      </c>
      <c r="J14" s="267" t="s">
        <v>139</v>
      </c>
      <c r="K14" s="267" t="s">
        <v>140</v>
      </c>
      <c r="L14" s="267" t="s">
        <v>137</v>
      </c>
      <c r="M14" s="284" t="s">
        <v>141</v>
      </c>
      <c r="N14" s="267" t="s">
        <v>137</v>
      </c>
      <c r="O14" s="275"/>
      <c r="P14" s="275"/>
    </row>
    <row r="15" spans="1:21" s="106" customFormat="1" ht="40" customHeight="1">
      <c r="A15" s="280"/>
      <c r="B15" s="281"/>
      <c r="C15" s="268"/>
      <c r="D15" s="268"/>
      <c r="E15" s="268"/>
      <c r="F15" s="268"/>
      <c r="G15" s="268"/>
      <c r="H15" s="268"/>
      <c r="I15" s="268"/>
      <c r="J15" s="268"/>
      <c r="K15" s="268"/>
      <c r="L15" s="268"/>
      <c r="M15" s="285"/>
      <c r="N15" s="268"/>
      <c r="O15" s="276"/>
      <c r="P15" s="276"/>
    </row>
    <row r="16" spans="1:21" s="106" customFormat="1" ht="40" customHeight="1">
      <c r="A16" s="280"/>
      <c r="B16" s="281"/>
      <c r="C16" s="268"/>
      <c r="D16" s="268"/>
      <c r="E16" s="268"/>
      <c r="F16" s="268"/>
      <c r="G16" s="268"/>
      <c r="H16" s="268"/>
      <c r="I16" s="268"/>
      <c r="J16" s="268"/>
      <c r="K16" s="268"/>
      <c r="L16" s="268"/>
      <c r="M16" s="285"/>
      <c r="N16" s="268"/>
      <c r="O16" s="276"/>
      <c r="P16" s="276"/>
    </row>
    <row r="17" spans="1:16" s="106" customFormat="1" ht="40" customHeight="1">
      <c r="A17" s="280"/>
      <c r="B17" s="281"/>
      <c r="C17" s="268"/>
      <c r="D17" s="268"/>
      <c r="E17" s="268"/>
      <c r="F17" s="268"/>
      <c r="G17" s="268"/>
      <c r="H17" s="268"/>
      <c r="I17" s="268"/>
      <c r="J17" s="268"/>
      <c r="K17" s="268"/>
      <c r="L17" s="268"/>
      <c r="M17" s="285"/>
      <c r="N17" s="268"/>
      <c r="O17" s="276"/>
      <c r="P17" s="276"/>
    </row>
    <row r="18" spans="1:16" s="106" customFormat="1" ht="40" customHeight="1">
      <c r="A18" s="280"/>
      <c r="B18" s="281"/>
      <c r="C18" s="268"/>
      <c r="D18" s="268"/>
      <c r="E18" s="268"/>
      <c r="F18" s="268"/>
      <c r="G18" s="268"/>
      <c r="H18" s="268"/>
      <c r="I18" s="268"/>
      <c r="J18" s="268"/>
      <c r="K18" s="268"/>
      <c r="L18" s="268"/>
      <c r="M18" s="285"/>
      <c r="N18" s="268"/>
      <c r="O18" s="276"/>
      <c r="P18" s="276"/>
    </row>
    <row r="19" spans="1:16" s="106" customFormat="1" ht="40" customHeight="1">
      <c r="A19" s="280"/>
      <c r="B19" s="281"/>
      <c r="C19" s="268"/>
      <c r="D19" s="268"/>
      <c r="E19" s="268"/>
      <c r="F19" s="268"/>
      <c r="G19" s="268"/>
      <c r="H19" s="268"/>
      <c r="I19" s="268"/>
      <c r="J19" s="268"/>
      <c r="K19" s="268"/>
      <c r="L19" s="268"/>
      <c r="M19" s="285"/>
      <c r="N19" s="268"/>
      <c r="O19" s="276"/>
      <c r="P19" s="276"/>
    </row>
    <row r="20" spans="1:16" s="106" customFormat="1" ht="40" customHeight="1">
      <c r="A20" s="282"/>
      <c r="B20" s="283"/>
      <c r="C20" s="269"/>
      <c r="D20" s="269"/>
      <c r="E20" s="269"/>
      <c r="F20" s="269"/>
      <c r="G20" s="269"/>
      <c r="H20" s="269"/>
      <c r="I20" s="269"/>
      <c r="J20" s="269"/>
      <c r="K20" s="269"/>
      <c r="L20" s="269"/>
      <c r="M20" s="286"/>
      <c r="N20" s="269"/>
      <c r="O20" s="277"/>
      <c r="P20" s="277"/>
    </row>
  </sheetData>
  <sheetProtection selectLockedCells="1"/>
  <mergeCells count="31">
    <mergeCell ref="O14:O20"/>
    <mergeCell ref="P14:P20"/>
    <mergeCell ref="A14:B20"/>
    <mergeCell ref="I14:I20"/>
    <mergeCell ref="J14:J20"/>
    <mergeCell ref="K14:K20"/>
    <mergeCell ref="L14:L20"/>
    <mergeCell ref="M14:M20"/>
    <mergeCell ref="N14:N20"/>
    <mergeCell ref="M3:M6"/>
    <mergeCell ref="N3:N6"/>
    <mergeCell ref="O3:O6"/>
    <mergeCell ref="P3:P6"/>
    <mergeCell ref="C14:C20"/>
    <mergeCell ref="D14:D20"/>
    <mergeCell ref="E14:E20"/>
    <mergeCell ref="F14:F20"/>
    <mergeCell ref="G14:G20"/>
    <mergeCell ref="H14:H20"/>
    <mergeCell ref="G3:G6"/>
    <mergeCell ref="H3:H6"/>
    <mergeCell ref="I3:I6"/>
    <mergeCell ref="J3:J6"/>
    <mergeCell ref="K3:K6"/>
    <mergeCell ref="L3:L6"/>
    <mergeCell ref="F3:F6"/>
    <mergeCell ref="A3:A6"/>
    <mergeCell ref="B3:B6"/>
    <mergeCell ref="C3:C6"/>
    <mergeCell ref="D3:D6"/>
    <mergeCell ref="E3:E6"/>
  </mergeCells>
  <phoneticPr fontId="39"/>
  <printOptions horizontalCentered="1"/>
  <pageMargins left="0.39370078740157483" right="0.39370078740157483" top="0.74803149606299213" bottom="0.74803149606299213" header="0.31496062992125984" footer="0.31496062992125984"/>
  <pageSetup paperSize="8" scale="57" fitToHeight="0" orientation="landscape"/>
  <headerFooter>
    <oddFooter>&amp;C&amp;P／&amp;N</oddFooter>
  </headerFooter>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300-000000000000}">
          <x14:formula1>
            <xm:f>Sheet1!$K$2:$K$43</xm:f>
          </x14:formula1>
          <xm:sqref>D10:D12</xm:sqref>
        </x14:dataValidation>
        <x14:dataValidation type="list" allowBlank="1" showInputMessage="1" showErrorMessage="1" xr:uid="{00000000-0002-0000-0300-000001000000}">
          <x14:formula1>
            <xm:f>'管理用（このシートは削除しないでください）'!$L$2:$L$5</xm:f>
          </x14:formula1>
          <xm:sqref>E8:E9</xm:sqref>
        </x14:dataValidation>
        <x14:dataValidation type="list" allowBlank="1" showInputMessage="1" showErrorMessage="1" xr:uid="{00000000-0002-0000-0300-000002000000}">
          <x14:formula1>
            <xm:f>'管理用（このシートは削除しないでください）'!$P$3:$P$6</xm:f>
          </x14:formula1>
          <xm:sqref>M8:M9</xm:sqref>
        </x14:dataValidation>
        <x14:dataValidation type="list" allowBlank="1" showInputMessage="1" showErrorMessage="1" xr:uid="{00000000-0002-0000-0300-000003000000}">
          <x14:formula1>
            <xm:f>'管理用（このシートは削除しないでください）'!$K$2:$K$43</xm:f>
          </x14:formula1>
          <xm:sqref>D8:D9</xm:sqref>
        </x14:dataValidation>
        <x14:dataValidation type="list" allowBlank="1" showInputMessage="1" showErrorMessage="1" xr:uid="{00000000-0002-0000-0300-000004000000}">
          <x14:formula1>
            <xm:f>'管理用（このシートは削除しないでください）'!$G$2:$I$2</xm:f>
          </x14:formula1>
          <xm:sqref>C8:C9</xm:sqref>
        </x14:dataValidation>
        <x14:dataValidation type="list" allowBlank="1" showInputMessage="1" showErrorMessage="1" xr:uid="{00000000-0002-0000-0300-000005000000}">
          <x14:formula1>
            <xm:f>Sheet1!$J$2:$J$4</xm:f>
          </x14:formula1>
          <xm:sqref>C10:C12</xm:sqref>
        </x14:dataValidation>
        <x14:dataValidation type="list" allowBlank="1" showInputMessage="1" showErrorMessage="1" xr:uid="{00000000-0002-0000-0300-000006000000}">
          <x14:formula1>
            <xm:f>Sheet1!$L$2:$L$5</xm:f>
          </x14:formula1>
          <xm:sqref>E10:E12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S116"/>
  <sheetViews>
    <sheetView topLeftCell="J1" workbookViewId="0">
      <selection activeCell="J7" sqref="J7"/>
    </sheetView>
  </sheetViews>
  <sheetFormatPr defaultRowHeight="13"/>
  <cols>
    <col min="2" max="2" width="53.7265625" customWidth="1"/>
    <col min="4" max="4" width="35.1796875" customWidth="1"/>
    <col min="5" max="5" width="37.453125" customWidth="1"/>
    <col min="6" max="6" width="3" customWidth="1"/>
    <col min="7" max="7" width="25.453125" bestFit="1" customWidth="1"/>
    <col min="8" max="8" width="69.453125" bestFit="1" customWidth="1"/>
    <col min="9" max="9" width="73" bestFit="1" customWidth="1"/>
    <col min="10" max="10" width="29.7265625" customWidth="1"/>
    <col min="11" max="11" width="64.1796875" bestFit="1" customWidth="1"/>
    <col min="12" max="12" width="37.1796875" bestFit="1" customWidth="1"/>
    <col min="13" max="14" width="9" customWidth="1"/>
    <col min="16" max="16" width="8" customWidth="1"/>
  </cols>
  <sheetData>
    <row r="1" spans="2:19">
      <c r="B1" t="s">
        <v>142</v>
      </c>
      <c r="E1" t="s">
        <v>143</v>
      </c>
      <c r="G1" s="287" t="s">
        <v>144</v>
      </c>
      <c r="H1" s="287"/>
      <c r="I1" s="287"/>
      <c r="J1" s="103"/>
      <c r="K1" s="103"/>
      <c r="L1" t="s">
        <v>145</v>
      </c>
    </row>
    <row r="2" spans="2:19">
      <c r="D2" t="s">
        <v>146</v>
      </c>
      <c r="G2" s="143" t="s">
        <v>147</v>
      </c>
      <c r="H2" s="103" t="s">
        <v>148</v>
      </c>
      <c r="I2" s="103" t="s">
        <v>149</v>
      </c>
      <c r="J2" s="143" t="s">
        <v>147</v>
      </c>
      <c r="K2" s="143" t="s">
        <v>128</v>
      </c>
      <c r="L2" t="s">
        <v>150</v>
      </c>
      <c r="M2" s="144">
        <v>430000</v>
      </c>
      <c r="N2" s="144">
        <v>360000</v>
      </c>
      <c r="O2" s="103"/>
      <c r="P2" s="103"/>
      <c r="Q2" s="103"/>
      <c r="R2" s="116"/>
      <c r="S2" s="116"/>
    </row>
    <row r="3" spans="2:19">
      <c r="B3" t="s">
        <v>151</v>
      </c>
      <c r="E3" s="99" t="s">
        <v>152</v>
      </c>
      <c r="F3" s="99"/>
      <c r="G3" s="143" t="s">
        <v>128</v>
      </c>
      <c r="H3" s="145" t="s">
        <v>153</v>
      </c>
      <c r="I3" s="116" t="s">
        <v>154</v>
      </c>
      <c r="J3" s="103" t="s">
        <v>148</v>
      </c>
      <c r="K3" s="145" t="s">
        <v>153</v>
      </c>
      <c r="L3" t="s">
        <v>123</v>
      </c>
      <c r="M3" s="144">
        <v>484000</v>
      </c>
      <c r="N3" s="144"/>
      <c r="O3" s="146">
        <v>172200</v>
      </c>
      <c r="P3" s="147">
        <f>1/3</f>
        <v>0.33333333333333331</v>
      </c>
      <c r="Q3" s="103" t="s">
        <v>155</v>
      </c>
    </row>
    <row r="4" spans="2:19">
      <c r="B4" t="s">
        <v>156</v>
      </c>
      <c r="E4" s="99" t="s">
        <v>157</v>
      </c>
      <c r="F4" s="99"/>
      <c r="G4" s="143"/>
      <c r="H4" s="145" t="s">
        <v>158</v>
      </c>
      <c r="I4" s="116" t="s">
        <v>159</v>
      </c>
      <c r="J4" s="103" t="s">
        <v>149</v>
      </c>
      <c r="K4" s="145" t="s">
        <v>158</v>
      </c>
      <c r="L4" t="s">
        <v>160</v>
      </c>
      <c r="M4" s="144">
        <v>214000</v>
      </c>
      <c r="N4" s="144"/>
      <c r="O4" s="146">
        <v>180900</v>
      </c>
      <c r="P4" s="147">
        <f>1/2</f>
        <v>0.5</v>
      </c>
    </row>
    <row r="5" spans="2:19">
      <c r="B5" t="s">
        <v>161</v>
      </c>
      <c r="E5" s="99" t="s">
        <v>162</v>
      </c>
      <c r="F5" s="99"/>
      <c r="G5" s="143"/>
      <c r="H5" s="145" t="s">
        <v>122</v>
      </c>
      <c r="I5" s="116" t="s">
        <v>163</v>
      </c>
      <c r="K5" s="145" t="s">
        <v>122</v>
      </c>
      <c r="L5" t="s">
        <v>164</v>
      </c>
      <c r="M5" s="144">
        <v>355000</v>
      </c>
      <c r="N5" s="144"/>
      <c r="O5" s="146">
        <v>185000</v>
      </c>
      <c r="P5" s="147">
        <f>2/3</f>
        <v>0.66666666666666663</v>
      </c>
    </row>
    <row r="6" spans="2:19">
      <c r="B6" t="s">
        <v>165</v>
      </c>
      <c r="E6" s="124" t="s">
        <v>166</v>
      </c>
      <c r="G6" s="143"/>
      <c r="H6" s="145" t="s">
        <v>167</v>
      </c>
      <c r="I6" s="116" t="s">
        <v>168</v>
      </c>
      <c r="J6" s="116"/>
      <c r="K6" s="145" t="s">
        <v>167</v>
      </c>
      <c r="O6" s="146">
        <v>198000</v>
      </c>
      <c r="P6">
        <v>0.33</v>
      </c>
    </row>
    <row r="7" spans="2:19">
      <c r="B7" t="s">
        <v>169</v>
      </c>
      <c r="E7" s="124" t="s">
        <v>170</v>
      </c>
      <c r="G7" s="143"/>
      <c r="H7" s="145" t="s">
        <v>171</v>
      </c>
      <c r="I7" s="116" t="s">
        <v>172</v>
      </c>
      <c r="J7" s="116"/>
      <c r="K7" s="145" t="s">
        <v>171</v>
      </c>
      <c r="O7" s="146">
        <v>208200</v>
      </c>
      <c r="P7">
        <v>0.5</v>
      </c>
    </row>
    <row r="8" spans="2:19">
      <c r="B8" t="s">
        <v>173</v>
      </c>
      <c r="E8" s="99" t="s">
        <v>174</v>
      </c>
      <c r="G8" s="143"/>
      <c r="H8" s="145" t="s">
        <v>175</v>
      </c>
      <c r="I8" s="116" t="s">
        <v>176</v>
      </c>
      <c r="J8" s="116"/>
      <c r="K8" s="145" t="s">
        <v>175</v>
      </c>
      <c r="O8" s="146">
        <v>212200</v>
      </c>
      <c r="P8">
        <v>0.66</v>
      </c>
    </row>
    <row r="9" spans="2:19">
      <c r="B9" t="s">
        <v>177</v>
      </c>
      <c r="G9" s="143"/>
      <c r="H9" s="145" t="s">
        <v>178</v>
      </c>
      <c r="I9" s="116" t="s">
        <v>179</v>
      </c>
      <c r="J9" s="116"/>
      <c r="K9" s="145" t="s">
        <v>178</v>
      </c>
      <c r="O9" s="146">
        <v>212500</v>
      </c>
    </row>
    <row r="10" spans="2:19">
      <c r="B10" t="s">
        <v>180</v>
      </c>
      <c r="G10" s="143"/>
      <c r="H10" s="145" t="s">
        <v>181</v>
      </c>
      <c r="I10" s="116" t="s">
        <v>182</v>
      </c>
      <c r="J10" s="116"/>
      <c r="K10" s="145" t="s">
        <v>181</v>
      </c>
      <c r="O10" s="146">
        <v>230500</v>
      </c>
    </row>
    <row r="11" spans="2:19" ht="14">
      <c r="B11" t="s">
        <v>183</v>
      </c>
      <c r="E11" s="125"/>
      <c r="G11" s="143"/>
      <c r="H11" s="145" t="s">
        <v>184</v>
      </c>
      <c r="I11" s="116" t="s">
        <v>185</v>
      </c>
      <c r="J11" s="116"/>
      <c r="K11" s="145" t="s">
        <v>184</v>
      </c>
      <c r="O11" s="146">
        <v>243300</v>
      </c>
    </row>
    <row r="12" spans="2:19">
      <c r="B12" t="s">
        <v>186</v>
      </c>
      <c r="G12" s="143"/>
      <c r="H12" s="145" t="s">
        <v>187</v>
      </c>
      <c r="I12" s="116" t="s">
        <v>188</v>
      </c>
      <c r="J12" s="116"/>
      <c r="K12" s="145" t="s">
        <v>187</v>
      </c>
      <c r="O12" s="146">
        <v>258000</v>
      </c>
    </row>
    <row r="13" spans="2:19">
      <c r="B13" t="s">
        <v>189</v>
      </c>
      <c r="G13" s="143"/>
      <c r="H13" s="145" t="s">
        <v>190</v>
      </c>
      <c r="I13" s="116" t="s">
        <v>191</v>
      </c>
      <c r="J13" s="116"/>
      <c r="K13" s="145" t="s">
        <v>190</v>
      </c>
      <c r="O13" s="146">
        <v>264400</v>
      </c>
    </row>
    <row r="14" spans="2:19">
      <c r="B14" t="s">
        <v>192</v>
      </c>
      <c r="G14" s="143"/>
      <c r="H14" s="145" t="s">
        <v>193</v>
      </c>
      <c r="I14" s="116" t="s">
        <v>194</v>
      </c>
      <c r="J14" s="116"/>
      <c r="K14" s="145" t="s">
        <v>193</v>
      </c>
      <c r="O14" s="146">
        <v>295100</v>
      </c>
    </row>
    <row r="15" spans="2:19">
      <c r="B15" t="s">
        <v>195</v>
      </c>
      <c r="G15" s="116"/>
      <c r="H15" s="145" t="s">
        <v>196</v>
      </c>
      <c r="I15" s="116" t="s">
        <v>197</v>
      </c>
      <c r="J15" s="116"/>
      <c r="K15" s="145" t="s">
        <v>196</v>
      </c>
      <c r="O15" s="146">
        <v>626700</v>
      </c>
    </row>
    <row r="16" spans="2:19">
      <c r="B16" t="s">
        <v>198</v>
      </c>
      <c r="G16" s="116"/>
      <c r="H16" s="145" t="s">
        <v>199</v>
      </c>
      <c r="I16" s="116"/>
      <c r="J16" s="116"/>
      <c r="K16" s="145" t="s">
        <v>199</v>
      </c>
      <c r="O16" s="148"/>
    </row>
    <row r="17" spans="2:15">
      <c r="G17" s="116"/>
      <c r="H17" s="145" t="s">
        <v>200</v>
      </c>
      <c r="I17" s="116"/>
      <c r="J17" s="116"/>
      <c r="K17" s="145" t="s">
        <v>200</v>
      </c>
      <c r="O17" s="148"/>
    </row>
    <row r="18" spans="2:15">
      <c r="G18" s="116"/>
      <c r="H18" s="145" t="s">
        <v>201</v>
      </c>
      <c r="I18" s="116"/>
      <c r="J18" s="116"/>
      <c r="K18" s="145" t="s">
        <v>201</v>
      </c>
      <c r="O18" s="148"/>
    </row>
    <row r="19" spans="2:15">
      <c r="B19" t="s">
        <v>202</v>
      </c>
      <c r="G19" s="116"/>
      <c r="H19" s="116" t="s">
        <v>203</v>
      </c>
      <c r="I19" s="116"/>
      <c r="J19" s="116"/>
      <c r="K19" s="116" t="s">
        <v>203</v>
      </c>
      <c r="O19" s="148"/>
    </row>
    <row r="20" spans="2:15">
      <c r="G20" s="116"/>
      <c r="H20" s="116" t="s">
        <v>204</v>
      </c>
      <c r="I20" s="116"/>
      <c r="J20" s="116"/>
      <c r="K20" s="116" t="s">
        <v>204</v>
      </c>
      <c r="O20" s="148"/>
    </row>
    <row r="21" spans="2:15">
      <c r="B21" t="s">
        <v>205</v>
      </c>
      <c r="G21" s="116"/>
      <c r="H21" s="145" t="s">
        <v>206</v>
      </c>
      <c r="I21" s="116"/>
      <c r="J21" s="116"/>
      <c r="K21" s="145" t="s">
        <v>206</v>
      </c>
      <c r="O21" s="148"/>
    </row>
    <row r="22" spans="2:15">
      <c r="B22" t="s">
        <v>207</v>
      </c>
      <c r="G22" s="116"/>
      <c r="H22" s="145" t="s">
        <v>208</v>
      </c>
      <c r="I22" s="116"/>
      <c r="J22" s="116"/>
      <c r="K22" s="145" t="s">
        <v>208</v>
      </c>
      <c r="O22" s="148"/>
    </row>
    <row r="23" spans="2:15">
      <c r="B23" t="s">
        <v>209</v>
      </c>
      <c r="G23" s="116"/>
      <c r="H23" s="145" t="s">
        <v>210</v>
      </c>
      <c r="I23" s="116"/>
      <c r="J23" s="116"/>
      <c r="K23" s="145" t="s">
        <v>210</v>
      </c>
      <c r="O23" s="148"/>
    </row>
    <row r="24" spans="2:15">
      <c r="B24" t="s">
        <v>211</v>
      </c>
      <c r="G24" s="116"/>
      <c r="H24" s="145" t="s">
        <v>212</v>
      </c>
      <c r="I24" s="116"/>
      <c r="J24" s="116"/>
      <c r="K24" s="145" t="s">
        <v>212</v>
      </c>
      <c r="O24" s="148"/>
    </row>
    <row r="25" spans="2:15">
      <c r="B25" t="s">
        <v>213</v>
      </c>
      <c r="G25" s="116"/>
      <c r="H25" s="171" t="s">
        <v>214</v>
      </c>
      <c r="I25" s="116"/>
      <c r="J25" s="116"/>
      <c r="K25" s="171" t="s">
        <v>214</v>
      </c>
      <c r="O25" s="148"/>
    </row>
    <row r="26" spans="2:15">
      <c r="B26" t="s">
        <v>215</v>
      </c>
      <c r="G26" s="116"/>
      <c r="H26" s="171" t="s">
        <v>216</v>
      </c>
      <c r="I26" s="116"/>
      <c r="J26" s="116"/>
      <c r="K26" s="171" t="s">
        <v>216</v>
      </c>
      <c r="O26" s="148"/>
    </row>
    <row r="27" spans="2:15">
      <c r="B27" t="s">
        <v>217</v>
      </c>
      <c r="G27" s="116"/>
      <c r="H27" s="149" t="s">
        <v>218</v>
      </c>
      <c r="I27" s="116"/>
      <c r="J27" s="116"/>
      <c r="K27" s="149" t="s">
        <v>218</v>
      </c>
      <c r="O27" s="148"/>
    </row>
    <row r="28" spans="2:15">
      <c r="B28" t="s">
        <v>219</v>
      </c>
      <c r="G28" s="116"/>
      <c r="H28" s="171" t="s">
        <v>220</v>
      </c>
      <c r="I28" s="116"/>
      <c r="J28" s="116"/>
      <c r="K28" s="171" t="s">
        <v>220</v>
      </c>
      <c r="O28" s="148"/>
    </row>
    <row r="29" spans="2:15">
      <c r="B29" t="s">
        <v>221</v>
      </c>
      <c r="G29" s="116"/>
      <c r="H29" s="171" t="s">
        <v>222</v>
      </c>
      <c r="I29" s="116"/>
      <c r="J29" s="116"/>
      <c r="K29" s="171" t="s">
        <v>222</v>
      </c>
      <c r="O29" s="148"/>
    </row>
    <row r="30" spans="2:15">
      <c r="B30" t="s">
        <v>223</v>
      </c>
      <c r="G30" s="116"/>
      <c r="H30" s="149" t="s">
        <v>224</v>
      </c>
      <c r="I30" s="116"/>
      <c r="J30" s="116"/>
      <c r="K30" s="149" t="s">
        <v>224</v>
      </c>
      <c r="O30" s="148"/>
    </row>
    <row r="31" spans="2:15">
      <c r="B31" t="s">
        <v>225</v>
      </c>
      <c r="G31" s="116"/>
      <c r="H31" s="117"/>
      <c r="I31" s="116"/>
      <c r="J31" s="116"/>
      <c r="K31" s="116" t="s">
        <v>154</v>
      </c>
      <c r="O31" s="148"/>
    </row>
    <row r="32" spans="2:15">
      <c r="B32" t="s">
        <v>226</v>
      </c>
      <c r="G32" s="116"/>
      <c r="H32" s="117"/>
      <c r="I32" s="116"/>
      <c r="J32" s="116"/>
      <c r="K32" s="116" t="s">
        <v>159</v>
      </c>
      <c r="O32" s="148"/>
    </row>
    <row r="33" spans="2:15">
      <c r="B33" t="s">
        <v>227</v>
      </c>
      <c r="G33" s="116"/>
      <c r="H33" s="117"/>
      <c r="I33" s="116"/>
      <c r="J33" s="116"/>
      <c r="K33" s="116" t="s">
        <v>163</v>
      </c>
      <c r="O33" s="148"/>
    </row>
    <row r="34" spans="2:15">
      <c r="B34" t="s">
        <v>228</v>
      </c>
      <c r="G34" s="116"/>
      <c r="H34" s="117"/>
      <c r="I34" s="116"/>
      <c r="J34" s="116"/>
      <c r="K34" s="116" t="s">
        <v>168</v>
      </c>
      <c r="O34" s="148"/>
    </row>
    <row r="35" spans="2:15">
      <c r="G35" s="116"/>
      <c r="H35" s="117"/>
      <c r="I35" s="116"/>
      <c r="J35" s="116"/>
      <c r="K35" s="116" t="s">
        <v>172</v>
      </c>
      <c r="O35" s="148"/>
    </row>
    <row r="36" spans="2:15">
      <c r="G36" s="116"/>
      <c r="H36" s="117"/>
      <c r="I36" s="116"/>
      <c r="J36" s="116"/>
      <c r="K36" s="116" t="s">
        <v>176</v>
      </c>
      <c r="O36" s="148"/>
    </row>
    <row r="37" spans="2:15">
      <c r="G37" s="116"/>
      <c r="H37" s="117"/>
      <c r="I37" s="116"/>
      <c r="J37" s="116"/>
      <c r="K37" s="116" t="s">
        <v>179</v>
      </c>
      <c r="O37" s="148"/>
    </row>
    <row r="38" spans="2:15">
      <c r="G38" s="116"/>
      <c r="H38" s="116"/>
      <c r="I38" s="116"/>
      <c r="J38" s="116"/>
      <c r="K38" s="116" t="s">
        <v>182</v>
      </c>
      <c r="O38" s="148"/>
    </row>
    <row r="39" spans="2:15">
      <c r="G39" s="116"/>
      <c r="H39" s="116"/>
      <c r="I39" s="116"/>
      <c r="J39" s="116"/>
      <c r="K39" s="116" t="s">
        <v>185</v>
      </c>
      <c r="O39" s="116"/>
    </row>
    <row r="40" spans="2:15">
      <c r="G40" s="116"/>
      <c r="H40" s="116"/>
      <c r="I40" s="116"/>
      <c r="J40" s="116"/>
      <c r="K40" s="116" t="s">
        <v>188</v>
      </c>
      <c r="O40" s="116"/>
    </row>
    <row r="41" spans="2:15">
      <c r="G41" s="116"/>
      <c r="H41" s="116"/>
      <c r="I41" s="116"/>
      <c r="J41" s="116"/>
      <c r="K41" s="116" t="s">
        <v>191</v>
      </c>
      <c r="O41" s="116"/>
    </row>
    <row r="42" spans="2:15">
      <c r="G42" s="116"/>
      <c r="H42" s="116"/>
      <c r="I42" s="116"/>
      <c r="J42" s="116"/>
      <c r="K42" s="116" t="s">
        <v>194</v>
      </c>
      <c r="O42" s="116"/>
    </row>
    <row r="43" spans="2:15">
      <c r="G43" s="116"/>
      <c r="H43" s="116"/>
      <c r="I43" s="116"/>
      <c r="J43" s="116"/>
      <c r="K43" s="116" t="s">
        <v>197</v>
      </c>
      <c r="O43" s="116"/>
    </row>
    <row r="44" spans="2:15">
      <c r="G44" s="116"/>
      <c r="H44" s="116"/>
      <c r="I44" s="116"/>
      <c r="J44" s="116"/>
      <c r="K44" s="116"/>
      <c r="O44" s="116"/>
    </row>
    <row r="45" spans="2:15">
      <c r="G45" s="116"/>
      <c r="H45" s="116"/>
      <c r="I45" s="116"/>
      <c r="J45" s="116"/>
      <c r="K45" s="116"/>
      <c r="O45" s="116"/>
    </row>
    <row r="46" spans="2:15">
      <c r="G46" s="116"/>
      <c r="H46" s="116"/>
      <c r="I46" s="116"/>
      <c r="J46" s="116"/>
      <c r="K46" s="116"/>
      <c r="O46" s="116"/>
    </row>
    <row r="47" spans="2:15">
      <c r="G47" s="116"/>
      <c r="H47" s="116"/>
      <c r="I47" s="116"/>
      <c r="J47" s="116"/>
      <c r="K47" s="116"/>
      <c r="O47" s="116"/>
    </row>
    <row r="48" spans="2:15">
      <c r="G48" s="116"/>
      <c r="H48" s="116"/>
      <c r="I48" s="116"/>
      <c r="J48" s="116"/>
      <c r="K48" s="116"/>
      <c r="O48" s="116"/>
    </row>
    <row r="49" spans="7:15">
      <c r="G49" s="116"/>
      <c r="H49" s="116"/>
      <c r="I49" s="116"/>
      <c r="J49" s="116"/>
      <c r="K49" s="116"/>
      <c r="O49" s="116"/>
    </row>
    <row r="50" spans="7:15">
      <c r="G50" s="116"/>
      <c r="H50" s="116"/>
      <c r="I50" s="116"/>
      <c r="J50" s="116"/>
      <c r="K50" s="116"/>
      <c r="O50" s="116"/>
    </row>
    <row r="51" spans="7:15">
      <c r="G51" s="116"/>
      <c r="H51" s="116"/>
      <c r="I51" s="116"/>
      <c r="J51" s="116"/>
      <c r="K51" s="116"/>
      <c r="O51" s="116"/>
    </row>
    <row r="52" spans="7:15">
      <c r="G52" s="116"/>
      <c r="H52" s="116"/>
      <c r="I52" s="116"/>
      <c r="J52" s="116"/>
      <c r="K52" s="116"/>
      <c r="O52" s="116"/>
    </row>
    <row r="53" spans="7:15">
      <c r="G53" s="116"/>
      <c r="H53" s="116"/>
      <c r="I53" s="116"/>
      <c r="J53" s="116"/>
      <c r="K53" s="116"/>
      <c r="O53" s="116"/>
    </row>
    <row r="54" spans="7:15">
      <c r="G54" s="116"/>
      <c r="H54" s="116"/>
      <c r="I54" s="116"/>
      <c r="J54" s="116"/>
      <c r="K54" s="116"/>
      <c r="O54" s="116"/>
    </row>
    <row r="55" spans="7:15">
      <c r="G55" s="116"/>
      <c r="H55" s="116"/>
      <c r="I55" s="116"/>
      <c r="J55" s="116"/>
      <c r="K55" s="116"/>
      <c r="O55" s="116"/>
    </row>
    <row r="56" spans="7:15">
      <c r="G56" s="116"/>
      <c r="H56" s="116"/>
      <c r="I56" s="116"/>
      <c r="J56" s="116"/>
      <c r="K56" s="116"/>
      <c r="O56" s="116"/>
    </row>
    <row r="57" spans="7:15">
      <c r="G57" s="116"/>
      <c r="H57" s="116"/>
      <c r="I57" s="116"/>
      <c r="J57" s="116"/>
      <c r="K57" s="116"/>
      <c r="O57" s="116"/>
    </row>
    <row r="58" spans="7:15">
      <c r="G58" s="116"/>
      <c r="H58" s="116"/>
      <c r="I58" s="116"/>
      <c r="J58" s="116"/>
      <c r="K58" s="116"/>
      <c r="O58" s="116"/>
    </row>
    <row r="59" spans="7:15">
      <c r="G59" s="116"/>
      <c r="H59" s="116"/>
      <c r="I59" s="116"/>
      <c r="J59" s="116"/>
      <c r="K59" s="116"/>
      <c r="O59" s="116"/>
    </row>
    <row r="60" spans="7:15">
      <c r="G60" s="116"/>
      <c r="H60" s="116"/>
      <c r="I60" s="116"/>
      <c r="J60" s="116"/>
      <c r="K60" s="116"/>
      <c r="O60" s="116"/>
    </row>
    <row r="61" spans="7:15">
      <c r="G61" s="116"/>
      <c r="H61" s="116"/>
      <c r="I61" s="116"/>
      <c r="J61" s="116"/>
      <c r="K61" s="116"/>
      <c r="O61" s="116"/>
    </row>
    <row r="62" spans="7:15">
      <c r="G62" s="116"/>
      <c r="H62" s="116"/>
      <c r="I62" s="116"/>
      <c r="J62" s="116"/>
      <c r="K62" s="116"/>
      <c r="O62" s="116"/>
    </row>
    <row r="63" spans="7:15">
      <c r="G63" s="116"/>
      <c r="H63" s="116"/>
      <c r="I63" s="116"/>
      <c r="J63" s="116"/>
      <c r="K63" s="116"/>
      <c r="O63" s="116"/>
    </row>
    <row r="64" spans="7:15">
      <c r="G64" s="116"/>
      <c r="H64" s="116"/>
      <c r="I64" s="116"/>
      <c r="J64" s="116"/>
      <c r="K64" s="116"/>
      <c r="O64" s="116"/>
    </row>
    <row r="65" spans="7:15">
      <c r="G65" s="116"/>
      <c r="H65" s="116"/>
      <c r="I65" s="116"/>
      <c r="J65" s="116"/>
      <c r="K65" s="116"/>
      <c r="O65" s="116"/>
    </row>
    <row r="66" spans="7:15">
      <c r="G66" s="116"/>
      <c r="H66" s="116"/>
      <c r="I66" s="116"/>
      <c r="J66" s="116"/>
      <c r="K66" s="116"/>
      <c r="O66" s="116"/>
    </row>
    <row r="67" spans="7:15">
      <c r="G67" s="116"/>
      <c r="H67" s="116"/>
      <c r="I67" s="116"/>
      <c r="J67" s="116"/>
      <c r="K67" s="116"/>
      <c r="O67" s="116"/>
    </row>
    <row r="68" spans="7:15">
      <c r="G68" s="116"/>
      <c r="H68" s="116"/>
      <c r="I68" s="116"/>
      <c r="J68" s="116"/>
      <c r="K68" s="116"/>
      <c r="O68" s="116"/>
    </row>
    <row r="69" spans="7:15">
      <c r="G69" s="116"/>
      <c r="H69" s="116"/>
      <c r="I69" s="116"/>
      <c r="J69" s="116"/>
      <c r="K69" s="116"/>
      <c r="O69" s="116"/>
    </row>
    <row r="70" spans="7:15">
      <c r="G70" s="116"/>
      <c r="H70" s="116"/>
      <c r="I70" s="116"/>
      <c r="J70" s="116"/>
      <c r="K70" s="116"/>
      <c r="O70" s="116"/>
    </row>
    <row r="71" spans="7:15">
      <c r="G71" s="116"/>
      <c r="H71" s="116"/>
      <c r="I71" s="116"/>
      <c r="J71" s="116"/>
      <c r="K71" s="116"/>
      <c r="O71" s="116"/>
    </row>
    <row r="72" spans="7:15">
      <c r="G72" s="116"/>
      <c r="H72" s="116"/>
      <c r="I72" s="116"/>
      <c r="J72" s="116"/>
      <c r="K72" s="116"/>
      <c r="O72" s="116"/>
    </row>
    <row r="73" spans="7:15">
      <c r="G73" s="116"/>
      <c r="H73" s="116"/>
      <c r="I73" s="116"/>
      <c r="J73" s="116"/>
      <c r="K73" s="116"/>
      <c r="O73" s="116"/>
    </row>
    <row r="74" spans="7:15">
      <c r="G74" s="116"/>
      <c r="H74" s="116"/>
      <c r="I74" s="116"/>
      <c r="J74" s="116"/>
      <c r="K74" s="116"/>
      <c r="O74" s="116"/>
    </row>
    <row r="75" spans="7:15">
      <c r="G75" s="116"/>
      <c r="H75" s="116"/>
      <c r="I75" s="116"/>
      <c r="J75" s="116"/>
      <c r="K75" s="116"/>
      <c r="O75" s="116"/>
    </row>
    <row r="76" spans="7:15">
      <c r="G76" s="116"/>
      <c r="H76" s="116"/>
      <c r="I76" s="116"/>
      <c r="J76" s="116"/>
      <c r="K76" s="116"/>
      <c r="O76" s="116"/>
    </row>
    <row r="77" spans="7:15">
      <c r="G77" s="116"/>
      <c r="H77" s="116"/>
      <c r="I77" s="116"/>
      <c r="J77" s="116"/>
      <c r="K77" s="116"/>
      <c r="O77" s="116"/>
    </row>
    <row r="78" spans="7:15">
      <c r="G78" s="116"/>
      <c r="H78" s="116"/>
      <c r="I78" s="116"/>
      <c r="J78" s="116"/>
      <c r="K78" s="116"/>
      <c r="O78" s="116"/>
    </row>
    <row r="79" spans="7:15">
      <c r="G79" s="116"/>
      <c r="H79" s="116"/>
      <c r="I79" s="116"/>
      <c r="J79" s="116"/>
      <c r="K79" s="116"/>
      <c r="O79" s="116"/>
    </row>
    <row r="80" spans="7:15">
      <c r="G80" s="116"/>
      <c r="H80" s="116"/>
      <c r="I80" s="116"/>
      <c r="J80" s="116"/>
      <c r="K80" s="116"/>
      <c r="O80" s="116"/>
    </row>
    <row r="81" spans="7:15">
      <c r="G81" s="116"/>
      <c r="H81" s="116"/>
      <c r="I81" s="116"/>
      <c r="J81" s="116"/>
      <c r="K81" s="116"/>
      <c r="O81" s="116"/>
    </row>
    <row r="82" spans="7:15">
      <c r="G82" s="116"/>
      <c r="H82" s="116"/>
      <c r="I82" s="116"/>
      <c r="J82" s="116"/>
      <c r="K82" s="116"/>
    </row>
    <row r="83" spans="7:15">
      <c r="G83" s="116"/>
      <c r="H83" s="116"/>
      <c r="I83" s="116"/>
      <c r="J83" s="116"/>
      <c r="K83" s="116"/>
    </row>
    <row r="84" spans="7:15">
      <c r="G84" s="116"/>
      <c r="H84" s="116"/>
      <c r="I84" s="116"/>
      <c r="J84" s="116"/>
      <c r="K84" s="116"/>
    </row>
    <row r="85" spans="7:15">
      <c r="G85" s="116"/>
      <c r="H85" s="116"/>
      <c r="I85" s="116"/>
      <c r="J85" s="116"/>
      <c r="K85" s="116"/>
    </row>
    <row r="86" spans="7:15">
      <c r="G86" s="116"/>
      <c r="H86" s="116"/>
      <c r="I86" s="116"/>
      <c r="J86" s="116"/>
      <c r="K86" s="116"/>
    </row>
    <row r="87" spans="7:15">
      <c r="G87" s="116"/>
      <c r="H87" s="116"/>
      <c r="I87" s="116"/>
      <c r="J87" s="116"/>
      <c r="K87" s="116"/>
    </row>
    <row r="88" spans="7:15">
      <c r="G88" s="116"/>
      <c r="H88" s="116"/>
      <c r="I88" s="116"/>
      <c r="J88" s="116"/>
      <c r="K88" s="116"/>
    </row>
    <row r="89" spans="7:15">
      <c r="G89" s="116"/>
      <c r="H89" s="116"/>
      <c r="I89" s="116"/>
      <c r="J89" s="116"/>
      <c r="K89" s="116"/>
    </row>
    <row r="90" spans="7:15">
      <c r="G90" s="116"/>
      <c r="H90" s="116"/>
      <c r="I90" s="116"/>
      <c r="J90" s="116"/>
      <c r="K90" s="116"/>
    </row>
    <row r="91" spans="7:15">
      <c r="G91" s="116"/>
      <c r="H91" s="116"/>
      <c r="I91" s="116"/>
      <c r="J91" s="116"/>
      <c r="K91" s="116"/>
    </row>
    <row r="92" spans="7:15">
      <c r="G92" s="116"/>
      <c r="H92" s="116"/>
      <c r="I92" s="116"/>
      <c r="J92" s="116"/>
      <c r="K92" s="116"/>
    </row>
    <row r="93" spans="7:15">
      <c r="G93" s="116"/>
      <c r="H93" s="116"/>
      <c r="I93" s="116"/>
      <c r="J93" s="116"/>
      <c r="K93" s="116"/>
    </row>
    <row r="94" spans="7:15">
      <c r="G94" s="116"/>
      <c r="H94" s="116"/>
      <c r="I94" s="116"/>
      <c r="J94" s="116"/>
      <c r="K94" s="116"/>
    </row>
    <row r="95" spans="7:15">
      <c r="G95" s="116"/>
      <c r="H95" s="116"/>
      <c r="I95" s="116"/>
      <c r="J95" s="116"/>
      <c r="K95" s="116"/>
    </row>
    <row r="96" spans="7:15">
      <c r="G96" s="116"/>
      <c r="H96" s="116"/>
      <c r="I96" s="116"/>
      <c r="J96" s="116"/>
      <c r="K96" s="116"/>
    </row>
    <row r="97" spans="7:11">
      <c r="G97" s="116"/>
      <c r="H97" s="116"/>
      <c r="I97" s="116"/>
      <c r="J97" s="116"/>
      <c r="K97" s="116"/>
    </row>
    <row r="98" spans="7:11">
      <c r="G98" s="116"/>
      <c r="H98" s="116"/>
      <c r="I98" s="116"/>
      <c r="J98" s="116"/>
      <c r="K98" s="116"/>
    </row>
    <row r="99" spans="7:11">
      <c r="G99" s="116"/>
      <c r="H99" s="116"/>
      <c r="I99" s="116"/>
      <c r="J99" s="116"/>
      <c r="K99" s="116"/>
    </row>
    <row r="100" spans="7:11">
      <c r="G100" s="116"/>
      <c r="H100" s="116"/>
      <c r="I100" s="116"/>
      <c r="J100" s="116"/>
      <c r="K100" s="116"/>
    </row>
    <row r="101" spans="7:11">
      <c r="G101" s="116"/>
      <c r="H101" s="116"/>
      <c r="I101" s="116"/>
      <c r="J101" s="116"/>
      <c r="K101" s="116"/>
    </row>
    <row r="102" spans="7:11">
      <c r="G102" s="116"/>
      <c r="H102" s="116"/>
      <c r="I102" s="116"/>
      <c r="J102" s="116"/>
      <c r="K102" s="116"/>
    </row>
    <row r="103" spans="7:11">
      <c r="G103" s="116"/>
      <c r="H103" s="116"/>
      <c r="I103" s="116"/>
      <c r="J103" s="116"/>
      <c r="K103" s="116"/>
    </row>
    <row r="104" spans="7:11">
      <c r="G104" s="116"/>
      <c r="H104" s="116"/>
      <c r="I104" s="116"/>
      <c r="J104" s="116"/>
      <c r="K104" s="116"/>
    </row>
    <row r="105" spans="7:11">
      <c r="G105" s="116"/>
      <c r="H105" s="116"/>
      <c r="I105" s="116"/>
      <c r="J105" s="116"/>
      <c r="K105" s="116"/>
    </row>
    <row r="106" spans="7:11">
      <c r="G106" s="116"/>
      <c r="H106" s="116"/>
      <c r="I106" s="116"/>
      <c r="J106" s="116"/>
      <c r="K106" s="116"/>
    </row>
    <row r="107" spans="7:11">
      <c r="G107" s="116"/>
      <c r="H107" s="116"/>
      <c r="I107" s="116"/>
      <c r="J107" s="116"/>
      <c r="K107" s="116"/>
    </row>
    <row r="108" spans="7:11">
      <c r="G108" s="116"/>
      <c r="H108" s="116"/>
      <c r="I108" s="116"/>
      <c r="J108" s="116"/>
      <c r="K108" s="116"/>
    </row>
    <row r="109" spans="7:11">
      <c r="G109" s="116"/>
      <c r="H109" s="116"/>
      <c r="I109" s="116"/>
      <c r="J109" s="116"/>
      <c r="K109" s="116"/>
    </row>
    <row r="110" spans="7:11">
      <c r="G110" s="116"/>
      <c r="H110" s="116"/>
      <c r="I110" s="116"/>
      <c r="J110" s="116"/>
      <c r="K110" s="116"/>
    </row>
    <row r="111" spans="7:11">
      <c r="G111" s="116"/>
      <c r="H111" s="116"/>
      <c r="I111" s="116"/>
      <c r="J111" s="116"/>
      <c r="K111" s="116"/>
    </row>
    <row r="112" spans="7:11">
      <c r="G112" s="116"/>
      <c r="H112" s="116"/>
      <c r="I112" s="116"/>
      <c r="J112" s="116"/>
      <c r="K112" s="116"/>
    </row>
    <row r="113" spans="7:11">
      <c r="G113" s="116"/>
      <c r="H113" s="116"/>
      <c r="I113" s="116"/>
      <c r="J113" s="116"/>
      <c r="K113" s="116"/>
    </row>
    <row r="114" spans="7:11">
      <c r="G114" s="116"/>
      <c r="H114" s="116"/>
      <c r="I114" s="116"/>
      <c r="J114" s="116"/>
    </row>
    <row r="115" spans="7:11">
      <c r="G115" s="116"/>
      <c r="H115" s="116"/>
      <c r="I115" s="116"/>
      <c r="J115" s="116"/>
    </row>
    <row r="116" spans="7:11">
      <c r="H116" s="116"/>
      <c r="I116" s="116"/>
      <c r="J116" s="116"/>
    </row>
  </sheetData>
  <mergeCells count="1">
    <mergeCell ref="G1:I1"/>
  </mergeCells>
  <phoneticPr fontId="39"/>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B1:S116"/>
  <sheetViews>
    <sheetView topLeftCell="I1" zoomScaleNormal="100" workbookViewId="0">
      <selection activeCell="P9" sqref="P9"/>
    </sheetView>
  </sheetViews>
  <sheetFormatPr defaultRowHeight="13"/>
  <cols>
    <col min="2" max="2" width="53.7265625" customWidth="1"/>
    <col min="4" max="4" width="35.1796875" customWidth="1"/>
    <col min="5" max="5" width="37.453125" customWidth="1"/>
    <col min="6" max="6" width="3" customWidth="1"/>
    <col min="7" max="7" width="25.453125" bestFit="1" customWidth="1"/>
    <col min="8" max="8" width="69.453125" bestFit="1" customWidth="1"/>
    <col min="9" max="9" width="73" bestFit="1" customWidth="1"/>
    <col min="10" max="10" width="29.7265625" customWidth="1"/>
    <col min="11" max="11" width="64.1796875" bestFit="1" customWidth="1"/>
    <col min="12" max="12" width="37.1796875" bestFit="1" customWidth="1"/>
    <col min="13" max="14" width="9" customWidth="1"/>
    <col min="16" max="16" width="8" customWidth="1"/>
  </cols>
  <sheetData>
    <row r="1" spans="2:19">
      <c r="B1" t="s">
        <v>229</v>
      </c>
      <c r="E1" t="s">
        <v>230</v>
      </c>
      <c r="G1" s="287" t="s">
        <v>231</v>
      </c>
      <c r="H1" s="287"/>
      <c r="I1" s="287"/>
      <c r="J1" s="103"/>
      <c r="K1" s="103"/>
      <c r="L1" t="s">
        <v>145</v>
      </c>
    </row>
    <row r="2" spans="2:19">
      <c r="D2" t="s">
        <v>232</v>
      </c>
      <c r="G2" s="143" t="s">
        <v>233</v>
      </c>
      <c r="H2" s="103" t="s">
        <v>121</v>
      </c>
      <c r="I2" s="103" t="s">
        <v>149</v>
      </c>
      <c r="J2" s="103"/>
      <c r="K2" s="143" t="s">
        <v>128</v>
      </c>
      <c r="L2" t="s">
        <v>150</v>
      </c>
      <c r="M2" s="144">
        <v>430000</v>
      </c>
      <c r="N2" s="144">
        <v>360000</v>
      </c>
      <c r="O2" s="103"/>
      <c r="P2" s="103"/>
      <c r="Q2" s="103"/>
      <c r="R2" s="116"/>
      <c r="S2" s="116"/>
    </row>
    <row r="3" spans="2:19">
      <c r="B3" t="s">
        <v>234</v>
      </c>
      <c r="E3" s="99" t="s">
        <v>235</v>
      </c>
      <c r="F3" s="99"/>
      <c r="G3" s="143" t="s">
        <v>128</v>
      </c>
      <c r="H3" s="145" t="s">
        <v>153</v>
      </c>
      <c r="I3" s="116" t="s">
        <v>154</v>
      </c>
      <c r="J3" s="116"/>
      <c r="K3" s="145" t="s">
        <v>153</v>
      </c>
      <c r="L3" t="s">
        <v>123</v>
      </c>
      <c r="M3" s="144">
        <v>484000</v>
      </c>
      <c r="N3" s="144"/>
      <c r="O3" s="146">
        <v>172200</v>
      </c>
      <c r="P3" s="147">
        <f>1/3</f>
        <v>0.33333333333333331</v>
      </c>
      <c r="Q3" s="103" t="s">
        <v>155</v>
      </c>
    </row>
    <row r="4" spans="2:19">
      <c r="B4" t="s">
        <v>236</v>
      </c>
      <c r="E4" s="99" t="s">
        <v>237</v>
      </c>
      <c r="F4" s="99"/>
      <c r="G4" s="143"/>
      <c r="H4" s="145" t="s">
        <v>158</v>
      </c>
      <c r="I4" s="116" t="s">
        <v>159</v>
      </c>
      <c r="J4" s="116"/>
      <c r="K4" s="145" t="s">
        <v>158</v>
      </c>
      <c r="L4" t="s">
        <v>160</v>
      </c>
      <c r="M4" s="144">
        <v>214000</v>
      </c>
      <c r="N4" s="144"/>
      <c r="O4" s="146">
        <v>180900</v>
      </c>
      <c r="P4" s="147">
        <f>1/2</f>
        <v>0.5</v>
      </c>
    </row>
    <row r="5" spans="2:19">
      <c r="B5" t="s">
        <v>238</v>
      </c>
      <c r="E5" s="99" t="s">
        <v>239</v>
      </c>
      <c r="F5" s="99"/>
      <c r="G5" s="143"/>
      <c r="H5" s="145" t="s">
        <v>122</v>
      </c>
      <c r="I5" s="116" t="s">
        <v>163</v>
      </c>
      <c r="J5" s="116"/>
      <c r="K5" s="145" t="s">
        <v>122</v>
      </c>
      <c r="L5" t="s">
        <v>164</v>
      </c>
      <c r="M5" s="144">
        <v>355000</v>
      </c>
      <c r="N5" s="144"/>
      <c r="O5" s="146">
        <v>185000</v>
      </c>
      <c r="P5" s="147">
        <f>2/3</f>
        <v>0.66666666666666663</v>
      </c>
    </row>
    <row r="6" spans="2:19">
      <c r="B6" t="s">
        <v>240</v>
      </c>
      <c r="E6" s="124" t="s">
        <v>241</v>
      </c>
      <c r="G6" s="143"/>
      <c r="H6" s="145" t="s">
        <v>167</v>
      </c>
      <c r="I6" s="116" t="s">
        <v>168</v>
      </c>
      <c r="J6" s="116"/>
      <c r="K6" s="145" t="s">
        <v>167</v>
      </c>
      <c r="O6" s="146">
        <v>198000</v>
      </c>
      <c r="P6">
        <v>0.33</v>
      </c>
    </row>
    <row r="7" spans="2:19">
      <c r="B7" t="s">
        <v>242</v>
      </c>
      <c r="E7" s="124" t="s">
        <v>243</v>
      </c>
      <c r="G7" s="143"/>
      <c r="H7" s="145" t="s">
        <v>171</v>
      </c>
      <c r="I7" s="116" t="s">
        <v>172</v>
      </c>
      <c r="J7" s="116"/>
      <c r="K7" s="145" t="s">
        <v>171</v>
      </c>
      <c r="O7" s="146">
        <v>208200</v>
      </c>
      <c r="P7">
        <v>0.5</v>
      </c>
    </row>
    <row r="8" spans="2:19">
      <c r="B8" t="s">
        <v>244</v>
      </c>
      <c r="E8" s="99" t="s">
        <v>245</v>
      </c>
      <c r="G8" s="143"/>
      <c r="H8" s="145" t="s">
        <v>175</v>
      </c>
      <c r="I8" s="116" t="s">
        <v>176</v>
      </c>
      <c r="J8" s="116"/>
      <c r="K8" s="145" t="s">
        <v>175</v>
      </c>
      <c r="O8" s="146">
        <v>212200</v>
      </c>
      <c r="P8">
        <v>0.66</v>
      </c>
    </row>
    <row r="9" spans="2:19">
      <c r="B9" t="s">
        <v>246</v>
      </c>
      <c r="G9" s="143"/>
      <c r="H9" s="145" t="s">
        <v>178</v>
      </c>
      <c r="I9" s="116" t="s">
        <v>179</v>
      </c>
      <c r="J9" s="116"/>
      <c r="K9" s="145" t="s">
        <v>178</v>
      </c>
      <c r="O9" s="146">
        <v>212500</v>
      </c>
    </row>
    <row r="10" spans="2:19">
      <c r="B10" t="s">
        <v>247</v>
      </c>
      <c r="G10" s="143"/>
      <c r="H10" s="145" t="s">
        <v>181</v>
      </c>
      <c r="I10" s="116" t="s">
        <v>182</v>
      </c>
      <c r="J10" s="116"/>
      <c r="K10" s="145" t="s">
        <v>181</v>
      </c>
      <c r="O10" s="146">
        <v>230500</v>
      </c>
    </row>
    <row r="11" spans="2:19" ht="14">
      <c r="B11" t="s">
        <v>248</v>
      </c>
      <c r="E11" s="125"/>
      <c r="G11" s="143"/>
      <c r="H11" s="145" t="s">
        <v>184</v>
      </c>
      <c r="I11" s="116" t="s">
        <v>185</v>
      </c>
      <c r="J11" s="116"/>
      <c r="K11" s="145" t="s">
        <v>184</v>
      </c>
      <c r="O11" s="146">
        <v>243300</v>
      </c>
    </row>
    <row r="12" spans="2:19">
      <c r="B12" t="s">
        <v>249</v>
      </c>
      <c r="G12" s="143"/>
      <c r="H12" s="145" t="s">
        <v>187</v>
      </c>
      <c r="I12" s="116" t="s">
        <v>188</v>
      </c>
      <c r="J12" s="116"/>
      <c r="K12" s="145" t="s">
        <v>187</v>
      </c>
      <c r="O12" s="146">
        <v>258000</v>
      </c>
    </row>
    <row r="13" spans="2:19">
      <c r="B13" t="s">
        <v>250</v>
      </c>
      <c r="G13" s="143"/>
      <c r="H13" s="145" t="s">
        <v>190</v>
      </c>
      <c r="I13" s="116" t="s">
        <v>191</v>
      </c>
      <c r="J13" s="116"/>
      <c r="K13" s="145" t="s">
        <v>190</v>
      </c>
      <c r="O13" s="146">
        <v>264400</v>
      </c>
    </row>
    <row r="14" spans="2:19">
      <c r="B14" t="s">
        <v>251</v>
      </c>
      <c r="G14" s="143"/>
      <c r="H14" s="145" t="s">
        <v>193</v>
      </c>
      <c r="I14" s="116" t="s">
        <v>194</v>
      </c>
      <c r="J14" s="116"/>
      <c r="K14" s="145" t="s">
        <v>193</v>
      </c>
      <c r="O14" s="146">
        <v>295100</v>
      </c>
    </row>
    <row r="15" spans="2:19">
      <c r="B15" t="s">
        <v>252</v>
      </c>
      <c r="G15" s="116"/>
      <c r="H15" s="145" t="s">
        <v>253</v>
      </c>
      <c r="I15" s="116" t="s">
        <v>197</v>
      </c>
      <c r="J15" s="116"/>
      <c r="K15" s="145" t="s">
        <v>253</v>
      </c>
      <c r="O15" s="146">
        <v>626700</v>
      </c>
    </row>
    <row r="16" spans="2:19">
      <c r="B16" t="s">
        <v>254</v>
      </c>
      <c r="G16" s="116"/>
      <c r="H16" s="145" t="s">
        <v>199</v>
      </c>
      <c r="I16" s="116"/>
      <c r="J16" s="116"/>
      <c r="K16" s="145" t="s">
        <v>199</v>
      </c>
      <c r="O16" s="148"/>
    </row>
    <row r="17" spans="2:15">
      <c r="G17" s="116"/>
      <c r="H17" s="145" t="s">
        <v>200</v>
      </c>
      <c r="I17" s="116"/>
      <c r="J17" s="116"/>
      <c r="K17" s="145" t="s">
        <v>200</v>
      </c>
      <c r="O17" s="148"/>
    </row>
    <row r="18" spans="2:15">
      <c r="G18" s="116"/>
      <c r="H18" s="145" t="s">
        <v>201</v>
      </c>
      <c r="I18" s="116"/>
      <c r="J18" s="116"/>
      <c r="K18" s="145" t="s">
        <v>201</v>
      </c>
      <c r="O18" s="148"/>
    </row>
    <row r="19" spans="2:15">
      <c r="B19" t="s">
        <v>255</v>
      </c>
      <c r="G19" s="116"/>
      <c r="H19" s="116" t="s">
        <v>203</v>
      </c>
      <c r="I19" s="116"/>
      <c r="J19" s="116"/>
      <c r="K19" s="116" t="s">
        <v>203</v>
      </c>
      <c r="O19" s="148"/>
    </row>
    <row r="20" spans="2:15">
      <c r="G20" s="116"/>
      <c r="H20" s="116" t="s">
        <v>204</v>
      </c>
      <c r="I20" s="116"/>
      <c r="J20" s="116"/>
      <c r="K20" s="116" t="s">
        <v>204</v>
      </c>
      <c r="O20" s="148"/>
    </row>
    <row r="21" spans="2:15">
      <c r="B21" t="s">
        <v>256</v>
      </c>
      <c r="G21" s="116"/>
      <c r="H21" s="145" t="s">
        <v>206</v>
      </c>
      <c r="I21" s="116"/>
      <c r="J21" s="116"/>
      <c r="K21" s="145" t="s">
        <v>206</v>
      </c>
      <c r="O21" s="148"/>
    </row>
    <row r="22" spans="2:15">
      <c r="B22" t="s">
        <v>257</v>
      </c>
      <c r="G22" s="116"/>
      <c r="H22" s="145" t="s">
        <v>208</v>
      </c>
      <c r="I22" s="116"/>
      <c r="J22" s="116"/>
      <c r="K22" s="145" t="s">
        <v>208</v>
      </c>
      <c r="O22" s="148"/>
    </row>
    <row r="23" spans="2:15">
      <c r="B23" t="s">
        <v>258</v>
      </c>
      <c r="G23" s="116"/>
      <c r="H23" s="145" t="s">
        <v>210</v>
      </c>
      <c r="I23" s="116"/>
      <c r="J23" s="116"/>
      <c r="K23" s="145" t="s">
        <v>210</v>
      </c>
      <c r="O23" s="148"/>
    </row>
    <row r="24" spans="2:15">
      <c r="B24" t="s">
        <v>259</v>
      </c>
      <c r="G24" s="116"/>
      <c r="H24" s="145" t="s">
        <v>212</v>
      </c>
      <c r="I24" s="116"/>
      <c r="J24" s="116"/>
      <c r="K24" s="145" t="s">
        <v>212</v>
      </c>
      <c r="O24" s="148"/>
    </row>
    <row r="25" spans="2:15">
      <c r="B25" t="s">
        <v>260</v>
      </c>
      <c r="G25" s="116"/>
      <c r="H25" s="171" t="s">
        <v>214</v>
      </c>
      <c r="I25" s="116"/>
      <c r="J25" s="116"/>
      <c r="K25" s="171" t="s">
        <v>214</v>
      </c>
      <c r="O25" s="148"/>
    </row>
    <row r="26" spans="2:15">
      <c r="B26" t="s">
        <v>261</v>
      </c>
      <c r="G26" s="116"/>
      <c r="H26" s="171" t="s">
        <v>262</v>
      </c>
      <c r="I26" s="116"/>
      <c r="J26" s="116"/>
      <c r="K26" s="171" t="s">
        <v>262</v>
      </c>
      <c r="O26" s="148"/>
    </row>
    <row r="27" spans="2:15">
      <c r="B27" t="s">
        <v>263</v>
      </c>
      <c r="G27" s="116"/>
      <c r="H27" s="149" t="s">
        <v>218</v>
      </c>
      <c r="I27" s="116"/>
      <c r="J27" s="116"/>
      <c r="K27" s="149" t="s">
        <v>218</v>
      </c>
      <c r="O27" s="148"/>
    </row>
    <row r="28" spans="2:15">
      <c r="B28" t="s">
        <v>264</v>
      </c>
      <c r="G28" s="116"/>
      <c r="H28" s="171" t="s">
        <v>220</v>
      </c>
      <c r="I28" s="116"/>
      <c r="J28" s="116"/>
      <c r="K28" s="171" t="s">
        <v>220</v>
      </c>
      <c r="O28" s="148"/>
    </row>
    <row r="29" spans="2:15">
      <c r="B29" t="s">
        <v>265</v>
      </c>
      <c r="G29" s="116"/>
      <c r="H29" s="171" t="s">
        <v>222</v>
      </c>
      <c r="I29" s="116"/>
      <c r="J29" s="116"/>
      <c r="K29" s="171" t="s">
        <v>222</v>
      </c>
      <c r="O29" s="148"/>
    </row>
    <row r="30" spans="2:15">
      <c r="B30" t="s">
        <v>266</v>
      </c>
      <c r="G30" s="116"/>
      <c r="H30" s="149" t="s">
        <v>224</v>
      </c>
      <c r="I30" s="116"/>
      <c r="J30" s="116"/>
      <c r="K30" s="149" t="s">
        <v>224</v>
      </c>
      <c r="O30" s="148"/>
    </row>
    <row r="31" spans="2:15">
      <c r="B31" t="s">
        <v>267</v>
      </c>
      <c r="G31" s="116"/>
      <c r="H31" s="117"/>
      <c r="I31" s="116"/>
      <c r="J31" s="116"/>
      <c r="K31" s="116" t="s">
        <v>154</v>
      </c>
      <c r="O31" s="148"/>
    </row>
    <row r="32" spans="2:15">
      <c r="B32" t="s">
        <v>268</v>
      </c>
      <c r="G32" s="116"/>
      <c r="H32" s="117"/>
      <c r="I32" s="116"/>
      <c r="J32" s="116"/>
      <c r="K32" s="116" t="s">
        <v>159</v>
      </c>
      <c r="O32" s="148"/>
    </row>
    <row r="33" spans="2:15">
      <c r="B33" t="s">
        <v>269</v>
      </c>
      <c r="G33" s="116"/>
      <c r="H33" s="117"/>
      <c r="I33" s="116"/>
      <c r="J33" s="116"/>
      <c r="K33" s="116" t="s">
        <v>163</v>
      </c>
      <c r="O33" s="148"/>
    </row>
    <row r="34" spans="2:15">
      <c r="B34" t="s">
        <v>270</v>
      </c>
      <c r="G34" s="116"/>
      <c r="H34" s="117"/>
      <c r="I34" s="116"/>
      <c r="J34" s="116"/>
      <c r="K34" s="116" t="s">
        <v>168</v>
      </c>
      <c r="O34" s="148"/>
    </row>
    <row r="35" spans="2:15">
      <c r="G35" s="116"/>
      <c r="H35" s="117"/>
      <c r="I35" s="116"/>
      <c r="J35" s="116"/>
      <c r="K35" s="116" t="s">
        <v>172</v>
      </c>
      <c r="O35" s="148"/>
    </row>
    <row r="36" spans="2:15">
      <c r="G36" s="116"/>
      <c r="H36" s="117"/>
      <c r="I36" s="116"/>
      <c r="J36" s="116"/>
      <c r="K36" s="116" t="s">
        <v>176</v>
      </c>
      <c r="O36" s="148"/>
    </row>
    <row r="37" spans="2:15">
      <c r="G37" s="116"/>
      <c r="H37" s="117"/>
      <c r="I37" s="116"/>
      <c r="J37" s="116"/>
      <c r="K37" s="116" t="s">
        <v>179</v>
      </c>
      <c r="O37" s="148"/>
    </row>
    <row r="38" spans="2:15">
      <c r="G38" s="116"/>
      <c r="H38" s="116"/>
      <c r="I38" s="116"/>
      <c r="J38" s="116"/>
      <c r="K38" s="116" t="s">
        <v>182</v>
      </c>
      <c r="O38" s="148"/>
    </row>
    <row r="39" spans="2:15">
      <c r="G39" s="116"/>
      <c r="H39" s="116"/>
      <c r="I39" s="116"/>
      <c r="J39" s="116"/>
      <c r="K39" s="116" t="s">
        <v>185</v>
      </c>
      <c r="O39" s="116"/>
    </row>
    <row r="40" spans="2:15">
      <c r="G40" s="116"/>
      <c r="H40" s="116"/>
      <c r="I40" s="116"/>
      <c r="J40" s="116"/>
      <c r="K40" s="116" t="s">
        <v>188</v>
      </c>
      <c r="O40" s="116"/>
    </row>
    <row r="41" spans="2:15">
      <c r="G41" s="116"/>
      <c r="H41" s="116"/>
      <c r="I41" s="116"/>
      <c r="J41" s="116"/>
      <c r="K41" s="116" t="s">
        <v>191</v>
      </c>
      <c r="O41" s="116"/>
    </row>
    <row r="42" spans="2:15">
      <c r="G42" s="116"/>
      <c r="H42" s="116"/>
      <c r="I42" s="116"/>
      <c r="J42" s="116"/>
      <c r="K42" s="116" t="s">
        <v>194</v>
      </c>
      <c r="O42" s="116"/>
    </row>
    <row r="43" spans="2:15">
      <c r="G43" s="116"/>
      <c r="H43" s="116"/>
      <c r="I43" s="116"/>
      <c r="J43" s="116"/>
      <c r="K43" s="116" t="s">
        <v>197</v>
      </c>
      <c r="O43" s="116"/>
    </row>
    <row r="44" spans="2:15">
      <c r="G44" s="116"/>
      <c r="H44" s="116"/>
      <c r="I44" s="116"/>
      <c r="J44" s="116"/>
      <c r="K44" s="116"/>
      <c r="O44" s="116"/>
    </row>
    <row r="45" spans="2:15">
      <c r="G45" s="116"/>
      <c r="H45" s="116"/>
      <c r="I45" s="116"/>
      <c r="J45" s="116"/>
      <c r="K45" s="116"/>
      <c r="O45" s="116"/>
    </row>
    <row r="46" spans="2:15">
      <c r="G46" s="116"/>
      <c r="H46" s="116"/>
      <c r="I46" s="116"/>
      <c r="J46" s="116"/>
      <c r="K46" s="116"/>
      <c r="O46" s="116"/>
    </row>
    <row r="47" spans="2:15">
      <c r="G47" s="116"/>
      <c r="H47" s="116"/>
      <c r="I47" s="116"/>
      <c r="J47" s="116"/>
      <c r="K47" s="116"/>
      <c r="O47" s="116"/>
    </row>
    <row r="48" spans="2:15">
      <c r="G48" s="116"/>
      <c r="H48" s="116"/>
      <c r="I48" s="116"/>
      <c r="J48" s="116"/>
      <c r="K48" s="116"/>
      <c r="O48" s="116"/>
    </row>
    <row r="49" spans="7:15">
      <c r="G49" s="116"/>
      <c r="H49" s="116"/>
      <c r="I49" s="116"/>
      <c r="J49" s="116"/>
      <c r="K49" s="116"/>
      <c r="O49" s="116"/>
    </row>
    <row r="50" spans="7:15">
      <c r="G50" s="116"/>
      <c r="H50" s="116"/>
      <c r="I50" s="116"/>
      <c r="J50" s="116"/>
      <c r="K50" s="116"/>
      <c r="O50" s="116"/>
    </row>
    <row r="51" spans="7:15">
      <c r="G51" s="116"/>
      <c r="H51" s="116"/>
      <c r="I51" s="116"/>
      <c r="J51" s="116"/>
      <c r="K51" s="116"/>
      <c r="O51" s="116"/>
    </row>
    <row r="52" spans="7:15">
      <c r="G52" s="116"/>
      <c r="H52" s="116"/>
      <c r="I52" s="116"/>
      <c r="J52" s="116"/>
      <c r="K52" s="116"/>
      <c r="O52" s="116"/>
    </row>
    <row r="53" spans="7:15">
      <c r="G53" s="116"/>
      <c r="H53" s="116"/>
      <c r="I53" s="116"/>
      <c r="J53" s="116"/>
      <c r="K53" s="116"/>
      <c r="O53" s="116"/>
    </row>
    <row r="54" spans="7:15">
      <c r="G54" s="116"/>
      <c r="H54" s="116"/>
      <c r="I54" s="116"/>
      <c r="J54" s="116"/>
      <c r="K54" s="116"/>
      <c r="O54" s="116"/>
    </row>
    <row r="55" spans="7:15">
      <c r="G55" s="116"/>
      <c r="H55" s="116"/>
      <c r="I55" s="116"/>
      <c r="J55" s="116"/>
      <c r="K55" s="116"/>
      <c r="O55" s="116"/>
    </row>
    <row r="56" spans="7:15">
      <c r="G56" s="116"/>
      <c r="H56" s="116"/>
      <c r="I56" s="116"/>
      <c r="J56" s="116"/>
      <c r="K56" s="116"/>
      <c r="O56" s="116"/>
    </row>
    <row r="57" spans="7:15">
      <c r="G57" s="116"/>
      <c r="H57" s="116"/>
      <c r="I57" s="116"/>
      <c r="J57" s="116"/>
      <c r="K57" s="116"/>
      <c r="O57" s="116"/>
    </row>
    <row r="58" spans="7:15">
      <c r="G58" s="116"/>
      <c r="H58" s="116"/>
      <c r="I58" s="116"/>
      <c r="J58" s="116"/>
      <c r="K58" s="116"/>
      <c r="O58" s="116"/>
    </row>
    <row r="59" spans="7:15">
      <c r="G59" s="116"/>
      <c r="H59" s="116"/>
      <c r="I59" s="116"/>
      <c r="J59" s="116"/>
      <c r="K59" s="116"/>
      <c r="O59" s="116"/>
    </row>
    <row r="60" spans="7:15">
      <c r="G60" s="116"/>
      <c r="H60" s="116"/>
      <c r="I60" s="116"/>
      <c r="J60" s="116"/>
      <c r="K60" s="116"/>
      <c r="O60" s="116"/>
    </row>
    <row r="61" spans="7:15">
      <c r="G61" s="116"/>
      <c r="H61" s="116"/>
      <c r="I61" s="116"/>
      <c r="J61" s="116"/>
      <c r="K61" s="116"/>
      <c r="O61" s="116"/>
    </row>
    <row r="62" spans="7:15">
      <c r="G62" s="116"/>
      <c r="H62" s="116"/>
      <c r="I62" s="116"/>
      <c r="J62" s="116"/>
      <c r="K62" s="116"/>
      <c r="O62" s="116"/>
    </row>
    <row r="63" spans="7:15">
      <c r="G63" s="116"/>
      <c r="H63" s="116"/>
      <c r="I63" s="116"/>
      <c r="J63" s="116"/>
      <c r="K63" s="116"/>
      <c r="O63" s="116"/>
    </row>
    <row r="64" spans="7:15">
      <c r="G64" s="116"/>
      <c r="H64" s="116"/>
      <c r="I64" s="116"/>
      <c r="J64" s="116"/>
      <c r="K64" s="116"/>
      <c r="O64" s="116"/>
    </row>
    <row r="65" spans="7:15">
      <c r="G65" s="116"/>
      <c r="H65" s="116"/>
      <c r="I65" s="116"/>
      <c r="J65" s="116"/>
      <c r="K65" s="116"/>
      <c r="O65" s="116"/>
    </row>
    <row r="66" spans="7:15">
      <c r="G66" s="116"/>
      <c r="H66" s="116"/>
      <c r="I66" s="116"/>
      <c r="J66" s="116"/>
      <c r="K66" s="116"/>
      <c r="O66" s="116"/>
    </row>
    <row r="67" spans="7:15">
      <c r="G67" s="116"/>
      <c r="H67" s="116"/>
      <c r="I67" s="116"/>
      <c r="J67" s="116"/>
      <c r="K67" s="116"/>
      <c r="O67" s="116"/>
    </row>
    <row r="68" spans="7:15">
      <c r="G68" s="116"/>
      <c r="H68" s="116"/>
      <c r="I68" s="116"/>
      <c r="J68" s="116"/>
      <c r="K68" s="116"/>
      <c r="O68" s="116"/>
    </row>
    <row r="69" spans="7:15">
      <c r="G69" s="116"/>
      <c r="H69" s="116"/>
      <c r="I69" s="116"/>
      <c r="J69" s="116"/>
      <c r="K69" s="116"/>
      <c r="O69" s="116"/>
    </row>
    <row r="70" spans="7:15">
      <c r="G70" s="116"/>
      <c r="H70" s="116"/>
      <c r="I70" s="116"/>
      <c r="J70" s="116"/>
      <c r="K70" s="116"/>
      <c r="O70" s="116"/>
    </row>
    <row r="71" spans="7:15">
      <c r="G71" s="116"/>
      <c r="H71" s="116"/>
      <c r="I71" s="116"/>
      <c r="J71" s="116"/>
      <c r="K71" s="116"/>
      <c r="O71" s="116"/>
    </row>
    <row r="72" spans="7:15">
      <c r="G72" s="116"/>
      <c r="H72" s="116"/>
      <c r="I72" s="116"/>
      <c r="J72" s="116"/>
      <c r="K72" s="116"/>
      <c r="O72" s="116"/>
    </row>
    <row r="73" spans="7:15">
      <c r="G73" s="116"/>
      <c r="H73" s="116"/>
      <c r="I73" s="116"/>
      <c r="J73" s="116"/>
      <c r="K73" s="116"/>
      <c r="O73" s="116"/>
    </row>
    <row r="74" spans="7:15">
      <c r="G74" s="116"/>
      <c r="H74" s="116"/>
      <c r="I74" s="116"/>
      <c r="J74" s="116"/>
      <c r="K74" s="116"/>
      <c r="O74" s="116"/>
    </row>
    <row r="75" spans="7:15">
      <c r="G75" s="116"/>
      <c r="H75" s="116"/>
      <c r="I75" s="116"/>
      <c r="J75" s="116"/>
      <c r="K75" s="116"/>
      <c r="O75" s="116"/>
    </row>
    <row r="76" spans="7:15">
      <c r="G76" s="116"/>
      <c r="H76" s="116"/>
      <c r="I76" s="116"/>
      <c r="J76" s="116"/>
      <c r="K76" s="116"/>
      <c r="O76" s="116"/>
    </row>
    <row r="77" spans="7:15">
      <c r="G77" s="116"/>
      <c r="H77" s="116"/>
      <c r="I77" s="116"/>
      <c r="J77" s="116"/>
      <c r="K77" s="116"/>
      <c r="O77" s="116"/>
    </row>
    <row r="78" spans="7:15">
      <c r="G78" s="116"/>
      <c r="H78" s="116"/>
      <c r="I78" s="116"/>
      <c r="J78" s="116"/>
      <c r="K78" s="116"/>
      <c r="O78" s="116"/>
    </row>
    <row r="79" spans="7:15">
      <c r="G79" s="116"/>
      <c r="H79" s="116"/>
      <c r="I79" s="116"/>
      <c r="J79" s="116"/>
      <c r="K79" s="116"/>
      <c r="O79" s="116"/>
    </row>
    <row r="80" spans="7:15">
      <c r="G80" s="116"/>
      <c r="H80" s="116"/>
      <c r="I80" s="116"/>
      <c r="J80" s="116"/>
      <c r="K80" s="116"/>
      <c r="O80" s="116"/>
    </row>
    <row r="81" spans="7:15">
      <c r="G81" s="116"/>
      <c r="H81" s="116"/>
      <c r="I81" s="116"/>
      <c r="J81" s="116"/>
      <c r="K81" s="116"/>
      <c r="O81" s="116"/>
    </row>
    <row r="82" spans="7:15">
      <c r="G82" s="116"/>
      <c r="H82" s="116"/>
      <c r="I82" s="116"/>
      <c r="J82" s="116"/>
      <c r="K82" s="116"/>
    </row>
    <row r="83" spans="7:15">
      <c r="G83" s="116"/>
      <c r="H83" s="116"/>
      <c r="I83" s="116"/>
      <c r="J83" s="116"/>
      <c r="K83" s="116"/>
    </row>
    <row r="84" spans="7:15">
      <c r="G84" s="116"/>
      <c r="H84" s="116"/>
      <c r="I84" s="116"/>
      <c r="J84" s="116"/>
      <c r="K84" s="116"/>
    </row>
    <row r="85" spans="7:15">
      <c r="G85" s="116"/>
      <c r="H85" s="116"/>
      <c r="I85" s="116"/>
      <c r="J85" s="116"/>
      <c r="K85" s="116"/>
    </row>
    <row r="86" spans="7:15">
      <c r="G86" s="116"/>
      <c r="H86" s="116"/>
      <c r="I86" s="116"/>
      <c r="J86" s="116"/>
      <c r="K86" s="116"/>
    </row>
    <row r="87" spans="7:15">
      <c r="G87" s="116"/>
      <c r="H87" s="116"/>
      <c r="I87" s="116"/>
      <c r="J87" s="116"/>
      <c r="K87" s="116"/>
    </row>
    <row r="88" spans="7:15">
      <c r="G88" s="116"/>
      <c r="H88" s="116"/>
      <c r="I88" s="116"/>
      <c r="J88" s="116"/>
      <c r="K88" s="116"/>
    </row>
    <row r="89" spans="7:15">
      <c r="G89" s="116"/>
      <c r="H89" s="116"/>
      <c r="I89" s="116"/>
      <c r="J89" s="116"/>
      <c r="K89" s="116"/>
    </row>
    <row r="90" spans="7:15">
      <c r="G90" s="116"/>
      <c r="H90" s="116"/>
      <c r="I90" s="116"/>
      <c r="J90" s="116"/>
      <c r="K90" s="116"/>
    </row>
    <row r="91" spans="7:15">
      <c r="G91" s="116"/>
      <c r="H91" s="116"/>
      <c r="I91" s="116"/>
      <c r="J91" s="116"/>
      <c r="K91" s="116"/>
    </row>
    <row r="92" spans="7:15">
      <c r="G92" s="116"/>
      <c r="H92" s="116"/>
      <c r="I92" s="116"/>
      <c r="J92" s="116"/>
      <c r="K92" s="116"/>
    </row>
    <row r="93" spans="7:15">
      <c r="G93" s="116"/>
      <c r="H93" s="116"/>
      <c r="I93" s="116"/>
      <c r="J93" s="116"/>
      <c r="K93" s="116"/>
    </row>
    <row r="94" spans="7:15">
      <c r="G94" s="116"/>
      <c r="H94" s="116"/>
      <c r="I94" s="116"/>
      <c r="J94" s="116"/>
      <c r="K94" s="116"/>
    </row>
    <row r="95" spans="7:15">
      <c r="G95" s="116"/>
      <c r="H95" s="116"/>
      <c r="I95" s="116"/>
      <c r="J95" s="116"/>
      <c r="K95" s="116"/>
    </row>
    <row r="96" spans="7:15">
      <c r="G96" s="116"/>
      <c r="H96" s="116"/>
      <c r="I96" s="116"/>
      <c r="J96" s="116"/>
      <c r="K96" s="116"/>
    </row>
    <row r="97" spans="7:11">
      <c r="G97" s="116"/>
      <c r="H97" s="116"/>
      <c r="I97" s="116"/>
      <c r="J97" s="116"/>
      <c r="K97" s="116"/>
    </row>
    <row r="98" spans="7:11">
      <c r="G98" s="116"/>
      <c r="H98" s="116"/>
      <c r="I98" s="116"/>
      <c r="J98" s="116"/>
      <c r="K98" s="116"/>
    </row>
    <row r="99" spans="7:11">
      <c r="G99" s="116"/>
      <c r="H99" s="116"/>
      <c r="I99" s="116"/>
      <c r="J99" s="116"/>
      <c r="K99" s="116"/>
    </row>
    <row r="100" spans="7:11">
      <c r="G100" s="116"/>
      <c r="H100" s="116"/>
      <c r="I100" s="116"/>
      <c r="J100" s="116"/>
      <c r="K100" s="116"/>
    </row>
    <row r="101" spans="7:11">
      <c r="G101" s="116"/>
      <c r="H101" s="116"/>
      <c r="I101" s="116"/>
      <c r="J101" s="116"/>
      <c r="K101" s="116"/>
    </row>
    <row r="102" spans="7:11">
      <c r="G102" s="116"/>
      <c r="H102" s="116"/>
      <c r="I102" s="116"/>
      <c r="J102" s="116"/>
      <c r="K102" s="116"/>
    </row>
    <row r="103" spans="7:11">
      <c r="G103" s="116"/>
      <c r="H103" s="116"/>
      <c r="I103" s="116"/>
      <c r="J103" s="116"/>
      <c r="K103" s="116"/>
    </row>
    <row r="104" spans="7:11">
      <c r="G104" s="116"/>
      <c r="H104" s="116"/>
      <c r="I104" s="116"/>
      <c r="J104" s="116"/>
      <c r="K104" s="116"/>
    </row>
    <row r="105" spans="7:11">
      <c r="G105" s="116"/>
      <c r="H105" s="116"/>
      <c r="I105" s="116"/>
      <c r="J105" s="116"/>
      <c r="K105" s="116"/>
    </row>
    <row r="106" spans="7:11">
      <c r="G106" s="116"/>
      <c r="H106" s="116"/>
      <c r="I106" s="116"/>
      <c r="J106" s="116"/>
      <c r="K106" s="116"/>
    </row>
    <row r="107" spans="7:11">
      <c r="G107" s="116"/>
      <c r="H107" s="116"/>
      <c r="I107" s="116"/>
      <c r="J107" s="116"/>
      <c r="K107" s="116"/>
    </row>
    <row r="108" spans="7:11">
      <c r="G108" s="116"/>
      <c r="H108" s="116"/>
      <c r="I108" s="116"/>
      <c r="J108" s="116"/>
      <c r="K108" s="116"/>
    </row>
    <row r="109" spans="7:11">
      <c r="G109" s="116"/>
      <c r="H109" s="116"/>
      <c r="I109" s="116"/>
      <c r="J109" s="116"/>
      <c r="K109" s="116"/>
    </row>
    <row r="110" spans="7:11">
      <c r="G110" s="116"/>
      <c r="H110" s="116"/>
      <c r="I110" s="116"/>
      <c r="J110" s="116"/>
      <c r="K110" s="116"/>
    </row>
    <row r="111" spans="7:11">
      <c r="G111" s="116"/>
      <c r="H111" s="116"/>
      <c r="I111" s="116"/>
      <c r="J111" s="116"/>
      <c r="K111" s="116"/>
    </row>
    <row r="112" spans="7:11">
      <c r="G112" s="116"/>
      <c r="H112" s="116"/>
      <c r="I112" s="116"/>
      <c r="J112" s="116"/>
      <c r="K112" s="116"/>
    </row>
    <row r="113" spans="7:11">
      <c r="G113" s="116"/>
      <c r="H113" s="116"/>
      <c r="I113" s="116"/>
      <c r="J113" s="116"/>
      <c r="K113" s="116"/>
    </row>
    <row r="114" spans="7:11">
      <c r="G114" s="116"/>
      <c r="H114" s="116"/>
      <c r="I114" s="116"/>
      <c r="J114" s="116"/>
    </row>
    <row r="115" spans="7:11">
      <c r="G115" s="116"/>
      <c r="H115" s="116"/>
      <c r="I115" s="116"/>
      <c r="J115" s="116"/>
    </row>
    <row r="116" spans="7:11">
      <c r="H116" s="116"/>
      <c r="I116" s="116"/>
      <c r="J116" s="116"/>
    </row>
  </sheetData>
  <sortState xmlns:xlrd2="http://schemas.microsoft.com/office/spreadsheetml/2017/richdata2" ref="O3:O38">
    <sortCondition ref="O3:O38"/>
  </sortState>
  <mergeCells count="1">
    <mergeCell ref="G1:I1"/>
  </mergeCells>
  <phoneticPr fontId="9"/>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92D050"/>
  </sheetPr>
  <dimension ref="A1:K23"/>
  <sheetViews>
    <sheetView view="pageBreakPreview" zoomScale="90" zoomScaleNormal="100" zoomScaleSheetLayoutView="90" workbookViewId="0">
      <selection activeCell="C35" sqref="C35"/>
    </sheetView>
  </sheetViews>
  <sheetFormatPr defaultColWidth="9" defaultRowHeight="13"/>
  <cols>
    <col min="1" max="1" width="5" style="1" customWidth="1"/>
    <col min="2" max="2" width="3.453125" style="1" customWidth="1"/>
    <col min="3" max="7" width="9" style="1"/>
    <col min="8" max="8" width="10" style="1" customWidth="1"/>
    <col min="9" max="9" width="9" style="1"/>
    <col min="10" max="10" width="5" style="1" customWidth="1"/>
    <col min="11" max="16384" width="9" style="1"/>
  </cols>
  <sheetData>
    <row r="1" spans="1:11">
      <c r="A1" s="2" t="s">
        <v>271</v>
      </c>
    </row>
    <row r="2" spans="1:11">
      <c r="A2" s="2"/>
    </row>
    <row r="3" spans="1:11" s="6" customFormat="1" ht="14">
      <c r="A3" s="5"/>
      <c r="H3" s="176" t="s">
        <v>49</v>
      </c>
      <c r="I3" s="176"/>
      <c r="J3" s="176"/>
    </row>
    <row r="4" spans="1:11" s="6" customFormat="1" ht="14">
      <c r="A4" s="5"/>
      <c r="H4" s="177" t="s">
        <v>50</v>
      </c>
      <c r="I4" s="177"/>
      <c r="J4" s="177"/>
    </row>
    <row r="5" spans="1:11" s="6" customFormat="1" ht="14">
      <c r="A5" s="5"/>
      <c r="G5" s="178"/>
      <c r="H5" s="179"/>
      <c r="I5" s="179"/>
    </row>
    <row r="6" spans="1:11" s="6" customFormat="1" ht="14">
      <c r="A6" s="5" t="s">
        <v>51</v>
      </c>
    </row>
    <row r="7" spans="1:11" s="6" customFormat="1" ht="14">
      <c r="A7" s="5"/>
    </row>
    <row r="8" spans="1:11" s="6" customFormat="1" ht="14">
      <c r="A8" s="5"/>
    </row>
    <row r="9" spans="1:11" s="6" customFormat="1" ht="14">
      <c r="A9" s="5"/>
    </row>
    <row r="10" spans="1:11" s="6" customFormat="1" ht="14">
      <c r="A10" s="5"/>
      <c r="E10" s="180" t="e">
        <f>#REF!</f>
        <v>#REF!</v>
      </c>
      <c r="F10" s="180"/>
      <c r="G10" s="180"/>
      <c r="H10" s="180"/>
      <c r="I10" s="6" t="s">
        <v>52</v>
      </c>
      <c r="K10" s="1" t="s">
        <v>53</v>
      </c>
    </row>
    <row r="11" spans="1:11">
      <c r="A11" s="2"/>
    </row>
    <row r="12" spans="1:11">
      <c r="A12" s="2"/>
    </row>
    <row r="13" spans="1:11">
      <c r="A13" s="2"/>
    </row>
    <row r="14" spans="1:11">
      <c r="A14" s="2"/>
    </row>
    <row r="15" spans="1:11" ht="14">
      <c r="A15" s="181" t="s">
        <v>272</v>
      </c>
      <c r="B15" s="182"/>
      <c r="C15" s="182"/>
      <c r="D15" s="182"/>
      <c r="E15" s="182"/>
      <c r="F15" s="182"/>
      <c r="G15" s="182"/>
      <c r="H15" s="182"/>
      <c r="I15" s="182"/>
      <c r="J15" s="182"/>
    </row>
    <row r="16" spans="1:11" ht="14">
      <c r="A16" s="5" t="s">
        <v>273</v>
      </c>
      <c r="B16" s="6"/>
      <c r="C16" s="6"/>
      <c r="D16" s="6"/>
      <c r="E16" s="6"/>
      <c r="F16" s="6"/>
      <c r="G16" s="6"/>
      <c r="H16" s="6"/>
      <c r="I16" s="6"/>
    </row>
    <row r="17" spans="1:9" ht="14">
      <c r="A17" s="5"/>
      <c r="B17" s="6"/>
      <c r="C17" s="6"/>
      <c r="D17" s="6"/>
      <c r="E17" s="6"/>
      <c r="F17" s="6"/>
      <c r="G17" s="6"/>
      <c r="H17" s="6"/>
      <c r="I17" s="6"/>
    </row>
    <row r="18" spans="1:9" ht="14">
      <c r="A18" s="5"/>
      <c r="B18" s="6"/>
      <c r="C18" s="6"/>
      <c r="D18" s="6"/>
      <c r="E18" s="6"/>
      <c r="F18" s="6"/>
      <c r="G18" s="6"/>
      <c r="H18" s="6"/>
      <c r="I18" s="6"/>
    </row>
    <row r="19" spans="1:9" ht="14">
      <c r="A19" s="5"/>
      <c r="B19" s="6"/>
      <c r="C19" s="6"/>
      <c r="D19" s="6"/>
      <c r="E19" s="6"/>
      <c r="F19" s="6"/>
      <c r="G19" s="6"/>
      <c r="H19" s="6"/>
      <c r="I19" s="6"/>
    </row>
    <row r="20" spans="1:9">
      <c r="A20" s="2"/>
    </row>
    <row r="21" spans="1:9">
      <c r="A21" s="2"/>
    </row>
    <row r="22" spans="1:9" ht="30" customHeight="1">
      <c r="A22" s="2"/>
      <c r="B22" s="175" t="s">
        <v>274</v>
      </c>
      <c r="C22" s="175"/>
      <c r="D22" s="175"/>
      <c r="E22" s="175"/>
      <c r="F22" s="175"/>
      <c r="G22" s="175"/>
      <c r="H22" s="175"/>
      <c r="I22" s="175"/>
    </row>
    <row r="23" spans="1:9">
      <c r="A23" s="2"/>
    </row>
  </sheetData>
  <mergeCells count="6">
    <mergeCell ref="B22:I22"/>
    <mergeCell ref="H3:J3"/>
    <mergeCell ref="H4:J4"/>
    <mergeCell ref="G5:I5"/>
    <mergeCell ref="E10:H10"/>
    <mergeCell ref="A15:J15"/>
  </mergeCells>
  <phoneticPr fontId="11"/>
  <printOptions horizontalCentered="1"/>
  <pageMargins left="0.70866141732283472" right="0.70866141732283472" top="0.94488188976377963" bottom="0.94488188976377963"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92D050"/>
  </sheetPr>
  <dimension ref="A1:L20"/>
  <sheetViews>
    <sheetView view="pageBreakPreview" zoomScale="90" zoomScaleNormal="100" zoomScaleSheetLayoutView="90" workbookViewId="0">
      <selection activeCell="C35" sqref="C35"/>
    </sheetView>
  </sheetViews>
  <sheetFormatPr defaultColWidth="9" defaultRowHeight="13"/>
  <cols>
    <col min="1" max="1" width="18.7265625" style="1" customWidth="1"/>
    <col min="2" max="9" width="10.26953125" style="1" customWidth="1"/>
    <col min="10" max="11" width="11.26953125" style="1" customWidth="1"/>
    <col min="12" max="12" width="15" style="1" customWidth="1"/>
    <col min="13" max="13" width="9" style="1" customWidth="1"/>
    <col min="14" max="16384" width="9" style="1"/>
  </cols>
  <sheetData>
    <row r="1" spans="1:12">
      <c r="A1" s="2" t="s">
        <v>57</v>
      </c>
    </row>
    <row r="2" spans="1:12">
      <c r="A2" s="2"/>
    </row>
    <row r="3" spans="1:12" ht="13.5" thickBot="1">
      <c r="A3" s="4"/>
    </row>
    <row r="4" spans="1:12">
      <c r="A4" s="291" t="s">
        <v>275</v>
      </c>
      <c r="B4" s="294" t="s">
        <v>276</v>
      </c>
      <c r="C4" s="295"/>
      <c r="D4" s="296"/>
      <c r="E4" s="294" t="s">
        <v>277</v>
      </c>
      <c r="F4" s="295"/>
      <c r="G4" s="296"/>
      <c r="H4" s="294" t="s">
        <v>278</v>
      </c>
      <c r="I4" s="296"/>
      <c r="J4" s="294" t="s">
        <v>279</v>
      </c>
      <c r="K4" s="296"/>
      <c r="L4" s="288" t="s">
        <v>280</v>
      </c>
    </row>
    <row r="5" spans="1:12" ht="15.65" customHeight="1">
      <c r="A5" s="292"/>
      <c r="B5" s="297" t="s">
        <v>281</v>
      </c>
      <c r="C5" s="301" t="s">
        <v>282</v>
      </c>
      <c r="D5" s="299" t="s">
        <v>283</v>
      </c>
      <c r="E5" s="297" t="s">
        <v>284</v>
      </c>
      <c r="F5" s="301" t="s">
        <v>285</v>
      </c>
      <c r="G5" s="299" t="s">
        <v>286</v>
      </c>
      <c r="H5" s="219" t="s">
        <v>281</v>
      </c>
      <c r="I5" s="299" t="s">
        <v>283</v>
      </c>
      <c r="J5" s="297" t="s">
        <v>287</v>
      </c>
      <c r="K5" s="299" t="s">
        <v>288</v>
      </c>
      <c r="L5" s="289"/>
    </row>
    <row r="6" spans="1:12" ht="15.65" customHeight="1">
      <c r="A6" s="292"/>
      <c r="B6" s="297"/>
      <c r="C6" s="301"/>
      <c r="D6" s="299"/>
      <c r="E6" s="297"/>
      <c r="F6" s="301"/>
      <c r="G6" s="299"/>
      <c r="H6" s="219"/>
      <c r="I6" s="299"/>
      <c r="J6" s="297"/>
      <c r="K6" s="299"/>
      <c r="L6" s="289"/>
    </row>
    <row r="7" spans="1:12" ht="15.65" customHeight="1" thickBot="1">
      <c r="A7" s="293"/>
      <c r="B7" s="298"/>
      <c r="C7" s="302"/>
      <c r="D7" s="300"/>
      <c r="E7" s="298"/>
      <c r="F7" s="302"/>
      <c r="G7" s="300"/>
      <c r="H7" s="199"/>
      <c r="I7" s="300"/>
      <c r="J7" s="298"/>
      <c r="K7" s="300"/>
      <c r="L7" s="290"/>
    </row>
    <row r="8" spans="1:12" ht="16.5" customHeight="1">
      <c r="A8" s="15"/>
      <c r="B8" s="66" t="s">
        <v>289</v>
      </c>
      <c r="C8" s="64" t="s">
        <v>290</v>
      </c>
      <c r="D8" s="65" t="s">
        <v>291</v>
      </c>
      <c r="E8" s="66" t="s">
        <v>292</v>
      </c>
      <c r="F8" s="64" t="s">
        <v>293</v>
      </c>
      <c r="G8" s="65" t="s">
        <v>289</v>
      </c>
      <c r="H8" s="66" t="s">
        <v>289</v>
      </c>
      <c r="I8" s="65" t="s">
        <v>292</v>
      </c>
      <c r="J8" s="66"/>
      <c r="K8" s="65"/>
      <c r="L8" s="67"/>
    </row>
    <row r="9" spans="1:12" ht="26.25" customHeight="1">
      <c r="A9" s="78"/>
      <c r="B9" s="80"/>
      <c r="C9" s="81"/>
      <c r="D9" s="82"/>
      <c r="E9" s="80"/>
      <c r="F9" s="83"/>
      <c r="G9" s="82"/>
      <c r="H9" s="80"/>
      <c r="I9" s="82"/>
      <c r="J9" s="84"/>
      <c r="K9" s="85"/>
      <c r="L9" s="15"/>
    </row>
    <row r="10" spans="1:12" ht="26.25" customHeight="1">
      <c r="A10" s="79"/>
      <c r="B10" s="86"/>
      <c r="C10" s="87"/>
      <c r="D10" s="88"/>
      <c r="E10" s="86"/>
      <c r="F10" s="89"/>
      <c r="G10" s="88"/>
      <c r="H10" s="86"/>
      <c r="I10" s="88"/>
      <c r="J10" s="90"/>
      <c r="K10" s="91"/>
      <c r="L10" s="72"/>
    </row>
    <row r="11" spans="1:12" ht="26.25" customHeight="1">
      <c r="A11" s="78"/>
      <c r="B11" s="80"/>
      <c r="C11" s="81"/>
      <c r="D11" s="82"/>
      <c r="E11" s="80"/>
      <c r="F11" s="83"/>
      <c r="G11" s="82"/>
      <c r="H11" s="80"/>
      <c r="I11" s="82"/>
      <c r="J11" s="84"/>
      <c r="K11" s="85"/>
      <c r="L11" s="15"/>
    </row>
    <row r="12" spans="1:12" ht="26.25" customHeight="1">
      <c r="A12" s="79"/>
      <c r="B12" s="86"/>
      <c r="C12" s="87"/>
      <c r="D12" s="88"/>
      <c r="E12" s="86"/>
      <c r="F12" s="89"/>
      <c r="G12" s="88"/>
      <c r="H12" s="86"/>
      <c r="I12" s="88"/>
      <c r="J12" s="90"/>
      <c r="K12" s="91"/>
      <c r="L12" s="72"/>
    </row>
    <row r="13" spans="1:12" ht="26.25" customHeight="1">
      <c r="A13" s="78"/>
      <c r="B13" s="80"/>
      <c r="C13" s="81"/>
      <c r="D13" s="82"/>
      <c r="E13" s="80"/>
      <c r="F13" s="83"/>
      <c r="G13" s="82"/>
      <c r="H13" s="80"/>
      <c r="I13" s="82"/>
      <c r="J13" s="84"/>
      <c r="K13" s="85"/>
      <c r="L13" s="15"/>
    </row>
    <row r="14" spans="1:12" ht="26.25" customHeight="1">
      <c r="A14" s="79"/>
      <c r="B14" s="86"/>
      <c r="C14" s="87"/>
      <c r="D14" s="88"/>
      <c r="E14" s="86"/>
      <c r="F14" s="89"/>
      <c r="G14" s="88"/>
      <c r="H14" s="86"/>
      <c r="I14" s="88"/>
      <c r="J14" s="90"/>
      <c r="K14" s="91"/>
      <c r="L14" s="72"/>
    </row>
    <row r="15" spans="1:12" ht="26.25" customHeight="1">
      <c r="A15" s="78"/>
      <c r="B15" s="80"/>
      <c r="C15" s="81"/>
      <c r="D15" s="82"/>
      <c r="E15" s="80"/>
      <c r="F15" s="83"/>
      <c r="G15" s="82"/>
      <c r="H15" s="80"/>
      <c r="I15" s="82"/>
      <c r="J15" s="84"/>
      <c r="K15" s="85"/>
      <c r="L15" s="15"/>
    </row>
    <row r="16" spans="1:12" ht="26.25" customHeight="1">
      <c r="A16" s="79"/>
      <c r="B16" s="86"/>
      <c r="C16" s="87"/>
      <c r="D16" s="88"/>
      <c r="E16" s="86"/>
      <c r="F16" s="89"/>
      <c r="G16" s="88"/>
      <c r="H16" s="86"/>
      <c r="I16" s="88"/>
      <c r="J16" s="90"/>
      <c r="K16" s="91"/>
      <c r="L16" s="72"/>
    </row>
    <row r="17" spans="1:12" ht="26.25" customHeight="1">
      <c r="A17" s="78"/>
      <c r="B17" s="80"/>
      <c r="C17" s="81"/>
      <c r="D17" s="82"/>
      <c r="E17" s="80"/>
      <c r="F17" s="83"/>
      <c r="G17" s="82"/>
      <c r="H17" s="80"/>
      <c r="I17" s="82"/>
      <c r="J17" s="84"/>
      <c r="K17" s="85"/>
      <c r="L17" s="15"/>
    </row>
    <row r="18" spans="1:12" ht="26.25" customHeight="1" thickBot="1">
      <c r="A18" s="92"/>
      <c r="B18" s="93"/>
      <c r="C18" s="94"/>
      <c r="D18" s="95"/>
      <c r="E18" s="93"/>
      <c r="F18" s="96"/>
      <c r="G18" s="95"/>
      <c r="H18" s="93"/>
      <c r="I18" s="95"/>
      <c r="J18" s="97"/>
      <c r="K18" s="98"/>
      <c r="L18" s="16"/>
    </row>
    <row r="19" spans="1:12">
      <c r="A19" s="4"/>
    </row>
    <row r="20" spans="1:12">
      <c r="A20" s="2"/>
    </row>
  </sheetData>
  <mergeCells count="16">
    <mergeCell ref="L4:L7"/>
    <mergeCell ref="A4:A7"/>
    <mergeCell ref="B4:D4"/>
    <mergeCell ref="E4:G4"/>
    <mergeCell ref="H4:I4"/>
    <mergeCell ref="J4:K4"/>
    <mergeCell ref="B5:B7"/>
    <mergeCell ref="D5:D7"/>
    <mergeCell ref="H5:H7"/>
    <mergeCell ref="I5:I7"/>
    <mergeCell ref="J5:J7"/>
    <mergeCell ref="C5:C7"/>
    <mergeCell ref="E5:E7"/>
    <mergeCell ref="F5:F7"/>
    <mergeCell ref="G5:G7"/>
    <mergeCell ref="K5:K7"/>
  </mergeCells>
  <phoneticPr fontId="9"/>
  <printOptions horizontalCentered="1"/>
  <pageMargins left="0.51181102362204722" right="0.51181102362204722" top="0.74803149606299213" bottom="0.74803149606299213"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'管理用（このシートは削除しないでください）'!$B$21:$B$34</xm:f>
          </x14:formula1>
          <xm:sqref>A17 A9 A11 A13 A15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9" tint="0.39997558519241921"/>
  </sheetPr>
  <dimension ref="A1:K33"/>
  <sheetViews>
    <sheetView view="pageBreakPreview" zoomScale="90" zoomScaleNormal="100" zoomScaleSheetLayoutView="90" workbookViewId="0"/>
  </sheetViews>
  <sheetFormatPr defaultColWidth="9" defaultRowHeight="14"/>
  <cols>
    <col min="1" max="1" width="5" style="6" customWidth="1"/>
    <col min="2" max="2" width="3.453125" style="6" customWidth="1"/>
    <col min="3" max="9" width="10" style="6" customWidth="1"/>
    <col min="10" max="10" width="4.81640625" style="6" customWidth="1"/>
    <col min="11" max="16384" width="9" style="6"/>
  </cols>
  <sheetData>
    <row r="1" spans="1:11">
      <c r="A1" s="5" t="s">
        <v>294</v>
      </c>
    </row>
    <row r="2" spans="1:11">
      <c r="A2" s="5"/>
    </row>
    <row r="3" spans="1:11">
      <c r="A3" s="5"/>
      <c r="H3" s="176" t="s">
        <v>49</v>
      </c>
      <c r="I3" s="176"/>
      <c r="J3" s="176"/>
    </row>
    <row r="4" spans="1:11">
      <c r="A4" s="5"/>
      <c r="H4" s="177" t="s">
        <v>50</v>
      </c>
      <c r="I4" s="177"/>
      <c r="J4" s="177"/>
    </row>
    <row r="5" spans="1:11">
      <c r="A5" s="5"/>
      <c r="G5" s="178"/>
      <c r="H5" s="179"/>
      <c r="I5" s="179"/>
    </row>
    <row r="6" spans="1:11">
      <c r="A6" s="5" t="s">
        <v>51</v>
      </c>
    </row>
    <row r="7" spans="1:11">
      <c r="A7" s="5"/>
    </row>
    <row r="8" spans="1:11">
      <c r="A8" s="5"/>
    </row>
    <row r="9" spans="1:11">
      <c r="A9" s="5"/>
    </row>
    <row r="10" spans="1:11">
      <c r="A10" s="5"/>
      <c r="E10" s="180" t="e">
        <f>#REF!</f>
        <v>#REF!</v>
      </c>
      <c r="F10" s="180"/>
      <c r="G10" s="180"/>
      <c r="H10" s="180"/>
      <c r="I10" s="6" t="s">
        <v>52</v>
      </c>
      <c r="K10" s="1" t="s">
        <v>53</v>
      </c>
    </row>
    <row r="11" spans="1:11">
      <c r="A11" s="5"/>
    </row>
    <row r="12" spans="1:11">
      <c r="A12" s="5"/>
    </row>
    <row r="13" spans="1:11">
      <c r="A13" s="5"/>
    </row>
    <row r="14" spans="1:11" ht="18.75" customHeight="1">
      <c r="A14" s="181" t="s">
        <v>295</v>
      </c>
      <c r="B14" s="182"/>
      <c r="C14" s="182"/>
      <c r="D14" s="182"/>
      <c r="E14" s="182"/>
      <c r="F14" s="182"/>
      <c r="G14" s="182"/>
      <c r="H14" s="182"/>
      <c r="I14" s="182"/>
      <c r="J14" s="182"/>
    </row>
    <row r="15" spans="1:11">
      <c r="A15" s="5"/>
    </row>
    <row r="16" spans="1:11">
      <c r="A16" s="5"/>
    </row>
    <row r="17" spans="1:10">
      <c r="A17" s="5"/>
    </row>
    <row r="18" spans="1:10" ht="60" customHeight="1">
      <c r="A18" s="10"/>
      <c r="B18" s="307" t="s">
        <v>296</v>
      </c>
      <c r="C18" s="307"/>
      <c r="D18" s="307"/>
      <c r="E18" s="307"/>
      <c r="F18" s="307"/>
      <c r="G18" s="307"/>
      <c r="H18" s="307"/>
      <c r="I18" s="307"/>
    </row>
    <row r="19" spans="1:10">
      <c r="A19" s="5"/>
    </row>
    <row r="20" spans="1:10">
      <c r="A20" s="5"/>
    </row>
    <row r="21" spans="1:10">
      <c r="A21" s="5"/>
    </row>
    <row r="22" spans="1:10" ht="30" customHeight="1">
      <c r="A22" s="11"/>
      <c r="B22" s="12">
        <v>1</v>
      </c>
      <c r="C22" s="303" t="s">
        <v>297</v>
      </c>
      <c r="D22" s="303"/>
      <c r="E22" s="303"/>
      <c r="F22" s="303"/>
      <c r="G22" s="303"/>
      <c r="H22" s="303"/>
      <c r="I22" s="303"/>
      <c r="J22" s="10"/>
    </row>
    <row r="23" spans="1:10">
      <c r="A23" s="8"/>
    </row>
    <row r="24" spans="1:10">
      <c r="A24" s="8"/>
      <c r="F24" s="7" t="str">
        <f>IF(G24="","金","")</f>
        <v>金</v>
      </c>
      <c r="G24" s="306"/>
      <c r="H24" s="306"/>
      <c r="I24" s="6" t="s">
        <v>69</v>
      </c>
    </row>
    <row r="25" spans="1:10">
      <c r="A25" s="5"/>
    </row>
    <row r="26" spans="1:10">
      <c r="A26" s="5"/>
    </row>
    <row r="27" spans="1:10" ht="30" customHeight="1">
      <c r="A27" s="11"/>
      <c r="B27" s="12">
        <v>2</v>
      </c>
      <c r="C27" s="303" t="s">
        <v>298</v>
      </c>
      <c r="D27" s="303"/>
      <c r="E27" s="303"/>
      <c r="F27" s="303"/>
      <c r="G27" s="303"/>
      <c r="H27" s="303"/>
      <c r="I27" s="303"/>
      <c r="J27" s="10"/>
    </row>
    <row r="28" spans="1:10">
      <c r="A28" s="8"/>
    </row>
    <row r="29" spans="1:10">
      <c r="A29" s="8"/>
      <c r="F29" s="7" t="str">
        <f>IF(G29="","金","")</f>
        <v>金</v>
      </c>
      <c r="G29" s="306"/>
      <c r="H29" s="306"/>
      <c r="I29" s="6" t="s">
        <v>69</v>
      </c>
    </row>
    <row r="30" spans="1:10">
      <c r="A30" s="5"/>
    </row>
    <row r="31" spans="1:10">
      <c r="A31" s="5"/>
    </row>
    <row r="32" spans="1:10">
      <c r="A32" s="11"/>
      <c r="B32" s="14">
        <v>3</v>
      </c>
      <c r="C32" s="304" t="s">
        <v>299</v>
      </c>
      <c r="D32" s="304"/>
      <c r="E32" s="304"/>
      <c r="F32" s="304"/>
      <c r="G32" s="304"/>
      <c r="H32" s="304"/>
      <c r="I32" s="304"/>
    </row>
    <row r="33" spans="1:9" ht="30" customHeight="1">
      <c r="A33" s="9"/>
      <c r="B33" s="13"/>
      <c r="C33" s="305" t="s">
        <v>300</v>
      </c>
      <c r="D33" s="305"/>
      <c r="E33" s="305"/>
      <c r="F33" s="305"/>
      <c r="G33" s="305"/>
      <c r="H33" s="305"/>
      <c r="I33" s="305"/>
    </row>
  </sheetData>
  <mergeCells count="12">
    <mergeCell ref="B18:I18"/>
    <mergeCell ref="E10:H10"/>
    <mergeCell ref="G5:I5"/>
    <mergeCell ref="A14:J14"/>
    <mergeCell ref="H3:J3"/>
    <mergeCell ref="H4:J4"/>
    <mergeCell ref="C22:I22"/>
    <mergeCell ref="C27:I27"/>
    <mergeCell ref="C32:I32"/>
    <mergeCell ref="C33:I33"/>
    <mergeCell ref="G24:H24"/>
    <mergeCell ref="G29:H29"/>
  </mergeCells>
  <phoneticPr fontId="9"/>
  <printOptions horizontalCentered="1"/>
  <pageMargins left="0.70866141732283472" right="0.70866141732283472" top="0.94488188976377963" bottom="0.94488188976377963"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14</vt:i4>
      </vt:variant>
    </vt:vector>
  </HeadingPairs>
  <TitlesOfParts>
    <vt:vector size="24" baseType="lpstr">
      <vt:lpstr>都道府県リスト</vt:lpstr>
      <vt:lpstr>第3号様式_事業遂行状況報告書</vt:lpstr>
      <vt:lpstr>第3号様式_別表</vt:lpstr>
      <vt:lpstr>第２号様式_別表３事業計画書（施設整備促進支援）医療機関用</vt:lpstr>
      <vt:lpstr>Sheet1</vt:lpstr>
      <vt:lpstr>管理用（このシートは削除しないでください）</vt:lpstr>
      <vt:lpstr>第5号様式_年度終了実績報告書</vt:lpstr>
      <vt:lpstr>第5号_別表</vt:lpstr>
      <vt:lpstr>第6号様式_消費税仕入控除（直接補助）</vt:lpstr>
      <vt:lpstr>第7号様式_消費税仕入控除（間接補助）</vt:lpstr>
      <vt:lpstr>'第２号様式_別表３事業計画書（施設整備促進支援）医療機関用'!Print_Area</vt:lpstr>
      <vt:lpstr>第3号様式_事業遂行状況報告書!Print_Area</vt:lpstr>
      <vt:lpstr>第3号様式_別表!Print_Area</vt:lpstr>
      <vt:lpstr>第5号_別表!Print_Area</vt:lpstr>
      <vt:lpstr>第5号様式_年度終了実績報告書!Print_Area</vt:lpstr>
      <vt:lpstr>'第6号様式_消費税仕入控除（直接補助）'!Print_Area</vt:lpstr>
      <vt:lpstr>'第7号様式_消費税仕入控除（間接補助）'!Print_Area</vt:lpstr>
      <vt:lpstr>'第２号様式_別表３事業計画書（施設整備促進支援）医療機関用'!Print_Titles</vt:lpstr>
      <vt:lpstr>ブロック</vt:lpstr>
      <vt:lpstr>医療提供体制施設整備交付金</vt:lpstr>
      <vt:lpstr>医療提供体制施設整備補助金</vt:lpstr>
      <vt:lpstr>地域医療介護総合確保基金</vt:lpstr>
      <vt:lpstr>鉄筋コンクリート</vt:lpstr>
      <vt:lpstr>木造</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高見　昌宏</cp:lastModifiedBy>
  <cp:revision>0</cp:revision>
  <dcterms:created xsi:type="dcterms:W3CDTF">2017-10-26T07:12:00Z</dcterms:created>
  <dcterms:modified xsi:type="dcterms:W3CDTF">2025-03-12T13:47:33Z</dcterms:modified>
  <cp:category/>
  <cp:contentStatus/>
</cp:coreProperties>
</file>