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lb18z0052\共有\♥看護指導担当\001 補助金手続き関係（こっちが正式）\16 特定行為研修助成事業\R7\03_ホームページ掲載分\"/>
    </mc:Choice>
  </mc:AlternateContent>
  <xr:revisionPtr revIDLastSave="0" documentId="13_ncr:1_{AE379672-98E3-44BA-A9A1-F3501FDB2C4B}" xr6:coauthVersionLast="47" xr6:coauthVersionMax="47" xr10:uidLastSave="{00000000-0000-0000-0000-000000000000}"/>
  <bookViews>
    <workbookView xWindow="28680" yWindow="-11640" windowWidth="29040" windowHeight="15720" tabRatio="897" xr2:uid="{00000000-000D-0000-FFFF-FFFF00000000}"/>
  </bookViews>
  <sheets>
    <sheet name="基本情報" sheetId="78" r:id="rId1"/>
    <sheet name="交付申請書" sheetId="81" r:id="rId2"/>
    <sheet name="収支予算書" sheetId="82" r:id="rId3"/>
    <sheet name="様式1" sheetId="58" r:id="rId4"/>
    <sheet name="様式１－２" sheetId="74" r:id="rId5"/>
    <sheet name="様式2" sheetId="73" r:id="rId6"/>
    <sheet name="誓約書" sheetId="83" r:id="rId7"/>
    <sheet name="実績報告書" sheetId="79" r:id="rId8"/>
    <sheet name="収支決算書" sheetId="80" r:id="rId9"/>
    <sheet name="様式3" sheetId="65" r:id="rId10"/>
    <sheet name="様式3－２" sheetId="76" r:id="rId11"/>
    <sheet name="様式4" sheetId="77" r:id="rId12"/>
    <sheet name="請求書" sheetId="84" r:id="rId13"/>
    <sheet name="委任状" sheetId="85" r:id="rId14"/>
    <sheet name="設定" sheetId="75" state="hidden" r:id="rId15"/>
    <sheet name="集計用（申請）" sheetId="86" state="hidden" r:id="rId16"/>
    <sheet name="集計用（実績）" sheetId="88" state="hidden" r:id="rId17"/>
    <sheet name="集計用（担当者・口座）" sheetId="90" state="hidden" r:id="rId18"/>
  </sheets>
  <definedNames>
    <definedName name="_Key1" localSheetId="0" hidden="1">#REF!</definedName>
    <definedName name="_Key1" localSheetId="1" hidden="1">#REF!</definedName>
    <definedName name="_Key1" localSheetId="7" hidden="1">#REF!</definedName>
    <definedName name="_Key1" localSheetId="8" hidden="1">#REF!</definedName>
    <definedName name="_Key1" localSheetId="2" hidden="1">#REF!</definedName>
    <definedName name="_Key1" localSheetId="16" hidden="1">#REF!</definedName>
    <definedName name="_Key1" localSheetId="17" hidden="1">#REF!</definedName>
    <definedName name="_Key1" localSheetId="6" hidden="1">#REF!</definedName>
    <definedName name="_Key1" localSheetId="3" hidden="1">#REF!</definedName>
    <definedName name="_Key1" localSheetId="9" hidden="1">#REF!</definedName>
    <definedName name="_Key1" localSheetId="10" hidden="1">#REF!</definedName>
    <definedName name="_Key1" localSheetId="11" hidden="1">#REF!</definedName>
    <definedName name="_Key1" hidden="1">#REF!</definedName>
    <definedName name="_Key2" localSheetId="0" hidden="1">#REF!</definedName>
    <definedName name="_Key2" localSheetId="1" hidden="1">#REF!</definedName>
    <definedName name="_Key2" localSheetId="7" hidden="1">#REF!</definedName>
    <definedName name="_Key2" localSheetId="8" hidden="1">#REF!</definedName>
    <definedName name="_Key2" localSheetId="2" hidden="1">#REF!</definedName>
    <definedName name="_Key2" localSheetId="16" hidden="1">#REF!</definedName>
    <definedName name="_Key2" localSheetId="17" hidden="1">#REF!</definedName>
    <definedName name="_Key2" localSheetId="6" hidden="1">#REF!</definedName>
    <definedName name="_Key2" localSheetId="3" hidden="1">#REF!</definedName>
    <definedName name="_Key2" localSheetId="9" hidden="1">#REF!</definedName>
    <definedName name="_Key2" localSheetId="10" hidden="1">#REF!</definedName>
    <definedName name="_Key2" localSheetId="11" hidden="1">#REF!</definedName>
    <definedName name="_Key2" hidden="1">#REF!</definedName>
    <definedName name="_Order1" hidden="1">255</definedName>
    <definedName name="_Order2" hidden="1">255</definedName>
    <definedName name="_Sort" localSheetId="0" hidden="1">#REF!</definedName>
    <definedName name="_Sort" localSheetId="1" hidden="1">#REF!</definedName>
    <definedName name="_Sort" localSheetId="7" hidden="1">#REF!</definedName>
    <definedName name="_Sort" localSheetId="8" hidden="1">#REF!</definedName>
    <definedName name="_Sort" localSheetId="2" hidden="1">#REF!</definedName>
    <definedName name="_Sort" localSheetId="16" hidden="1">#REF!</definedName>
    <definedName name="_Sort" localSheetId="17" hidden="1">#REF!</definedName>
    <definedName name="_Sort" localSheetId="6" hidden="1">#REF!</definedName>
    <definedName name="_Sort" localSheetId="3" hidden="1">#REF!</definedName>
    <definedName name="_Sort" localSheetId="9" hidden="1">#REF!</definedName>
    <definedName name="_Sort" localSheetId="10" hidden="1">#REF!</definedName>
    <definedName name="_Sort" localSheetId="11" hidden="1">#REF!</definedName>
    <definedName name="_Sort" hidden="1">#REF!</definedName>
    <definedName name="_xlnm.Print_Area" localSheetId="13">委任状!$A$2:$G$32</definedName>
    <definedName name="_xlnm.Print_Area" localSheetId="0">基本情報!$A$1:$D$55</definedName>
    <definedName name="_xlnm.Print_Area" localSheetId="1">交付申請書!$A$1:$M$37</definedName>
    <definedName name="_xlnm.Print_Area" localSheetId="7">実績報告書!$A$1:$M$37</definedName>
    <definedName name="_xlnm.Print_Area" localSheetId="8">収支決算書!$A$1:$E$36</definedName>
    <definedName name="_xlnm.Print_Area" localSheetId="2">収支予算書!$A$1:$E$36</definedName>
    <definedName name="_xlnm.Print_Area" localSheetId="12">請求書!$A$1:$AP$43</definedName>
    <definedName name="_xlnm.Print_Area" localSheetId="3">様式1!$A$1:$I$14</definedName>
    <definedName name="_xlnm.Print_Area" localSheetId="4">'様式１－２'!$A$1:$E$28</definedName>
    <definedName name="_xlnm.Print_Area" localSheetId="5">様式2!$A$1:$F$17</definedName>
    <definedName name="_xlnm.Print_Area" localSheetId="10">'様式3－２'!$A$1:$E$28</definedName>
    <definedName name="_xlnm.Print_Area" localSheetId="11">様式4!$A$1:$F$17</definedName>
    <definedName name="様式4" localSheetId="16" hidden="1">#REF!</definedName>
    <definedName name="様式4" localSheetId="17" hidden="1">#REF!</definedName>
    <definedName name="様式4" localSheetId="6" hidden="1">#REF!</definedName>
    <definedName name="様式4" localSheetId="3" hidden="1">#REF!</definedName>
    <definedName name="様式4" localSheetId="9" hidden="1">#REF!</definedName>
    <definedName name="様式4" localSheetId="10" hidden="1">#REF!</definedName>
    <definedName name="様式4" localSheetId="11" hidden="1">#REF!</definedName>
    <definedName name="様式4"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73" l="1"/>
  <c r="F8" i="58" s="1"/>
  <c r="K2" i="90" l="1"/>
  <c r="J2" i="90"/>
  <c r="I2" i="90"/>
  <c r="H2" i="90"/>
  <c r="G2" i="90"/>
  <c r="F2" i="90"/>
  <c r="E2" i="90"/>
  <c r="D2" i="90"/>
  <c r="C2" i="90"/>
  <c r="B2" i="90"/>
  <c r="A2" i="90"/>
  <c r="T2" i="88"/>
  <c r="R2" i="88"/>
  <c r="K2" i="88"/>
  <c r="I2" i="88"/>
  <c r="H2" i="88"/>
  <c r="G2" i="88"/>
  <c r="F2" i="88"/>
  <c r="E2" i="88"/>
  <c r="D2" i="88"/>
  <c r="C2" i="88"/>
  <c r="B2" i="88"/>
  <c r="A2" i="88"/>
  <c r="Q2" i="86"/>
  <c r="K2" i="86"/>
  <c r="I2" i="86"/>
  <c r="H2" i="86"/>
  <c r="G2" i="86"/>
  <c r="F2" i="86"/>
  <c r="E2" i="86"/>
  <c r="D2" i="86"/>
  <c r="C2" i="86"/>
  <c r="B2" i="86"/>
  <c r="A2" i="86"/>
  <c r="D19" i="85"/>
  <c r="AA30" i="84"/>
  <c r="D31" i="85"/>
  <c r="D30" i="85"/>
  <c r="D29" i="85"/>
  <c r="D28" i="85"/>
  <c r="B14" i="85"/>
  <c r="A6" i="85"/>
  <c r="A9" i="84"/>
  <c r="AA43" i="84"/>
  <c r="AA42" i="84"/>
  <c r="AA41" i="84"/>
  <c r="AA40" i="84"/>
  <c r="AA39" i="84"/>
  <c r="AA38" i="84"/>
  <c r="AA37" i="84"/>
  <c r="AA36" i="84"/>
  <c r="AA35" i="84"/>
  <c r="AA34" i="84"/>
  <c r="C27" i="84"/>
  <c r="T18" i="84"/>
  <c r="T17" i="84"/>
  <c r="B18" i="79"/>
  <c r="P13" i="84"/>
  <c r="A7" i="85"/>
  <c r="T24" i="84"/>
  <c r="F8" i="65" l="1"/>
  <c r="N2" i="88" s="1"/>
  <c r="N2" i="86"/>
  <c r="F43" i="83" l="1"/>
  <c r="F42" i="83"/>
  <c r="F41" i="83"/>
  <c r="F40" i="83"/>
  <c r="F39" i="83"/>
  <c r="F38" i="83"/>
  <c r="A35" i="83"/>
  <c r="H13" i="79" l="1"/>
  <c r="H13" i="81"/>
  <c r="C27" i="74"/>
  <c r="G27" i="79"/>
  <c r="G28" i="79"/>
  <c r="G29" i="79"/>
  <c r="G7" i="73"/>
  <c r="G7" i="77"/>
  <c r="A5" i="77"/>
  <c r="A5" i="73"/>
  <c r="A4" i="76"/>
  <c r="A4" i="74"/>
  <c r="L3" i="65"/>
  <c r="I3" i="58"/>
  <c r="G29" i="81"/>
  <c r="G27" i="81"/>
  <c r="C10" i="80" l="1"/>
  <c r="C5" i="78"/>
  <c r="B18" i="81" s="1"/>
  <c r="H14" i="81"/>
  <c r="C25" i="82" l="1"/>
  <c r="C10" i="82"/>
  <c r="H16" i="81"/>
  <c r="H15" i="81"/>
  <c r="H12" i="81"/>
  <c r="H11" i="81"/>
  <c r="C16" i="74"/>
  <c r="C23" i="82" s="1"/>
  <c r="J7" i="81" l="1"/>
  <c r="C31" i="82"/>
  <c r="G30" i="79" l="1"/>
  <c r="H16" i="79"/>
  <c r="H15" i="79"/>
  <c r="H14" i="79"/>
  <c r="H12" i="79"/>
  <c r="H11" i="79"/>
  <c r="J7" i="79"/>
  <c r="C27" i="76" l="1"/>
  <c r="C25" i="80" s="1"/>
  <c r="C16" i="76"/>
  <c r="C28" i="76"/>
  <c r="B8" i="65" s="1"/>
  <c r="C28" i="74"/>
  <c r="B8" i="58" s="1"/>
  <c r="J2" i="86" s="1"/>
  <c r="E8" i="58"/>
  <c r="M2" i="86" s="1"/>
  <c r="J2" i="88" l="1"/>
  <c r="D8" i="65"/>
  <c r="L2" i="88" s="1"/>
  <c r="E8" i="65"/>
  <c r="C23" i="80"/>
  <c r="C31" i="80" s="1"/>
  <c r="C16" i="80" s="1"/>
  <c r="B36" i="80" s="1"/>
  <c r="D8" i="58"/>
  <c r="L2" i="86" s="1"/>
  <c r="C16" i="82"/>
  <c r="G8" i="58"/>
  <c r="M2" i="88" l="1"/>
  <c r="G8" i="65"/>
  <c r="H8" i="58"/>
  <c r="P2" i="86" s="1"/>
  <c r="O2" i="86"/>
  <c r="B36" i="82"/>
  <c r="H8" i="65" l="1"/>
  <c r="O2" i="88"/>
  <c r="C8" i="82"/>
  <c r="B19" i="81" s="1"/>
  <c r="I8" i="65"/>
  <c r="K8" i="65" s="1"/>
  <c r="C8" i="80" s="1"/>
  <c r="C12" i="80" s="1"/>
  <c r="P11" i="84"/>
  <c r="Q2" i="88"/>
  <c r="C12" i="82" l="1"/>
  <c r="P2" i="88"/>
  <c r="P12" i="84"/>
  <c r="S2" i="88"/>
  <c r="P14" i="84"/>
  <c r="N7" i="8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7" authorId="0" shapeId="0" xr:uid="{AC2FD731-668C-46E0-9C56-908527343080}">
      <text>
        <r>
          <rPr>
            <b/>
            <sz val="9"/>
            <color indexed="81"/>
            <rFont val="MS P ゴシック"/>
            <family val="3"/>
            <charset val="128"/>
          </rPr>
          <t>無ければ空欄で可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6" authorId="0" shapeId="0" xr:uid="{2059DE60-D254-49B7-A850-6985D1A0535E}">
      <text>
        <r>
          <rPr>
            <b/>
            <sz val="9"/>
            <color indexed="81"/>
            <rFont val="MS P ゴシック"/>
            <family val="3"/>
            <charset val="128"/>
          </rPr>
          <t>様式１－２に記載した受講者と一致</t>
        </r>
      </text>
    </comment>
    <comment ref="C6" authorId="0" shapeId="0" xr:uid="{3926101C-248D-4EED-B2E2-60284DF0D9F1}">
      <text>
        <r>
          <rPr>
            <b/>
            <sz val="9"/>
            <color indexed="81"/>
            <rFont val="MS P ゴシック"/>
            <family val="3"/>
            <charset val="128"/>
          </rPr>
          <t>複数ある場合は代表的な１区分を記載</t>
        </r>
      </text>
    </comment>
    <comment ref="D6" authorId="0" shapeId="0" xr:uid="{00000000-0006-0000-0200-000001000000}">
      <text>
        <r>
          <rPr>
            <b/>
            <sz val="9"/>
            <color indexed="81"/>
            <rFont val="MS P ゴシック"/>
            <family val="3"/>
            <charset val="128"/>
          </rPr>
          <t>研修修了日の属する年度が申請可能
2024/4/1のように日付形式で入力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7" authorId="0" shapeId="0" xr:uid="{50BDF018-DDC7-41CE-A5AC-5B90953BC1FF}">
      <text>
        <r>
          <rPr>
            <b/>
            <sz val="9"/>
            <color indexed="81"/>
            <rFont val="MS P ゴシック"/>
            <family val="3"/>
            <charset val="128"/>
          </rPr>
          <t>無ければ空欄で可</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6" authorId="0" shapeId="0" xr:uid="{00000000-0006-0000-0500-000001000000}">
      <text>
        <r>
          <rPr>
            <b/>
            <sz val="9"/>
            <color indexed="81"/>
            <rFont val="MS P ゴシック"/>
            <family val="3"/>
            <charset val="128"/>
          </rPr>
          <t>様式３－２に記載した受講者と一致</t>
        </r>
      </text>
    </comment>
    <comment ref="C6" authorId="0" shapeId="0" xr:uid="{028E5AC6-6785-40ED-92E9-424E665F615F}">
      <text>
        <r>
          <rPr>
            <b/>
            <sz val="9"/>
            <color indexed="81"/>
            <rFont val="MS P ゴシック"/>
            <family val="3"/>
            <charset val="128"/>
          </rPr>
          <t>複数ある場合は代表的な１区分を記載</t>
        </r>
      </text>
    </comment>
    <comment ref="D6" authorId="0" shapeId="0" xr:uid="{00000000-0006-0000-0500-000002000000}">
      <text>
        <r>
          <rPr>
            <b/>
            <sz val="9"/>
            <color indexed="81"/>
            <rFont val="MS P ゴシック"/>
            <family val="3"/>
            <charset val="128"/>
          </rPr>
          <t>研修修了日の属する年度が申請可能
2024/4/1のように日付形式で入力</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A30" authorId="0" shapeId="0" xr:uid="{73B8C9DB-BD08-4D74-B6E6-6F68B05C0099}">
      <text>
        <r>
          <rPr>
            <b/>
            <sz val="9"/>
            <color indexed="81"/>
            <rFont val="MS P ゴシック"/>
            <family val="3"/>
            <charset val="128"/>
          </rPr>
          <t>請求日は空欄でお願いします。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1" authorId="0" shapeId="0" xr:uid="{5FDDA1BF-B4F8-4807-B639-B00FCAF07D93}">
      <text>
        <r>
          <rPr>
            <sz val="9"/>
            <color indexed="81"/>
            <rFont val="MS P ゴシック"/>
            <family val="3"/>
            <charset val="128"/>
          </rPr>
          <t>毎年更新してから事業者へ配布してください</t>
        </r>
      </text>
    </comment>
  </commentList>
</comments>
</file>

<file path=xl/sharedStrings.xml><?xml version="1.0" encoding="utf-8"?>
<sst xmlns="http://schemas.openxmlformats.org/spreadsheetml/2006/main" count="468" uniqueCount="274">
  <si>
    <t>選定額</t>
    <rPh sb="0" eb="2">
      <t>センテイ</t>
    </rPh>
    <rPh sb="2" eb="3">
      <t>ガク</t>
    </rPh>
    <phoneticPr fontId="2"/>
  </si>
  <si>
    <t>円</t>
    <rPh sb="0" eb="1">
      <t>エン</t>
    </rPh>
    <phoneticPr fontId="2"/>
  </si>
  <si>
    <t>様式１</t>
    <rPh sb="0" eb="2">
      <t>ヨウシキ</t>
    </rPh>
    <phoneticPr fontId="2"/>
  </si>
  <si>
    <t>所　要　額　調　書</t>
    <rPh sb="0" eb="1">
      <t>トコロ</t>
    </rPh>
    <rPh sb="2" eb="3">
      <t>ヨウ</t>
    </rPh>
    <rPh sb="4" eb="5">
      <t>ガク</t>
    </rPh>
    <rPh sb="6" eb="7">
      <t>チョウ</t>
    </rPh>
    <rPh sb="8" eb="9">
      <t>ショ</t>
    </rPh>
    <phoneticPr fontId="2"/>
  </si>
  <si>
    <t>事業区分</t>
    <rPh sb="0" eb="2">
      <t>ジギョウ</t>
    </rPh>
    <rPh sb="2" eb="4">
      <t>クブン</t>
    </rPh>
    <phoneticPr fontId="2"/>
  </si>
  <si>
    <t>総事業費</t>
    <rPh sb="0" eb="1">
      <t>ソウ</t>
    </rPh>
    <rPh sb="1" eb="4">
      <t>ジギョウヒ</t>
    </rPh>
    <phoneticPr fontId="2"/>
  </si>
  <si>
    <t>寄付金
その他収入</t>
    <rPh sb="0" eb="3">
      <t>キフキン</t>
    </rPh>
    <rPh sb="6" eb="7">
      <t>タ</t>
    </rPh>
    <rPh sb="7" eb="9">
      <t>シュウニュウ</t>
    </rPh>
    <phoneticPr fontId="2"/>
  </si>
  <si>
    <t>差引額</t>
    <rPh sb="0" eb="3">
      <t>サシヒキガク</t>
    </rPh>
    <phoneticPr fontId="2"/>
  </si>
  <si>
    <t>対象経費の
支出予定額</t>
    <rPh sb="0" eb="2">
      <t>タイショウ</t>
    </rPh>
    <rPh sb="2" eb="4">
      <t>ケイヒ</t>
    </rPh>
    <rPh sb="6" eb="8">
      <t>シシュツ</t>
    </rPh>
    <rPh sb="8" eb="10">
      <t>ヨテイ</t>
    </rPh>
    <rPh sb="10" eb="11">
      <t>ガク</t>
    </rPh>
    <phoneticPr fontId="2"/>
  </si>
  <si>
    <t>補助基準額</t>
    <rPh sb="0" eb="2">
      <t>ホジョ</t>
    </rPh>
    <rPh sb="2" eb="5">
      <t>キジュンガク</t>
    </rPh>
    <phoneticPr fontId="2"/>
  </si>
  <si>
    <t>県費補助
所要額</t>
    <rPh sb="0" eb="2">
      <t>ケンピ</t>
    </rPh>
    <rPh sb="2" eb="4">
      <t>ホジョ</t>
    </rPh>
    <rPh sb="5" eb="8">
      <t>ショヨウガク</t>
    </rPh>
    <phoneticPr fontId="2"/>
  </si>
  <si>
    <t>備考</t>
    <rPh sb="0" eb="2">
      <t>ビコウ</t>
    </rPh>
    <phoneticPr fontId="2"/>
  </si>
  <si>
    <t>Ａ</t>
    <phoneticPr fontId="2"/>
  </si>
  <si>
    <t>Ｂ</t>
    <phoneticPr fontId="2"/>
  </si>
  <si>
    <t>Ｃ（Ａ－Ｂ）</t>
    <phoneticPr fontId="2"/>
  </si>
  <si>
    <t>Ｄ</t>
    <phoneticPr fontId="2"/>
  </si>
  <si>
    <t>Ｅ</t>
    <phoneticPr fontId="2"/>
  </si>
  <si>
    <t>Ｆ</t>
    <phoneticPr fontId="2"/>
  </si>
  <si>
    <t>Ｇ</t>
    <phoneticPr fontId="2"/>
  </si>
  <si>
    <t>内訳様式
１－２
のとおり</t>
    <rPh sb="0" eb="2">
      <t>ウチワケ</t>
    </rPh>
    <rPh sb="2" eb="4">
      <t>ヨウシキ</t>
    </rPh>
    <phoneticPr fontId="2"/>
  </si>
  <si>
    <t>（注）１　総事業費Ａ欄及び寄付金その他収入Ｂ欄は、別記収支予算書と一致すること。</t>
    <rPh sb="1" eb="2">
      <t>チュウ</t>
    </rPh>
    <rPh sb="5" eb="9">
      <t>ソウジギョウヒ</t>
    </rPh>
    <rPh sb="10" eb="11">
      <t>ラン</t>
    </rPh>
    <rPh sb="11" eb="12">
      <t>オヨ</t>
    </rPh>
    <rPh sb="13" eb="16">
      <t>キフキン</t>
    </rPh>
    <rPh sb="18" eb="19">
      <t>タ</t>
    </rPh>
    <rPh sb="19" eb="21">
      <t>シュウニュウ</t>
    </rPh>
    <rPh sb="22" eb="23">
      <t>ラン</t>
    </rPh>
    <rPh sb="25" eb="27">
      <t>ベッキ</t>
    </rPh>
    <rPh sb="27" eb="29">
      <t>シュウシ</t>
    </rPh>
    <rPh sb="29" eb="32">
      <t>ヨサンショ</t>
    </rPh>
    <rPh sb="33" eb="35">
      <t>イッチ</t>
    </rPh>
    <phoneticPr fontId="2"/>
  </si>
  <si>
    <t>　　　３　選定額Ｆ欄にはＤ欄とＥ欄の金額を比較して少ない方の額を記入すること。</t>
    <rPh sb="5" eb="7">
      <t>センテイ</t>
    </rPh>
    <rPh sb="7" eb="8">
      <t>ガク</t>
    </rPh>
    <rPh sb="9" eb="10">
      <t>ラン</t>
    </rPh>
    <rPh sb="13" eb="14">
      <t>ラン</t>
    </rPh>
    <rPh sb="16" eb="17">
      <t>ラン</t>
    </rPh>
    <rPh sb="18" eb="20">
      <t>キンガク</t>
    </rPh>
    <rPh sb="21" eb="23">
      <t>ヒカク</t>
    </rPh>
    <rPh sb="25" eb="26">
      <t>スク</t>
    </rPh>
    <rPh sb="28" eb="29">
      <t>ホウ</t>
    </rPh>
    <rPh sb="30" eb="31">
      <t>ガク</t>
    </rPh>
    <rPh sb="32" eb="34">
      <t>キニュウ</t>
    </rPh>
    <phoneticPr fontId="2"/>
  </si>
  <si>
    <t>様式３</t>
    <rPh sb="0" eb="2">
      <t>ヨウシキ</t>
    </rPh>
    <phoneticPr fontId="2"/>
  </si>
  <si>
    <t>所　要　額　精　算　書</t>
    <rPh sb="0" eb="1">
      <t>トコロ</t>
    </rPh>
    <rPh sb="2" eb="3">
      <t>ヨウ</t>
    </rPh>
    <rPh sb="4" eb="5">
      <t>ガク</t>
    </rPh>
    <rPh sb="6" eb="7">
      <t>セイ</t>
    </rPh>
    <rPh sb="8" eb="9">
      <t>サン</t>
    </rPh>
    <rPh sb="10" eb="11">
      <t>ショ</t>
    </rPh>
    <phoneticPr fontId="2"/>
  </si>
  <si>
    <t>対象経費の
支出額</t>
    <rPh sb="0" eb="2">
      <t>タイショウ</t>
    </rPh>
    <rPh sb="2" eb="4">
      <t>ケイヒ</t>
    </rPh>
    <rPh sb="6" eb="8">
      <t>シシュツ</t>
    </rPh>
    <rPh sb="8" eb="9">
      <t>ガク</t>
    </rPh>
    <phoneticPr fontId="2"/>
  </si>
  <si>
    <t>県費補助金
決定額</t>
    <rPh sb="0" eb="2">
      <t>ケンピ</t>
    </rPh>
    <rPh sb="2" eb="4">
      <t>ホジョ</t>
    </rPh>
    <rPh sb="4" eb="5">
      <t>キン</t>
    </rPh>
    <rPh sb="6" eb="8">
      <t>ケッテイ</t>
    </rPh>
    <rPh sb="8" eb="9">
      <t>ガク</t>
    </rPh>
    <phoneticPr fontId="2"/>
  </si>
  <si>
    <t>補助金
受入額</t>
    <rPh sb="0" eb="2">
      <t>ホジョ</t>
    </rPh>
    <rPh sb="2" eb="3">
      <t>キン</t>
    </rPh>
    <rPh sb="4" eb="7">
      <t>ウケイレガク</t>
    </rPh>
    <phoneticPr fontId="2"/>
  </si>
  <si>
    <r>
      <t xml:space="preserve">差引過不足額
</t>
    </r>
    <r>
      <rPr>
        <sz val="9"/>
        <rFont val="ＭＳ 明朝"/>
        <family val="1"/>
        <charset val="128"/>
      </rPr>
      <t>G-I又はH-Iの
少ない方の額</t>
    </r>
    <rPh sb="0" eb="1">
      <t>サ</t>
    </rPh>
    <rPh sb="1" eb="2">
      <t>ヒ</t>
    </rPh>
    <rPh sb="2" eb="5">
      <t>カブソク</t>
    </rPh>
    <rPh sb="5" eb="6">
      <t>ガク</t>
    </rPh>
    <rPh sb="10" eb="11">
      <t>マタ</t>
    </rPh>
    <rPh sb="17" eb="18">
      <t>スク</t>
    </rPh>
    <rPh sb="20" eb="21">
      <t>ホウ</t>
    </rPh>
    <rPh sb="22" eb="23">
      <t>ガク</t>
    </rPh>
    <phoneticPr fontId="2"/>
  </si>
  <si>
    <t>Ａ</t>
    <phoneticPr fontId="2"/>
  </si>
  <si>
    <t>Ｂ</t>
    <phoneticPr fontId="2"/>
  </si>
  <si>
    <t>Ｃ（Ａ－Ｂ）</t>
    <phoneticPr fontId="2"/>
  </si>
  <si>
    <t>Ｄ</t>
    <phoneticPr fontId="2"/>
  </si>
  <si>
    <t>Ｅ</t>
    <phoneticPr fontId="2"/>
  </si>
  <si>
    <t>Ｆ</t>
    <phoneticPr fontId="2"/>
  </si>
  <si>
    <t>Ｇ</t>
    <phoneticPr fontId="2"/>
  </si>
  <si>
    <t>Ｈ</t>
    <phoneticPr fontId="2"/>
  </si>
  <si>
    <t>Ｉ</t>
    <phoneticPr fontId="2"/>
  </si>
  <si>
    <t>Ｊ</t>
    <phoneticPr fontId="2"/>
  </si>
  <si>
    <t>（注）１　総事業費Ａ欄及び寄付金その他収入Ｂ欄は、別記収支決算書と一致すること。</t>
    <rPh sb="1" eb="2">
      <t>チュウ</t>
    </rPh>
    <rPh sb="5" eb="9">
      <t>ソウジギョウヒ</t>
    </rPh>
    <rPh sb="10" eb="11">
      <t>ラン</t>
    </rPh>
    <rPh sb="11" eb="12">
      <t>オヨ</t>
    </rPh>
    <rPh sb="13" eb="16">
      <t>キフキン</t>
    </rPh>
    <rPh sb="18" eb="19">
      <t>タ</t>
    </rPh>
    <rPh sb="19" eb="21">
      <t>シュウニュウ</t>
    </rPh>
    <rPh sb="22" eb="23">
      <t>ラン</t>
    </rPh>
    <rPh sb="25" eb="27">
      <t>ベッキ</t>
    </rPh>
    <rPh sb="27" eb="29">
      <t>シュウシ</t>
    </rPh>
    <rPh sb="29" eb="32">
      <t>ケッサンショ</t>
    </rPh>
    <rPh sb="33" eb="35">
      <t>イッチ</t>
    </rPh>
    <phoneticPr fontId="2"/>
  </si>
  <si>
    <t>内訳様式
３－２
のとおり</t>
    <rPh sb="0" eb="2">
      <t>ウチワケ</t>
    </rPh>
    <rPh sb="2" eb="4">
      <t>ヨウシキ</t>
    </rPh>
    <phoneticPr fontId="2"/>
  </si>
  <si>
    <t>特定行為研修助成事業</t>
    <rPh sb="0" eb="2">
      <t>トクテイ</t>
    </rPh>
    <rPh sb="2" eb="4">
      <t>コウイ</t>
    </rPh>
    <rPh sb="4" eb="6">
      <t>ケンシュウ</t>
    </rPh>
    <rPh sb="6" eb="8">
      <t>ジョセイ</t>
    </rPh>
    <rPh sb="8" eb="10">
      <t>ジギョウ</t>
    </rPh>
    <phoneticPr fontId="2"/>
  </si>
  <si>
    <t>受講者名</t>
  </si>
  <si>
    <t>支出予定額</t>
  </si>
  <si>
    <t>円</t>
  </si>
  <si>
    <t>合計</t>
  </si>
  <si>
    <t>1 呼吸器（気道確保に係るもの）関連</t>
  </si>
  <si>
    <t>2 呼吸器（人工呼吸療法に係るもの）関連</t>
  </si>
  <si>
    <t>3 呼吸器（長期呼吸療法に係るもの）関連</t>
  </si>
  <si>
    <t>4 循環器関連</t>
  </si>
  <si>
    <t>5 心のうドレーン管理関連</t>
  </si>
  <si>
    <t>6 胸腔ドレーン管理関連</t>
  </si>
  <si>
    <t>7 腹腔ドレーン管理関連</t>
  </si>
  <si>
    <t>8 ろう孔管理関連</t>
  </si>
  <si>
    <t>9 栄養に係るカテーテル管理（中心静脈カテーテル管理）関連</t>
  </si>
  <si>
    <t>10 栄養に係るカテーテル管理（末梢留置型中心静脈注射用カテーテル管理）関連</t>
  </si>
  <si>
    <t>11 創傷管理関連</t>
  </si>
  <si>
    <t>12 創部ドレーン管理関連</t>
  </si>
  <si>
    <t>13 動脈血液ガス分析関連</t>
  </si>
  <si>
    <t>14 透析管理関連</t>
  </si>
  <si>
    <t>15 栄養及び水分管理に係る薬剤投与関連</t>
  </si>
  <si>
    <t>16 感染に係る薬剤投与関連</t>
  </si>
  <si>
    <t>17 血糖コントロールに係る薬剤投与関連</t>
  </si>
  <si>
    <t>18 術後とう痛管理関連</t>
  </si>
  <si>
    <t>19 循環動態に係る薬剤投与関連</t>
  </si>
  <si>
    <t>20 精神及び神経症状に係る薬剤投与関連</t>
  </si>
  <si>
    <t>21 皮膚損傷に係る薬剤投与関連</t>
  </si>
  <si>
    <t>受講者名</t>
    <rPh sb="0" eb="3">
      <t>ジュコウシャ</t>
    </rPh>
    <rPh sb="3" eb="4">
      <t>メイ</t>
    </rPh>
    <phoneticPr fontId="2"/>
  </si>
  <si>
    <t>兵庫　太郎</t>
    <rPh sb="0" eb="2">
      <t>ヒョウゴ</t>
    </rPh>
    <rPh sb="3" eb="5">
      <t>タロウ</t>
    </rPh>
    <phoneticPr fontId="10"/>
  </si>
  <si>
    <t>神戸　花子</t>
    <rPh sb="0" eb="2">
      <t>コウベ</t>
    </rPh>
    <rPh sb="3" eb="5">
      <t>ハナコ</t>
    </rPh>
    <phoneticPr fontId="2"/>
  </si>
  <si>
    <t>受講料（共通科目）</t>
    <rPh sb="0" eb="3">
      <t>ジュコウリョウ</t>
    </rPh>
    <rPh sb="4" eb="6">
      <t>キョウツウ</t>
    </rPh>
    <rPh sb="6" eb="8">
      <t>カモク</t>
    </rPh>
    <phoneticPr fontId="2"/>
  </si>
  <si>
    <t>受講料（区分別科目）</t>
    <rPh sb="0" eb="3">
      <t>ジュコウリョウ</t>
    </rPh>
    <rPh sb="4" eb="6">
      <t>クブン</t>
    </rPh>
    <rPh sb="6" eb="7">
      <t>ベツ</t>
    </rPh>
    <rPh sb="7" eb="9">
      <t>カモク</t>
    </rPh>
    <phoneticPr fontId="2"/>
  </si>
  <si>
    <t>～</t>
    <phoneticPr fontId="2"/>
  </si>
  <si>
    <t>補助対象</t>
    <rPh sb="0" eb="2">
      <t>ホジョ</t>
    </rPh>
    <rPh sb="2" eb="4">
      <t>タイショウ</t>
    </rPh>
    <phoneticPr fontId="2"/>
  </si>
  <si>
    <t>補助対象外</t>
    <rPh sb="0" eb="2">
      <t>ホジョ</t>
    </rPh>
    <rPh sb="2" eb="4">
      <t>タイショウ</t>
    </rPh>
    <rPh sb="4" eb="5">
      <t>ガイ</t>
    </rPh>
    <phoneticPr fontId="2"/>
  </si>
  <si>
    <t>様式２</t>
    <rPh sb="0" eb="2">
      <t>ヨウシキ</t>
    </rPh>
    <phoneticPr fontId="10"/>
  </si>
  <si>
    <t>様式１－２</t>
    <rPh sb="0" eb="2">
      <t>ヨウシキ</t>
    </rPh>
    <phoneticPr fontId="10"/>
  </si>
  <si>
    <t>　　　２　対象経費の支出予定額Ｄ欄は、様式１－２対象経費の合計と一致すること。</t>
    <rPh sb="5" eb="7">
      <t>タイショウ</t>
    </rPh>
    <rPh sb="7" eb="9">
      <t>ケイヒ</t>
    </rPh>
    <rPh sb="10" eb="12">
      <t>シシュツ</t>
    </rPh>
    <rPh sb="12" eb="14">
      <t>ヨテイ</t>
    </rPh>
    <rPh sb="14" eb="15">
      <t>ガク</t>
    </rPh>
    <rPh sb="16" eb="17">
      <t>ラン</t>
    </rPh>
    <rPh sb="19" eb="21">
      <t>ヨウシキ</t>
    </rPh>
    <rPh sb="24" eb="26">
      <t>タイショウ</t>
    </rPh>
    <rPh sb="26" eb="28">
      <t>ケイヒ</t>
    </rPh>
    <rPh sb="29" eb="31">
      <t>ゴウケイ</t>
    </rPh>
    <rPh sb="32" eb="34">
      <t>イッチ</t>
    </rPh>
    <phoneticPr fontId="2"/>
  </si>
  <si>
    <t>対象経費　合計</t>
    <rPh sb="0" eb="2">
      <t>タイショウ</t>
    </rPh>
    <rPh sb="2" eb="4">
      <t>ケイヒ</t>
    </rPh>
    <rPh sb="5" eb="7">
      <t>ゴウケイ</t>
    </rPh>
    <rPh sb="6" eb="7">
      <t>ケイ</t>
    </rPh>
    <phoneticPr fontId="2"/>
  </si>
  <si>
    <t>対象経費</t>
    <rPh sb="0" eb="2">
      <t>タイショウ</t>
    </rPh>
    <rPh sb="2" eb="4">
      <t>ケイヒ</t>
    </rPh>
    <phoneticPr fontId="2"/>
  </si>
  <si>
    <t>対象外経費</t>
    <rPh sb="0" eb="3">
      <t>タイショウガイ</t>
    </rPh>
    <rPh sb="3" eb="5">
      <t>ケイヒ</t>
    </rPh>
    <phoneticPr fontId="2"/>
  </si>
  <si>
    <t>対象外経費　合計</t>
    <rPh sb="0" eb="3">
      <t>タイショウガイ</t>
    </rPh>
    <rPh sb="3" eb="5">
      <t>ケイヒ</t>
    </rPh>
    <rPh sb="6" eb="8">
      <t>ゴウケイ</t>
    </rPh>
    <phoneticPr fontId="2"/>
  </si>
  <si>
    <t>補助基準額</t>
    <rPh sb="0" eb="2">
      <t>ホジョ</t>
    </rPh>
    <rPh sb="2" eb="4">
      <t>キジュン</t>
    </rPh>
    <rPh sb="4" eb="5">
      <t>ガク</t>
    </rPh>
    <phoneticPr fontId="2"/>
  </si>
  <si>
    <t>　　　４　県費補助所要額Ｇ欄にはＣ欄の金額とＦ欄の金額を比較して少ない方の額に１／２を乗じて得た額（ただし1,000円未満の端数が出る場合は切り捨て）を記入すること。</t>
    <rPh sb="5" eb="7">
      <t>ケンピ</t>
    </rPh>
    <rPh sb="7" eb="9">
      <t>ホジョ</t>
    </rPh>
    <rPh sb="9" eb="12">
      <t>ショヨウガク</t>
    </rPh>
    <rPh sb="13" eb="14">
      <t>ラン</t>
    </rPh>
    <rPh sb="17" eb="18">
      <t>ラン</t>
    </rPh>
    <rPh sb="19" eb="21">
      <t>キンガク</t>
    </rPh>
    <rPh sb="23" eb="24">
      <t>ラン</t>
    </rPh>
    <rPh sb="25" eb="27">
      <t>キンガク</t>
    </rPh>
    <rPh sb="28" eb="30">
      <t>ヒカク</t>
    </rPh>
    <rPh sb="32" eb="33">
      <t>スク</t>
    </rPh>
    <rPh sb="35" eb="36">
      <t>ホウ</t>
    </rPh>
    <rPh sb="37" eb="38">
      <t>ガク</t>
    </rPh>
    <rPh sb="43" eb="44">
      <t>ジョウ</t>
    </rPh>
    <rPh sb="46" eb="47">
      <t>エ</t>
    </rPh>
    <rPh sb="48" eb="49">
      <t>ガク</t>
    </rPh>
    <rPh sb="58" eb="61">
      <t>エンミマン</t>
    </rPh>
    <rPh sb="62" eb="64">
      <t>ハスウ</t>
    </rPh>
    <rPh sb="65" eb="66">
      <t>デ</t>
    </rPh>
    <rPh sb="67" eb="69">
      <t>バアイ</t>
    </rPh>
    <rPh sb="70" eb="71">
      <t>キ</t>
    </rPh>
    <rPh sb="72" eb="73">
      <t>ス</t>
    </rPh>
    <rPh sb="76" eb="78">
      <t>キニュウ</t>
    </rPh>
    <phoneticPr fontId="2"/>
  </si>
  <si>
    <t>補助対象者数</t>
    <rPh sb="0" eb="2">
      <t>ホジョ</t>
    </rPh>
    <rPh sb="2" eb="4">
      <t>タイショウ</t>
    </rPh>
    <rPh sb="4" eb="5">
      <t>シャ</t>
    </rPh>
    <rPh sb="5" eb="6">
      <t>スウ</t>
    </rPh>
    <phoneticPr fontId="2"/>
  </si>
  <si>
    <t>受講指定研修機関名</t>
    <phoneticPr fontId="2"/>
  </si>
  <si>
    <t>支出額</t>
    <phoneticPr fontId="2"/>
  </si>
  <si>
    <t>総事業費</t>
    <rPh sb="0" eb="4">
      <t>ソウジギョウヒ</t>
    </rPh>
    <phoneticPr fontId="2"/>
  </si>
  <si>
    <t>　　　２　対象経費の支出額Ｄ欄は、様式３－２対象経費の合計と一致すること。</t>
    <rPh sb="5" eb="7">
      <t>タイショウ</t>
    </rPh>
    <rPh sb="7" eb="9">
      <t>ケイヒ</t>
    </rPh>
    <rPh sb="10" eb="12">
      <t>シシュツ</t>
    </rPh>
    <rPh sb="12" eb="13">
      <t>ガク</t>
    </rPh>
    <rPh sb="14" eb="15">
      <t>ラン</t>
    </rPh>
    <phoneticPr fontId="2"/>
  </si>
  <si>
    <t>　　　４　県費補助所要額Ｇ欄にはＣ欄の金額とＦ欄の金額を比較して少ない方の額に１／２を乗じて得た額（ただし1,000円未満の端数が出る場合は切り捨て）を記入すること。</t>
    <phoneticPr fontId="2"/>
  </si>
  <si>
    <t>様式３－２</t>
    <rPh sb="0" eb="2">
      <t>ヨウシキ</t>
    </rPh>
    <phoneticPr fontId="10"/>
  </si>
  <si>
    <t>様式４</t>
    <rPh sb="0" eb="2">
      <t>ヨウシキ</t>
    </rPh>
    <phoneticPr fontId="10"/>
  </si>
  <si>
    <t>兵庫県看護協会</t>
    <rPh sb="0" eb="3">
      <t>ヒョウゴケン</t>
    </rPh>
    <rPh sb="3" eb="5">
      <t>カンゴ</t>
    </rPh>
    <rPh sb="5" eb="7">
      <t>キョウカイ</t>
    </rPh>
    <phoneticPr fontId="2"/>
  </si>
  <si>
    <t>兵庫医科大学</t>
    <rPh sb="0" eb="2">
      <t>ヒョウゴ</t>
    </rPh>
    <rPh sb="2" eb="4">
      <t>イカ</t>
    </rPh>
    <rPh sb="4" eb="6">
      <t>ダイガク</t>
    </rPh>
    <phoneticPr fontId="2"/>
  </si>
  <si>
    <t>1 呼吸器（気道確保に係るもの）関連</t>
    <phoneticPr fontId="2"/>
  </si>
  <si>
    <t>経費区分</t>
    <rPh sb="0" eb="2">
      <t>ケイヒ</t>
    </rPh>
    <phoneticPr fontId="2"/>
  </si>
  <si>
    <t>受講期間</t>
    <rPh sb="0" eb="2">
      <t>ジュコウ</t>
    </rPh>
    <phoneticPr fontId="2"/>
  </si>
  <si>
    <t>受講予定期間</t>
    <rPh sb="0" eb="2">
      <t>ジュコウ</t>
    </rPh>
    <phoneticPr fontId="2"/>
  </si>
  <si>
    <t>受講機関名</t>
    <phoneticPr fontId="2"/>
  </si>
  <si>
    <t>受講する特定行為区分名</t>
    <rPh sb="0" eb="2">
      <t>ジュコウ</t>
    </rPh>
    <phoneticPr fontId="2"/>
  </si>
  <si>
    <t>受講する特定行為区分名</t>
    <rPh sb="0" eb="2">
      <t>ジュコウ</t>
    </rPh>
    <rPh sb="4" eb="6">
      <t>トクテイ</t>
    </rPh>
    <rPh sb="6" eb="8">
      <t>コウイ</t>
    </rPh>
    <rPh sb="8" eb="10">
      <t>クブン</t>
    </rPh>
    <rPh sb="10" eb="11">
      <t>メイ</t>
    </rPh>
    <phoneticPr fontId="2"/>
  </si>
  <si>
    <t>受講する特定行為区分名</t>
    <phoneticPr fontId="2"/>
  </si>
  <si>
    <t>※受講者が受講を修了したことが確認できるもの（修了証の写し等）を添付すること</t>
    <rPh sb="32" eb="34">
      <t>テンプ</t>
    </rPh>
    <phoneticPr fontId="2"/>
  </si>
  <si>
    <t>※受講者の受講内容が確認できるもの（受講決定通知書の写し等）を添付すること</t>
    <rPh sb="31" eb="33">
      <t>テンプ</t>
    </rPh>
    <phoneticPr fontId="2"/>
  </si>
  <si>
    <t>所　要　額　内　訳</t>
    <phoneticPr fontId="2"/>
  </si>
  <si>
    <t>事　業　計　画　書</t>
    <phoneticPr fontId="2"/>
  </si>
  <si>
    <t>事　業　実　績　報　告　書</t>
    <rPh sb="4" eb="5">
      <t>ジツ</t>
    </rPh>
    <rPh sb="6" eb="7">
      <t>イサオ</t>
    </rPh>
    <rPh sb="8" eb="9">
      <t>ホウ</t>
    </rPh>
    <rPh sb="10" eb="11">
      <t>コク</t>
    </rPh>
    <rPh sb="12" eb="13">
      <t>ショ</t>
    </rPh>
    <phoneticPr fontId="2"/>
  </si>
  <si>
    <t>基本情報シート</t>
    <rPh sb="0" eb="2">
      <t>キホン</t>
    </rPh>
    <rPh sb="2" eb="4">
      <t>ジョウホウ</t>
    </rPh>
    <phoneticPr fontId="2"/>
  </si>
  <si>
    <t>①基本情報を入力してください。</t>
    <rPh sb="1" eb="3">
      <t>キホン</t>
    </rPh>
    <rPh sb="3" eb="5">
      <t>ジョウホウ</t>
    </rPh>
    <rPh sb="6" eb="8">
      <t>ニュウリョク</t>
    </rPh>
    <phoneticPr fontId="2"/>
  </si>
  <si>
    <t>基本情報</t>
    <rPh sb="0" eb="2">
      <t>キホン</t>
    </rPh>
    <rPh sb="2" eb="4">
      <t>ジョウホウ</t>
    </rPh>
    <phoneticPr fontId="2"/>
  </si>
  <si>
    <t>法人名</t>
    <rPh sb="0" eb="2">
      <t>ホウジン</t>
    </rPh>
    <rPh sb="2" eb="3">
      <t>メイ</t>
    </rPh>
    <phoneticPr fontId="2"/>
  </si>
  <si>
    <t>代表者名</t>
    <rPh sb="0" eb="3">
      <t>ダイヒョウシャ</t>
    </rPh>
    <rPh sb="3" eb="4">
      <t>メイ</t>
    </rPh>
    <phoneticPr fontId="2"/>
  </si>
  <si>
    <t>事業の着手年月日（申請）</t>
    <rPh sb="9" eb="11">
      <t>シンセイ</t>
    </rPh>
    <phoneticPr fontId="2"/>
  </si>
  <si>
    <t>事業の着手年月日（実績）</t>
    <rPh sb="9" eb="11">
      <t>ジッセキ</t>
    </rPh>
    <phoneticPr fontId="2"/>
  </si>
  <si>
    <t>事業の完了年月日（申請）</t>
    <rPh sb="9" eb="11">
      <t>シンセイ</t>
    </rPh>
    <phoneticPr fontId="2"/>
  </si>
  <si>
    <t>事業の完了年月日（実績）</t>
    <rPh sb="9" eb="11">
      <t>ジッセキ</t>
    </rPh>
    <phoneticPr fontId="2"/>
  </si>
  <si>
    <t>交付決定日</t>
    <rPh sb="0" eb="2">
      <t>コウフ</t>
    </rPh>
    <rPh sb="2" eb="4">
      <t>ケッテイ</t>
    </rPh>
    <rPh sb="4" eb="5">
      <t>ビ</t>
    </rPh>
    <phoneticPr fontId="2"/>
  </si>
  <si>
    <t>交付決定番号</t>
    <rPh sb="0" eb="2">
      <t>コウフ</t>
    </rPh>
    <rPh sb="2" eb="4">
      <t>ケッテイ</t>
    </rPh>
    <rPh sb="4" eb="6">
      <t>バンゴウ</t>
    </rPh>
    <phoneticPr fontId="2"/>
  </si>
  <si>
    <t>担当者職氏名</t>
    <rPh sb="0" eb="3">
      <t>タントウシャ</t>
    </rPh>
    <rPh sb="3" eb="4">
      <t>ショク</t>
    </rPh>
    <rPh sb="4" eb="6">
      <t>シメイ</t>
    </rPh>
    <phoneticPr fontId="2"/>
  </si>
  <si>
    <t>担当者連絡先</t>
    <rPh sb="0" eb="3">
      <t>タントウシャ</t>
    </rPh>
    <rPh sb="3" eb="6">
      <t>レンラクサキ</t>
    </rPh>
    <phoneticPr fontId="2"/>
  </si>
  <si>
    <t>担当者E-mail</t>
    <rPh sb="0" eb="3">
      <t>タントウシャ</t>
    </rPh>
    <phoneticPr fontId="2"/>
  </si>
  <si>
    <t>②補助金振込先を入力してください。</t>
    <rPh sb="1" eb="4">
      <t>ホジョキン</t>
    </rPh>
    <rPh sb="4" eb="7">
      <t>フリコミサキ</t>
    </rPh>
    <rPh sb="8" eb="10">
      <t>ニュウリョク</t>
    </rPh>
    <phoneticPr fontId="2"/>
  </si>
  <si>
    <t>補助金振込金融機関</t>
    <rPh sb="0" eb="3">
      <t>ホジョキン</t>
    </rPh>
    <rPh sb="3" eb="5">
      <t>フリコミ</t>
    </rPh>
    <rPh sb="5" eb="7">
      <t>キンユウ</t>
    </rPh>
    <rPh sb="7" eb="9">
      <t>キカン</t>
    </rPh>
    <phoneticPr fontId="2"/>
  </si>
  <si>
    <t>金融機関名</t>
    <rPh sb="0" eb="2">
      <t>キンユウ</t>
    </rPh>
    <rPh sb="2" eb="4">
      <t>キカン</t>
    </rPh>
    <rPh sb="4" eb="5">
      <t>メイ</t>
    </rPh>
    <phoneticPr fontId="2"/>
  </si>
  <si>
    <t>預金種別</t>
    <rPh sb="0" eb="2">
      <t>ヨキン</t>
    </rPh>
    <rPh sb="2" eb="4">
      <t>シュベツ</t>
    </rPh>
    <phoneticPr fontId="2"/>
  </si>
  <si>
    <t>口座番号</t>
    <rPh sb="0" eb="2">
      <t>コウザ</t>
    </rPh>
    <rPh sb="2" eb="4">
      <t>バンゴウ</t>
    </rPh>
    <phoneticPr fontId="2"/>
  </si>
  <si>
    <t>（フリガナ）</t>
    <phoneticPr fontId="2"/>
  </si>
  <si>
    <t>名義人</t>
    <rPh sb="0" eb="3">
      <t>メイギニン</t>
    </rPh>
    <phoneticPr fontId="2"/>
  </si>
  <si>
    <t>○記載要領</t>
    <rPh sb="1" eb="3">
      <t>キサイ</t>
    </rPh>
    <rPh sb="3" eb="5">
      <t>ヨウリョウ</t>
    </rPh>
    <phoneticPr fontId="2"/>
  </si>
  <si>
    <t>【提出先】</t>
    <rPh sb="1" eb="3">
      <t>テイシュツ</t>
    </rPh>
    <rPh sb="3" eb="4">
      <t>サキ</t>
    </rPh>
    <phoneticPr fontId="2"/>
  </si>
  <si>
    <t>　〒650-8567　兵庫県神戸市中央区下山手通５丁目10番１号</t>
    <phoneticPr fontId="2"/>
  </si>
  <si>
    <t>　　　兵庫県保健医療部医務課医療人材確保班看護指導担当</t>
    <rPh sb="3" eb="6">
      <t>ヒョウゴケン</t>
    </rPh>
    <rPh sb="6" eb="8">
      <t>ホケン</t>
    </rPh>
    <rPh sb="8" eb="10">
      <t>イリョウ</t>
    </rPh>
    <rPh sb="10" eb="11">
      <t>ブ</t>
    </rPh>
    <rPh sb="11" eb="14">
      <t>イムカ</t>
    </rPh>
    <rPh sb="14" eb="16">
      <t>イリョウ</t>
    </rPh>
    <rPh sb="16" eb="18">
      <t>ジンザイ</t>
    </rPh>
    <rPh sb="18" eb="20">
      <t>カクホ</t>
    </rPh>
    <rPh sb="20" eb="21">
      <t>ハン</t>
    </rPh>
    <rPh sb="21" eb="23">
      <t>カンゴ</t>
    </rPh>
    <rPh sb="23" eb="25">
      <t>シドウ</t>
    </rPh>
    <rPh sb="25" eb="27">
      <t>タントウ</t>
    </rPh>
    <phoneticPr fontId="2"/>
  </si>
  <si>
    <t>　　TEL：078-341-7711（代） 078-362-3251（直通）</t>
    <phoneticPr fontId="2"/>
  </si>
  <si>
    <t xml:space="preserve"> </t>
    <phoneticPr fontId="2"/>
  </si>
  <si>
    <t>補　助　事　業　実　績　報　告　書</t>
    <rPh sb="0" eb="1">
      <t>タスク</t>
    </rPh>
    <rPh sb="2" eb="3">
      <t>スケ</t>
    </rPh>
    <rPh sb="4" eb="5">
      <t>コト</t>
    </rPh>
    <rPh sb="6" eb="7">
      <t>ギョウ</t>
    </rPh>
    <rPh sb="8" eb="9">
      <t>ジツ</t>
    </rPh>
    <rPh sb="10" eb="11">
      <t>ツムギ</t>
    </rPh>
    <rPh sb="12" eb="13">
      <t>ホウ</t>
    </rPh>
    <rPh sb="14" eb="15">
      <t>コク</t>
    </rPh>
    <rPh sb="16" eb="17">
      <t>ショ</t>
    </rPh>
    <phoneticPr fontId="2"/>
  </si>
  <si>
    <t>兵庫県知事　　様</t>
    <rPh sb="0" eb="2">
      <t>ヒョウゴ</t>
    </rPh>
    <rPh sb="2" eb="5">
      <t>ケンチジ</t>
    </rPh>
    <phoneticPr fontId="2"/>
  </si>
  <si>
    <t>住所</t>
    <rPh sb="0" eb="2">
      <t>ジュウショ</t>
    </rPh>
    <phoneticPr fontId="2"/>
  </si>
  <si>
    <t>団体名</t>
    <rPh sb="0" eb="2">
      <t>ダンタイ</t>
    </rPh>
    <rPh sb="2" eb="3">
      <t>メイ</t>
    </rPh>
    <phoneticPr fontId="2"/>
  </si>
  <si>
    <t>電話</t>
    <rPh sb="0" eb="2">
      <t>デンワ</t>
    </rPh>
    <phoneticPr fontId="2"/>
  </si>
  <si>
    <t>E-mail</t>
    <phoneticPr fontId="2"/>
  </si>
  <si>
    <t>を下記のとおり実施したのでその実績を報告します。</t>
    <phoneticPr fontId="2"/>
  </si>
  <si>
    <t>記</t>
    <rPh sb="0" eb="1">
      <t>キ</t>
    </rPh>
    <phoneticPr fontId="2"/>
  </si>
  <si>
    <t>　１．　事業の内容及び経費区分（別記）</t>
    <rPh sb="4" eb="6">
      <t>ジギョウ</t>
    </rPh>
    <rPh sb="7" eb="9">
      <t>ナイヨウ</t>
    </rPh>
    <rPh sb="9" eb="10">
      <t>オヨ</t>
    </rPh>
    <rPh sb="11" eb="13">
      <t>ケイヒ</t>
    </rPh>
    <rPh sb="13" eb="15">
      <t>クブン</t>
    </rPh>
    <rPh sb="16" eb="18">
      <t>ベッキ</t>
    </rPh>
    <phoneticPr fontId="2"/>
  </si>
  <si>
    <t>　２．　事業の着手年月日</t>
    <rPh sb="4" eb="6">
      <t>ジギョウ</t>
    </rPh>
    <rPh sb="7" eb="9">
      <t>チャクシュ</t>
    </rPh>
    <rPh sb="9" eb="11">
      <t>ネンガッピ</t>
    </rPh>
    <rPh sb="11" eb="12">
      <t>ニチ</t>
    </rPh>
    <phoneticPr fontId="2"/>
  </si>
  <si>
    <t>　　　　事業の完了年月日</t>
    <rPh sb="4" eb="6">
      <t>ジギョウ</t>
    </rPh>
    <rPh sb="7" eb="9">
      <t>カンリョウ</t>
    </rPh>
    <rPh sb="9" eb="12">
      <t>ネンガッピ</t>
    </rPh>
    <phoneticPr fontId="2"/>
  </si>
  <si>
    <t>　３．　添付書類</t>
    <rPh sb="4" eb="6">
      <t>テンプ</t>
    </rPh>
    <rPh sb="6" eb="8">
      <t>ショルイ</t>
    </rPh>
    <phoneticPr fontId="2"/>
  </si>
  <si>
    <t>収支決算書（別記）</t>
    <rPh sb="0" eb="2">
      <t>シュウシ</t>
    </rPh>
    <rPh sb="2" eb="5">
      <t>ケッサンショ</t>
    </rPh>
    <rPh sb="6" eb="8">
      <t>ベッキ</t>
    </rPh>
    <phoneticPr fontId="2"/>
  </si>
  <si>
    <t>所要額精算書（様式３、様式３－２）</t>
    <rPh sb="0" eb="2">
      <t>ショヨウ</t>
    </rPh>
    <rPh sb="2" eb="3">
      <t>ガク</t>
    </rPh>
    <rPh sb="3" eb="6">
      <t>セイサンショ</t>
    </rPh>
    <rPh sb="7" eb="9">
      <t>ヨウシキ</t>
    </rPh>
    <rPh sb="11" eb="13">
      <t>ヨウシキ</t>
    </rPh>
    <phoneticPr fontId="2"/>
  </si>
  <si>
    <t>補助事業実績報告書（様式４）</t>
    <rPh sb="0" eb="2">
      <t>ホジョ</t>
    </rPh>
    <rPh sb="2" eb="4">
      <t>ジギョウ</t>
    </rPh>
    <rPh sb="4" eb="6">
      <t>ジッセキ</t>
    </rPh>
    <rPh sb="6" eb="9">
      <t>ホウコクショ</t>
    </rPh>
    <rPh sb="10" eb="12">
      <t>ヨウシキ</t>
    </rPh>
    <phoneticPr fontId="2"/>
  </si>
  <si>
    <t>　</t>
    <phoneticPr fontId="2"/>
  </si>
  <si>
    <t>別　記</t>
    <rPh sb="0" eb="1">
      <t>ベツ</t>
    </rPh>
    <rPh sb="2" eb="3">
      <t>キ</t>
    </rPh>
    <phoneticPr fontId="2"/>
  </si>
  <si>
    <t>収　支　決　算　書</t>
    <rPh sb="0" eb="1">
      <t>オサム</t>
    </rPh>
    <rPh sb="2" eb="3">
      <t>ササ</t>
    </rPh>
    <rPh sb="4" eb="5">
      <t>ケツ</t>
    </rPh>
    <rPh sb="6" eb="7">
      <t>ザン</t>
    </rPh>
    <rPh sb="8" eb="9">
      <t>ショ</t>
    </rPh>
    <phoneticPr fontId="2"/>
  </si>
  <si>
    <t>１　収入の部</t>
    <rPh sb="2" eb="4">
      <t>シュウニュウ</t>
    </rPh>
    <rPh sb="5" eb="6">
      <t>ブ</t>
    </rPh>
    <phoneticPr fontId="2"/>
  </si>
  <si>
    <t>科　　目</t>
    <rPh sb="0" eb="1">
      <t>カ</t>
    </rPh>
    <rPh sb="3" eb="4">
      <t>メ</t>
    </rPh>
    <phoneticPr fontId="2"/>
  </si>
  <si>
    <t>決　算　額</t>
    <rPh sb="0" eb="1">
      <t>ケツ</t>
    </rPh>
    <rPh sb="2" eb="3">
      <t>ザン</t>
    </rPh>
    <rPh sb="4" eb="5">
      <t>ガク</t>
    </rPh>
    <phoneticPr fontId="2"/>
  </si>
  <si>
    <t>摘　　　　要</t>
    <rPh sb="0" eb="1">
      <t>テキ</t>
    </rPh>
    <rPh sb="5" eb="6">
      <t>ヨウ</t>
    </rPh>
    <phoneticPr fontId="2"/>
  </si>
  <si>
    <t>補助金収入</t>
    <rPh sb="0" eb="3">
      <t>ホジョキン</t>
    </rPh>
    <rPh sb="3" eb="5">
      <t>シュウニュウ</t>
    </rPh>
    <phoneticPr fontId="2"/>
  </si>
  <si>
    <t>寄付金その他収入</t>
    <rPh sb="0" eb="3">
      <t>キフキン</t>
    </rPh>
    <rPh sb="5" eb="6">
      <t>タ</t>
    </rPh>
    <rPh sb="6" eb="8">
      <t>シュウニュウ</t>
    </rPh>
    <phoneticPr fontId="2"/>
  </si>
  <si>
    <t>事業者負担額</t>
    <rPh sb="0" eb="3">
      <t>ジギョウシャ</t>
    </rPh>
    <rPh sb="3" eb="6">
      <t>フタンガク</t>
    </rPh>
    <phoneticPr fontId="2"/>
  </si>
  <si>
    <t>計</t>
    <rPh sb="0" eb="1">
      <t>ケイ</t>
    </rPh>
    <phoneticPr fontId="2"/>
  </si>
  <si>
    <t>２　支出の部</t>
    <rPh sb="2" eb="4">
      <t>シシュツ</t>
    </rPh>
    <rPh sb="5" eb="6">
      <t>ブ</t>
    </rPh>
    <phoneticPr fontId="2"/>
  </si>
  <si>
    <t>補助対象経費</t>
    <rPh sb="0" eb="2">
      <t>ホジョ</t>
    </rPh>
    <rPh sb="2" eb="4">
      <t>タイショウ</t>
    </rPh>
    <rPh sb="4" eb="6">
      <t>ケイヒ</t>
    </rPh>
    <phoneticPr fontId="2"/>
  </si>
  <si>
    <t>補助対象外経費</t>
    <rPh sb="0" eb="2">
      <t>ホジョ</t>
    </rPh>
    <rPh sb="2" eb="5">
      <t>タイショウガイ</t>
    </rPh>
    <rPh sb="5" eb="7">
      <t>ケイヒ</t>
    </rPh>
    <phoneticPr fontId="2"/>
  </si>
  <si>
    <t>　　（注）収支の計は、それぞれ一致する。</t>
    <phoneticPr fontId="2"/>
  </si>
  <si>
    <t>　 補　助　金　交　付　申　請　書</t>
    <rPh sb="2" eb="7">
      <t>ホジョキン</t>
    </rPh>
    <rPh sb="8" eb="11">
      <t>コウフ</t>
    </rPh>
    <rPh sb="12" eb="17">
      <t>シンセイショ</t>
    </rPh>
    <phoneticPr fontId="2"/>
  </si>
  <si>
    <t>　２．　事業の着手予定年月日</t>
    <rPh sb="4" eb="6">
      <t>ジギョウ</t>
    </rPh>
    <rPh sb="7" eb="9">
      <t>チャクシュ</t>
    </rPh>
    <rPh sb="9" eb="11">
      <t>ヨテイ</t>
    </rPh>
    <rPh sb="11" eb="13">
      <t>ネンガッピ</t>
    </rPh>
    <rPh sb="13" eb="14">
      <t>ニチ</t>
    </rPh>
    <phoneticPr fontId="2"/>
  </si>
  <si>
    <t>　　　　事業の完了予定年月日</t>
    <rPh sb="4" eb="6">
      <t>ジギョウ</t>
    </rPh>
    <rPh sb="7" eb="9">
      <t>カンリョウ</t>
    </rPh>
    <rPh sb="9" eb="11">
      <t>ヨテイ</t>
    </rPh>
    <rPh sb="11" eb="14">
      <t>ネンガッピ</t>
    </rPh>
    <phoneticPr fontId="2"/>
  </si>
  <si>
    <t>収支予算書（別記）</t>
    <rPh sb="0" eb="2">
      <t>シュウシ</t>
    </rPh>
    <rPh sb="2" eb="5">
      <t>ヨサンショ</t>
    </rPh>
    <rPh sb="6" eb="8">
      <t>ベッキ</t>
    </rPh>
    <phoneticPr fontId="2"/>
  </si>
  <si>
    <t>所要額調書（様式１）</t>
    <rPh sb="0" eb="2">
      <t>ショヨウ</t>
    </rPh>
    <rPh sb="2" eb="3">
      <t>ガク</t>
    </rPh>
    <rPh sb="3" eb="5">
      <t>チョウショ</t>
    </rPh>
    <rPh sb="6" eb="8">
      <t>ヨウシキ</t>
    </rPh>
    <phoneticPr fontId="2"/>
  </si>
  <si>
    <t>所要額内訳（様式１－２、１－３）</t>
    <rPh sb="0" eb="3">
      <t>ショヨウガク</t>
    </rPh>
    <rPh sb="3" eb="5">
      <t>ウチワケ</t>
    </rPh>
    <rPh sb="6" eb="8">
      <t>ヨウシキ</t>
    </rPh>
    <phoneticPr fontId="2"/>
  </si>
  <si>
    <t>補助事業計画書（様式２、様式２－２）</t>
    <rPh sb="0" eb="2">
      <t>ホジョ</t>
    </rPh>
    <rPh sb="2" eb="4">
      <t>ジギョウ</t>
    </rPh>
    <rPh sb="4" eb="7">
      <t>ケイカクショ</t>
    </rPh>
    <rPh sb="8" eb="10">
      <t>ヨウシキ</t>
    </rPh>
    <rPh sb="12" eb="14">
      <t>ヨウシキ</t>
    </rPh>
    <phoneticPr fontId="2"/>
  </si>
  <si>
    <t>収　支　予　算　書</t>
    <rPh sb="0" eb="1">
      <t>オサム</t>
    </rPh>
    <rPh sb="2" eb="3">
      <t>ササ</t>
    </rPh>
    <rPh sb="4" eb="5">
      <t>ヨ</t>
    </rPh>
    <rPh sb="6" eb="7">
      <t>ザン</t>
    </rPh>
    <rPh sb="8" eb="9">
      <t>ショ</t>
    </rPh>
    <phoneticPr fontId="2"/>
  </si>
  <si>
    <t>予　算　額</t>
    <rPh sb="0" eb="1">
      <t>ヨ</t>
    </rPh>
    <rPh sb="2" eb="3">
      <t>ザン</t>
    </rPh>
    <rPh sb="4" eb="5">
      <t>ガク</t>
    </rPh>
    <phoneticPr fontId="2"/>
  </si>
  <si>
    <t>実績報告日</t>
    <phoneticPr fontId="2"/>
  </si>
  <si>
    <t>申請日</t>
    <rPh sb="0" eb="3">
      <t>シンセイビ</t>
    </rPh>
    <phoneticPr fontId="2"/>
  </si>
  <si>
    <t>法人所在地</t>
    <rPh sb="0" eb="2">
      <t>ホウジン</t>
    </rPh>
    <rPh sb="2" eb="5">
      <t>ショザイチ</t>
    </rPh>
    <phoneticPr fontId="2"/>
  </si>
  <si>
    <t>法人代表者名</t>
    <rPh sb="0" eb="2">
      <t>ホウジン</t>
    </rPh>
    <rPh sb="2" eb="5">
      <t>ダイヒョウシャ</t>
    </rPh>
    <rPh sb="5" eb="6">
      <t>メイ</t>
    </rPh>
    <phoneticPr fontId="2"/>
  </si>
  <si>
    <t>施設代表者名</t>
    <rPh sb="0" eb="2">
      <t>シセツ</t>
    </rPh>
    <rPh sb="2" eb="5">
      <t>ダイヒョウシャ</t>
    </rPh>
    <rPh sb="5" eb="6">
      <t>メイ</t>
    </rPh>
    <phoneticPr fontId="2"/>
  </si>
  <si>
    <t>施設名</t>
    <rPh sb="0" eb="2">
      <t>シセツ</t>
    </rPh>
    <rPh sb="2" eb="3">
      <t>メイ</t>
    </rPh>
    <phoneticPr fontId="2"/>
  </si>
  <si>
    <t>施設所在地</t>
    <rPh sb="0" eb="2">
      <t>シセツ</t>
    </rPh>
    <phoneticPr fontId="2"/>
  </si>
  <si>
    <t>申請年度</t>
    <rPh sb="0" eb="2">
      <t>シンセイ</t>
    </rPh>
    <rPh sb="2" eb="4">
      <t>ネンド</t>
    </rPh>
    <phoneticPr fontId="2"/>
  </si>
  <si>
    <t>支店名</t>
    <rPh sb="0" eb="3">
      <t>シテンメイ</t>
    </rPh>
    <phoneticPr fontId="2"/>
  </si>
  <si>
    <t>基準日</t>
    <rPh sb="0" eb="3">
      <t>キジュンビ</t>
    </rPh>
    <phoneticPr fontId="2"/>
  </si>
  <si>
    <t>～</t>
    <phoneticPr fontId="2"/>
  </si>
  <si>
    <t>受講料（共通科目）</t>
    <phoneticPr fontId="2"/>
  </si>
  <si>
    <t>受講料（区分別科目）</t>
    <phoneticPr fontId="2"/>
  </si>
  <si>
    <t>経費区分</t>
    <rPh sb="0" eb="2">
      <t>ケイヒ</t>
    </rPh>
    <rPh sb="2" eb="4">
      <t>クブン</t>
    </rPh>
    <phoneticPr fontId="2"/>
  </si>
  <si>
    <t>その他</t>
    <rPh sb="2" eb="3">
      <t>タ</t>
    </rPh>
    <phoneticPr fontId="2"/>
  </si>
  <si>
    <t>実習管理費</t>
    <rPh sb="0" eb="5">
      <t>ジッシュウカンリヒ</t>
    </rPh>
    <phoneticPr fontId="2"/>
  </si>
  <si>
    <t>受講料（共通科目）</t>
  </si>
  <si>
    <t>受講料（区分別科目）</t>
  </si>
  <si>
    <t>理事長　○○　○○</t>
    <rPh sb="0" eb="3">
      <t>リジチョウ</t>
    </rPh>
    <phoneticPr fontId="2"/>
  </si>
  <si>
    <t>医療法人○○○○</t>
    <rPh sb="0" eb="2">
      <t>イリョウ</t>
    </rPh>
    <rPh sb="2" eb="4">
      <t>ホウジン</t>
    </rPh>
    <phoneticPr fontId="2"/>
  </si>
  <si>
    <t>神戸市中央区○○○○</t>
    <phoneticPr fontId="2"/>
  </si>
  <si>
    <t>□□病院</t>
    <rPh sb="2" eb="4">
      <t>ビョウイン</t>
    </rPh>
    <phoneticPr fontId="2"/>
  </si>
  <si>
    <t>神戸市中央区□□□□</t>
    <phoneticPr fontId="2"/>
  </si>
  <si>
    <t>病院長　□□　□□</t>
    <rPh sb="0" eb="3">
      <t>ビョウインチョウ</t>
    </rPh>
    <phoneticPr fontId="2"/>
  </si>
  <si>
    <t>総務部　△△　△△</t>
    <rPh sb="0" eb="3">
      <t>ソウムブ</t>
    </rPh>
    <phoneticPr fontId="2"/>
  </si>
  <si>
    <t>078-341-7711</t>
    <phoneticPr fontId="2"/>
  </si>
  <si>
    <t>imu@pref.hyogo.lg.jp</t>
    <phoneticPr fontId="2"/>
  </si>
  <si>
    <t>○○銀行</t>
    <rPh sb="2" eb="4">
      <t>ギンコウ</t>
    </rPh>
    <phoneticPr fontId="2"/>
  </si>
  <si>
    <t>○○支店</t>
    <rPh sb="2" eb="4">
      <t>シテン</t>
    </rPh>
    <phoneticPr fontId="2"/>
  </si>
  <si>
    <t>普通</t>
    <rPh sb="0" eb="2">
      <t>フツウ</t>
    </rPh>
    <phoneticPr fontId="2"/>
  </si>
  <si>
    <t>12345678</t>
    <phoneticPr fontId="2"/>
  </si>
  <si>
    <t>イリョウホウジン○○○○</t>
    <phoneticPr fontId="2"/>
  </si>
  <si>
    <t>様式第１号の２（第３条関係）</t>
  </si>
  <si>
    <t>誓　約　書</t>
    <phoneticPr fontId="2"/>
  </si>
  <si>
    <t>補助金交付申請にあたり、下記のとおり誓約します。
なお、誓約事項に関し、県が行う一切の措置に異議なく同意します。</t>
    <phoneticPr fontId="35"/>
  </si>
  <si>
    <t>記</t>
  </si>
  <si>
    <t>第15条  知事は、補助事業者又は間接補助事業者が、次の各号のいずれかに該当すると認めたときは、当該交付　決定の全部又は一部を取り消すことができる。
(1)　法令並びにこの要綱及び当該補助事業に係る要綱、要領その他の規程の規定に違反したとき。
(2)　補助金又は間接補助金を補助事業又は間接補助事業以外の用途に使用したとき。
(3)　交付決定の内容及びこれに付した条件に違反したとき。
(4)　偽りその他不正な手段により補助金又は間接補助金の交付を受けたとき。
(5)　暴力団等であるとき。
２  知事は、前項の取消しを決定した場合には、その旨を補助金交付決定取消通知書（様式第11号）により当該補助事業者に通知するものとする。
３  知事は、第１項の取消しを決定した場合には、その旨及びその取消事由、その取消しに係る補助事業者又は間接補助事業者の名称その他知事が必要と認める事項を公表することができる。
４　前項の規定による公表は、その取消事由が悪質かつ重大である場合その他の知事が必要と認める場合に行うものとする。</t>
    <phoneticPr fontId="2"/>
  </si>
  <si>
    <t>(2) 地方自治法第221条第２項に基づき県が行う一切の措置について、異議を述べないこと。</t>
    <phoneticPr fontId="35"/>
  </si>
  <si>
    <t>第221条 2  普通地方公共団体の長は、予算の執行の適正を期するため、工事の請負契約者、物品の納入者、補助金、交付金、貸付金等の交付若しくは貸付けを受けた者（補助金、交付金、貸付金等の終局の受領者を含む。）又は調査、試験、研究等の委託を受けた者に対して、その状況を調査し、又は報告を徴することができる。</t>
    <phoneticPr fontId="2"/>
  </si>
  <si>
    <t>　　　兵　庫　県　知　事　　　様　　　</t>
    <phoneticPr fontId="2"/>
  </si>
  <si>
    <t>　　　兵　庫　県　知　事　　　様　</t>
    <phoneticPr fontId="2"/>
  </si>
  <si>
    <t>住所</t>
    <rPh sb="0" eb="2">
      <t>ジュウショ</t>
    </rPh>
    <phoneticPr fontId="35"/>
  </si>
  <si>
    <t>団体名</t>
    <rPh sb="0" eb="2">
      <t>ダンタイ</t>
    </rPh>
    <rPh sb="2" eb="3">
      <t>メイ</t>
    </rPh>
    <phoneticPr fontId="35"/>
  </si>
  <si>
    <t>代表者名</t>
    <rPh sb="0" eb="3">
      <t>ダイヒョウシャ</t>
    </rPh>
    <rPh sb="3" eb="4">
      <t>メイ</t>
    </rPh>
    <phoneticPr fontId="35"/>
  </si>
  <si>
    <t>基準額</t>
    <rPh sb="0" eb="3">
      <t>キジュンガク</t>
    </rPh>
    <phoneticPr fontId="2"/>
  </si>
  <si>
    <t>１　交付申請</t>
    <rPh sb="2" eb="4">
      <t>コウフ</t>
    </rPh>
    <rPh sb="4" eb="6">
      <t>シンセイ</t>
    </rPh>
    <phoneticPr fontId="2"/>
  </si>
  <si>
    <t>　　「基本情報」・「様式１－２」・「様式２」の青色着色セルのみ入力してください。</t>
    <rPh sb="3" eb="5">
      <t>キホン</t>
    </rPh>
    <rPh sb="5" eb="7">
      <t>ジョウホウ</t>
    </rPh>
    <rPh sb="23" eb="25">
      <t>アオイロ</t>
    </rPh>
    <rPh sb="25" eb="27">
      <t>チャクショク</t>
    </rPh>
    <rPh sb="31" eb="33">
      <t>ニュウリョク</t>
    </rPh>
    <phoneticPr fontId="2"/>
  </si>
  <si>
    <t>２　実績報告</t>
    <rPh sb="2" eb="4">
      <t>ジッセキ</t>
    </rPh>
    <rPh sb="4" eb="6">
      <t>ホウコク</t>
    </rPh>
    <phoneticPr fontId="2"/>
  </si>
  <si>
    <t>　　「交付申請書」・「収支予算書」・「様式１」シートは自動入力のため入力不要です。</t>
    <rPh sb="7" eb="8">
      <t>ショ</t>
    </rPh>
    <rPh sb="29" eb="31">
      <t>ニュウリョク</t>
    </rPh>
    <phoneticPr fontId="2"/>
  </si>
  <si>
    <t>　　「実績報告書」・「収支決算書」・「様式３」シートは自動入力のため入力不要です。</t>
    <rPh sb="3" eb="5">
      <t>ジッセキ</t>
    </rPh>
    <rPh sb="5" eb="8">
      <t>ホウコクショ</t>
    </rPh>
    <rPh sb="13" eb="15">
      <t>ケッサン</t>
    </rPh>
    <rPh sb="27" eb="29">
      <t>ジドウ</t>
    </rPh>
    <rPh sb="29" eb="31">
      <t>ニュウリョク</t>
    </rPh>
    <phoneticPr fontId="2"/>
  </si>
  <si>
    <t>　　「基本情報」・「様式３－２」・「様式４」の赤色着色セルのみ入力してください。</t>
    <rPh sb="3" eb="5">
      <t>キホン</t>
    </rPh>
    <rPh sb="5" eb="7">
      <t>ジョウホウ</t>
    </rPh>
    <rPh sb="23" eb="25">
      <t>アカイロ</t>
    </rPh>
    <rPh sb="25" eb="27">
      <t>チャクショク</t>
    </rPh>
    <rPh sb="31" eb="33">
      <t>ニュウリョク</t>
    </rPh>
    <phoneticPr fontId="2"/>
  </si>
  <si>
    <t>様式第１０号（第１４条関係）</t>
    <rPh sb="0" eb="2">
      <t>ヨウシキ</t>
    </rPh>
    <rPh sb="2" eb="3">
      <t>ダイ</t>
    </rPh>
    <rPh sb="5" eb="6">
      <t>ゴウ</t>
    </rPh>
    <rPh sb="7" eb="8">
      <t>ダイ</t>
    </rPh>
    <rPh sb="10" eb="11">
      <t>ジョウ</t>
    </rPh>
    <rPh sb="11" eb="13">
      <t>カンケイ</t>
    </rPh>
    <phoneticPr fontId="2"/>
  </si>
  <si>
    <t>補  助  金  請  求  書</t>
    <rPh sb="0" eb="1">
      <t>ホ</t>
    </rPh>
    <rPh sb="3" eb="4">
      <t>スケ</t>
    </rPh>
    <rPh sb="6" eb="7">
      <t>キン</t>
    </rPh>
    <rPh sb="9" eb="10">
      <t>ショウ</t>
    </rPh>
    <rPh sb="12" eb="13">
      <t>モトム</t>
    </rPh>
    <rPh sb="15" eb="16">
      <t>ショ</t>
    </rPh>
    <phoneticPr fontId="2"/>
  </si>
  <si>
    <t>補助金交付決定額</t>
    <rPh sb="0" eb="3">
      <t>ホジョキン</t>
    </rPh>
    <rPh sb="3" eb="5">
      <t>コウフ</t>
    </rPh>
    <rPh sb="5" eb="7">
      <t>ケッテイ</t>
    </rPh>
    <rPh sb="7" eb="8">
      <t>ガク</t>
    </rPh>
    <phoneticPr fontId="2"/>
  </si>
  <si>
    <t>補助金確定額</t>
    <rPh sb="0" eb="3">
      <t>ホジョキン</t>
    </rPh>
    <rPh sb="3" eb="5">
      <t>カクテイ</t>
    </rPh>
    <rPh sb="5" eb="6">
      <t>ガク</t>
    </rPh>
    <phoneticPr fontId="2"/>
  </si>
  <si>
    <t>既受領額</t>
    <rPh sb="0" eb="1">
      <t>キ</t>
    </rPh>
    <rPh sb="1" eb="3">
      <t>ジュリョウ</t>
    </rPh>
    <rPh sb="3" eb="4">
      <t>ガク</t>
    </rPh>
    <phoneticPr fontId="2"/>
  </si>
  <si>
    <t>今回請求額</t>
    <rPh sb="0" eb="2">
      <t>コンカイ</t>
    </rPh>
    <rPh sb="2" eb="4">
      <t>セイキュウ</t>
    </rPh>
    <rPh sb="4" eb="5">
      <t>ガク</t>
    </rPh>
    <phoneticPr fontId="2"/>
  </si>
  <si>
    <t>＜根拠＞　</t>
    <rPh sb="1" eb="3">
      <t>コンキョ</t>
    </rPh>
    <phoneticPr fontId="2"/>
  </si>
  <si>
    <t>補助金交付決定通知</t>
    <rPh sb="0" eb="3">
      <t>ホジョキン</t>
    </rPh>
    <rPh sb="3" eb="5">
      <t>コウフ</t>
    </rPh>
    <rPh sb="5" eb="7">
      <t>ケッテイ</t>
    </rPh>
    <rPh sb="7" eb="9">
      <t>ツウチ</t>
    </rPh>
    <phoneticPr fontId="2"/>
  </si>
  <si>
    <t>補助金変更交付決定通知</t>
    <rPh sb="0" eb="3">
      <t>ホジョキン</t>
    </rPh>
    <rPh sb="3" eb="5">
      <t>ヘンコウ</t>
    </rPh>
    <rPh sb="5" eb="7">
      <t>コウフ</t>
    </rPh>
    <rPh sb="7" eb="9">
      <t>ケッテイ</t>
    </rPh>
    <rPh sb="9" eb="11">
      <t>ツウチ</t>
    </rPh>
    <phoneticPr fontId="2"/>
  </si>
  <si>
    <t>医</t>
    <rPh sb="0" eb="1">
      <t>イ</t>
    </rPh>
    <phoneticPr fontId="2"/>
  </si>
  <si>
    <t>第</t>
    <rPh sb="0" eb="1">
      <t>ダイ</t>
    </rPh>
    <phoneticPr fontId="2"/>
  </si>
  <si>
    <t>号　</t>
    <phoneticPr fontId="2"/>
  </si>
  <si>
    <t>令和 　年　　月　　日</t>
    <rPh sb="0" eb="2">
      <t>レイワ</t>
    </rPh>
    <rPh sb="4" eb="5">
      <t>ネン</t>
    </rPh>
    <rPh sb="7" eb="8">
      <t>ガツ</t>
    </rPh>
    <rPh sb="10" eb="11">
      <t>ニチ</t>
    </rPh>
    <phoneticPr fontId="2"/>
  </si>
  <si>
    <t>補助金確定通知</t>
    <rPh sb="0" eb="3">
      <t>ホジョキン</t>
    </rPh>
    <rPh sb="3" eb="5">
      <t>カクテイ</t>
    </rPh>
    <rPh sb="5" eb="7">
      <t>ツウチ</t>
    </rPh>
    <phoneticPr fontId="2"/>
  </si>
  <si>
    <t>第</t>
    <phoneticPr fontId="2"/>
  </si>
  <si>
    <t>号</t>
    <phoneticPr fontId="2"/>
  </si>
  <si>
    <t>第1項の規定に基づき請求します。</t>
    <rPh sb="0" eb="1">
      <t>ダイ</t>
    </rPh>
    <rPh sb="2" eb="3">
      <t>コウ</t>
    </rPh>
    <rPh sb="4" eb="6">
      <t>キテイ</t>
    </rPh>
    <rPh sb="7" eb="8">
      <t>モト</t>
    </rPh>
    <rPh sb="10" eb="12">
      <t>セイキュウ</t>
    </rPh>
    <phoneticPr fontId="2"/>
  </si>
  <si>
    <t>　　兵　庫　県　知　事　　様</t>
    <rPh sb="2" eb="3">
      <t>ヘイ</t>
    </rPh>
    <rPh sb="4" eb="5">
      <t>コ</t>
    </rPh>
    <rPh sb="6" eb="7">
      <t>ケン</t>
    </rPh>
    <rPh sb="8" eb="9">
      <t>チ</t>
    </rPh>
    <rPh sb="10" eb="11">
      <t>コト</t>
    </rPh>
    <rPh sb="13" eb="14">
      <t>サマ</t>
    </rPh>
    <phoneticPr fontId="2"/>
  </si>
  <si>
    <t>請求者</t>
    <rPh sb="0" eb="3">
      <t>セイキュウシャ</t>
    </rPh>
    <phoneticPr fontId="2"/>
  </si>
  <si>
    <t>団体名</t>
    <rPh sb="0" eb="3">
      <t>ダンタイメイ</t>
    </rPh>
    <phoneticPr fontId="2"/>
  </si>
  <si>
    <t>発行責任者</t>
    <rPh sb="0" eb="2">
      <t>ハッコウ</t>
    </rPh>
    <rPh sb="2" eb="5">
      <t>セキニンシャ</t>
    </rPh>
    <phoneticPr fontId="2"/>
  </si>
  <si>
    <t>氏名</t>
    <rPh sb="0" eb="2">
      <t>シメイ</t>
    </rPh>
    <phoneticPr fontId="2"/>
  </si>
  <si>
    <t>電話</t>
  </si>
  <si>
    <t>電子ﾒｰﾙ</t>
    <rPh sb="0" eb="2">
      <t>デンシ</t>
    </rPh>
    <phoneticPr fontId="2"/>
  </si>
  <si>
    <t>担当者</t>
    <rPh sb="0" eb="3">
      <t>タントウシャ</t>
    </rPh>
    <phoneticPr fontId="2"/>
  </si>
  <si>
    <t>委　　任　　状</t>
  </si>
  <si>
    <t>受 任 者</t>
    <rPh sb="0" eb="1">
      <t>ウケ</t>
    </rPh>
    <rPh sb="2" eb="3">
      <t>ニン</t>
    </rPh>
    <rPh sb="4" eb="5">
      <t>シャ</t>
    </rPh>
    <phoneticPr fontId="2"/>
  </si>
  <si>
    <t>　　　　　　　　</t>
  </si>
  <si>
    <t xml:space="preserve">                        　　           　       </t>
    <phoneticPr fontId="2"/>
  </si>
  <si>
    <t>兵庫県知事</t>
    <phoneticPr fontId="2"/>
  </si>
  <si>
    <t>　様</t>
    <phoneticPr fontId="2"/>
  </si>
  <si>
    <t>医第1234号</t>
    <rPh sb="4" eb="5">
      <t>ゴウ</t>
    </rPh>
    <phoneticPr fontId="2"/>
  </si>
  <si>
    <t>　　「請求書」・「委任状」シートは自動入力のため入力不要です。</t>
    <rPh sb="3" eb="6">
      <t>セイキュウショ</t>
    </rPh>
    <rPh sb="9" eb="12">
      <t>イニンジョウ</t>
    </rPh>
    <rPh sb="17" eb="21">
      <t>ジドウニュウリョク</t>
    </rPh>
    <rPh sb="24" eb="26">
      <t>ニュウリョク</t>
    </rPh>
    <rPh sb="26" eb="28">
      <t>フヨウ</t>
    </rPh>
    <phoneticPr fontId="2"/>
  </si>
  <si>
    <t>　　宛先まで郵送願います。</t>
    <rPh sb="2" eb="4">
      <t>アテサキ</t>
    </rPh>
    <rPh sb="6" eb="8">
      <t>ユウソウ</t>
    </rPh>
    <rPh sb="8" eb="9">
      <t>ネガ</t>
    </rPh>
    <phoneticPr fontId="2"/>
  </si>
  <si>
    <t>　　振込先金融機関の口座名義人と申請者が異なる場合は、委任状に押印の上原本を以下の</t>
    <rPh sb="31" eb="33">
      <t>オウイン</t>
    </rPh>
    <rPh sb="34" eb="35">
      <t>ウエ</t>
    </rPh>
    <rPh sb="35" eb="37">
      <t>ゲンポン</t>
    </rPh>
    <rPh sb="38" eb="40">
      <t>イカ</t>
    </rPh>
    <phoneticPr fontId="2"/>
  </si>
  <si>
    <t>３　請求</t>
    <rPh sb="2" eb="4">
      <t>セイキュウ</t>
    </rPh>
    <phoneticPr fontId="2"/>
  </si>
  <si>
    <t>※振込先金融機関の口座名義人と申請者が異なる場合、委任状に押印の上郵送いただく必要があります。</t>
    <rPh sb="25" eb="28">
      <t>イニンジョウ</t>
    </rPh>
    <rPh sb="29" eb="31">
      <t>オウイン</t>
    </rPh>
    <rPh sb="32" eb="33">
      <t>ウエ</t>
    </rPh>
    <rPh sb="33" eb="35">
      <t>ユウソウ</t>
    </rPh>
    <phoneticPr fontId="2"/>
  </si>
  <si>
    <t>　手続きの簡素化のため、可能であれば同一名義の口座となりますようご協力お願いいたします。</t>
    <rPh sb="1" eb="3">
      <t>テツヅ</t>
    </rPh>
    <rPh sb="5" eb="8">
      <t>カンソカ</t>
    </rPh>
    <rPh sb="12" eb="14">
      <t>カノウ</t>
    </rPh>
    <rPh sb="33" eb="35">
      <t>キョウリョク</t>
    </rPh>
    <phoneticPr fontId="2"/>
  </si>
  <si>
    <t>請求日</t>
    <rPh sb="0" eb="3">
      <t>セイキュウビ</t>
    </rPh>
    <phoneticPr fontId="2"/>
  </si>
  <si>
    <t>実績報告日</t>
  </si>
  <si>
    <t>差引過不足額</t>
    <rPh sb="0" eb="1">
      <t>サ</t>
    </rPh>
    <rPh sb="1" eb="2">
      <t>ヒ</t>
    </rPh>
    <rPh sb="2" eb="5">
      <t>カブソク</t>
    </rPh>
    <rPh sb="5" eb="6">
      <t>ガク</t>
    </rPh>
    <phoneticPr fontId="2"/>
  </si>
  <si>
    <t>補助対象受講者</t>
    <rPh sb="0" eb="2">
      <t>ホジョ</t>
    </rPh>
    <rPh sb="2" eb="4">
      <t>タイショウ</t>
    </rPh>
    <rPh sb="4" eb="7">
      <t>ジュコウシャ</t>
    </rPh>
    <phoneticPr fontId="2"/>
  </si>
  <si>
    <t>補助対象受講者</t>
    <phoneticPr fontId="2"/>
  </si>
  <si>
    <t>名義人（カナ）</t>
    <rPh sb="0" eb="3">
      <t>メイギニン</t>
    </rPh>
    <phoneticPr fontId="2"/>
  </si>
  <si>
    <t>令和7年○月○日</t>
    <rPh sb="0" eb="1">
      <t>レイワ</t>
    </rPh>
    <rPh sb="4" eb="5">
      <t>ガツ</t>
    </rPh>
    <rPh sb="6" eb="7">
      <t>ニチ</t>
    </rPh>
    <phoneticPr fontId="2"/>
  </si>
  <si>
    <t>令和７年○月○日</t>
    <rPh sb="1" eb="2">
      <t>ネン</t>
    </rPh>
    <rPh sb="4" eb="5">
      <t>ニチ</t>
    </rPh>
    <phoneticPr fontId="2"/>
  </si>
  <si>
    <t>様式第１号（第３条関係）</t>
    <rPh sb="0" eb="2">
      <t>ヨウシキ</t>
    </rPh>
    <rPh sb="2" eb="3">
      <t>ダイ</t>
    </rPh>
    <rPh sb="4" eb="5">
      <t>ゴウ</t>
    </rPh>
    <rPh sb="6" eb="7">
      <t>ダイ</t>
    </rPh>
    <rPh sb="8" eb="11">
      <t>ジョウカンケイ</t>
    </rPh>
    <phoneticPr fontId="2"/>
  </si>
  <si>
    <t>様式第８号（第11条関係）</t>
    <rPh sb="0" eb="2">
      <t>ヨウシキ</t>
    </rPh>
    <rPh sb="2" eb="3">
      <t>ダイ</t>
    </rPh>
    <rPh sb="4" eb="5">
      <t>ゴウ</t>
    </rPh>
    <rPh sb="6" eb="7">
      <t>ダイ</t>
    </rPh>
    <rPh sb="9" eb="12">
      <t>ジョウカンケイ</t>
    </rPh>
    <phoneticPr fontId="2"/>
  </si>
  <si>
    <t>　　メール：i-kango@pref.hyogo.lg.jp</t>
    <phoneticPr fontId="2"/>
  </si>
  <si>
    <t>（国及び地方公共団体を除く交付申請者を対象とする誓約事項）
１　暴力団排除条例（平成22年兵庫県条例第35号。以下「条例」という。）を遵守し、暴力団排除に協力することについて
(1) 条例第２条第１号に規定する暴力団又は同条第３号に規定する暴力団員に該当しないこと。
(2) 暴力団排除条例施行規則（平成23年兵庫県公安委員会規則第２号）第２条各号に掲げる者に該当しないこと。
(3) 間接補助事業を行う場合にあっては、上記(1)又は(2)に該当する者に対して間接補助金を交付しないこと。また、業務の一部を第三者に行わせようとする場合にあっては、上記(1)又は(2)に該当する者をその受託者としないこと。
(4) 知事が、上記(1)又は(2)を確認するため、必要な事項を兵庫県警察本部長に照会すること、及び当該照会に係る回答の内容を他の補助事業における暴力団等を排除するための措置を講ずるために利用し、又は兵庫県公営企業管理者及び兵庫県病院事業管理者に提供することについて、異議を述べないこと。</t>
    <phoneticPr fontId="2"/>
  </si>
  <si>
    <t>（すべての交付申請者を対象とする誓約事項）
２　補助金申請時の留意事項について
(1) 兵庫県保健医療部補助金交付要綱第15条に基づき県が行う一切の措置について、異議を述べないこと。</t>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</si>
</sst>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quot;名&quot;"/>
    <numFmt numFmtId="177" formatCode="[$-411]ggge&quot;年&quot;m&quot;月&quot;d&quot;日&quot;;@"/>
    <numFmt numFmtId="178" formatCode="0;0;"/>
    <numFmt numFmtId="179" formatCode="#,##0_ "/>
    <numFmt numFmtId="180" formatCode="#,##0_);\(#,##0\)"/>
    <numFmt numFmtId="181" formatCode="[$-411]ggge&quot;年度&quot;"/>
    <numFmt numFmtId="182" formatCode="&quot;金&quot;#,###&quot;円也&quot;"/>
    <numFmt numFmtId="183" formatCode="&quot;医&quot;&quot;第&quot;####&quot;号&quot;"/>
    <numFmt numFmtId="184" formatCode="&quot; &quot;"/>
    <numFmt numFmtId="185" formatCode="0_ ;[Red]\-0\ "/>
    <numFmt numFmtId="186" formatCode="&quot;金&quot;#,##0"/>
    <numFmt numFmtId="187" formatCode="[$-411]ge\.m\.d;@"/>
  </numFmts>
  <fonts count="43">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4"/>
      <name val="ＭＳ 明朝"/>
      <family val="1"/>
      <charset val="128"/>
    </font>
    <font>
      <sz val="11"/>
      <name val="ＭＳ Ｐ明朝"/>
      <family val="1"/>
      <charset val="128"/>
    </font>
    <font>
      <u/>
      <sz val="11"/>
      <name val="ＭＳ 明朝"/>
      <family val="1"/>
      <charset val="128"/>
    </font>
    <font>
      <sz val="16"/>
      <name val="ＭＳ 明朝"/>
      <family val="1"/>
      <charset val="128"/>
    </font>
    <font>
      <sz val="10"/>
      <name val="ＭＳ 明朝"/>
      <family val="1"/>
      <charset val="128"/>
    </font>
    <font>
      <sz val="6"/>
      <name val="ＭＳ Ｐゴシック"/>
      <family val="3"/>
      <charset val="128"/>
    </font>
    <font>
      <b/>
      <sz val="9"/>
      <color indexed="81"/>
      <name val="MS P ゴシック"/>
      <family val="3"/>
      <charset val="128"/>
    </font>
    <font>
      <sz val="11"/>
      <color theme="1"/>
      <name val="ＭＳ 明朝"/>
      <family val="1"/>
      <charset val="128"/>
    </font>
    <font>
      <sz val="12"/>
      <color theme="1"/>
      <name val="ＭＳ 明朝"/>
      <family val="1"/>
      <charset val="128"/>
    </font>
    <font>
      <sz val="10"/>
      <color theme="1"/>
      <name val="ＭＳ 明朝"/>
      <family val="1"/>
      <charset val="128"/>
    </font>
    <font>
      <sz val="11"/>
      <color rgb="FFFF0000"/>
      <name val="ＭＳ Ｐゴシック"/>
      <family val="3"/>
      <charset val="128"/>
    </font>
    <font>
      <u/>
      <sz val="12"/>
      <color theme="1"/>
      <name val="ＭＳ 明朝"/>
      <family val="1"/>
      <charset val="128"/>
    </font>
    <font>
      <sz val="16"/>
      <color theme="1"/>
      <name val="ＭＳ 明朝"/>
      <family val="1"/>
      <charset val="128"/>
    </font>
    <font>
      <b/>
      <sz val="12"/>
      <color indexed="12"/>
      <name val="ＭＳ Ｐゴシック"/>
      <family val="3"/>
      <charset val="128"/>
    </font>
    <font>
      <b/>
      <sz val="11"/>
      <name val="ＭＳ Ｐゴシック"/>
      <family val="3"/>
      <charset val="128"/>
    </font>
    <font>
      <u/>
      <sz val="11"/>
      <color theme="10"/>
      <name val="ＭＳ Ｐゴシック"/>
      <family val="3"/>
      <charset val="128"/>
    </font>
    <font>
      <sz val="9"/>
      <name val="ＭＳ Ｐゴシック"/>
      <family val="3"/>
      <charset val="128"/>
    </font>
    <font>
      <sz val="11"/>
      <color indexed="10"/>
      <name val="ＭＳ Ｐゴシック"/>
      <family val="3"/>
      <charset val="128"/>
    </font>
    <font>
      <sz val="12"/>
      <name val="ＭＳ 明朝"/>
      <family val="1"/>
      <charset val="128"/>
    </font>
    <font>
      <sz val="6"/>
      <name val="ＭＳ 明朝"/>
      <family val="1"/>
      <charset val="128"/>
    </font>
    <font>
      <sz val="12"/>
      <name val="ＭＳ Ｐゴシック"/>
      <family val="3"/>
      <charset val="128"/>
    </font>
    <font>
      <b/>
      <sz val="12"/>
      <name val="ＭＳ 明朝"/>
      <family val="1"/>
      <charset val="128"/>
    </font>
    <font>
      <sz val="11"/>
      <name val="ＭＳ ゴシック"/>
      <family val="3"/>
      <charset val="128"/>
    </font>
    <font>
      <sz val="18"/>
      <name val="ＭＳ 明朝"/>
      <family val="1"/>
      <charset val="128"/>
    </font>
    <font>
      <b/>
      <sz val="14"/>
      <color indexed="10"/>
      <name val="ＭＳ ゴシック"/>
      <family val="3"/>
      <charset val="128"/>
    </font>
    <font>
      <sz val="14"/>
      <name val="ＭＳ Ｐゴシック"/>
      <family val="3"/>
      <charset val="128"/>
    </font>
    <font>
      <sz val="9"/>
      <color indexed="81"/>
      <name val="MS P ゴシック"/>
      <family val="3"/>
      <charset val="128"/>
    </font>
    <font>
      <sz val="11"/>
      <color theme="1"/>
      <name val="ＭＳ Ｐゴシック"/>
      <family val="2"/>
      <charset val="128"/>
      <scheme val="minor"/>
    </font>
    <font>
      <sz val="10"/>
      <color rgb="FF000000"/>
      <name val="ＭＳ 明朝"/>
      <family val="1"/>
      <charset val="128"/>
    </font>
    <font>
      <sz val="16"/>
      <color rgb="FF000000"/>
      <name val="ＭＳ 明朝"/>
      <family val="1"/>
      <charset val="128"/>
    </font>
    <font>
      <sz val="6"/>
      <name val="ＭＳ Ｐゴシック"/>
      <family val="2"/>
      <charset val="128"/>
      <scheme val="minor"/>
    </font>
    <font>
      <sz val="14"/>
      <color rgb="FF0000FF"/>
      <name val="ＭＳ 明朝"/>
      <family val="1"/>
      <charset val="128"/>
    </font>
    <font>
      <strike/>
      <sz val="11"/>
      <name val="ＭＳ 明朝"/>
      <family val="1"/>
      <charset val="128"/>
    </font>
    <font>
      <sz val="11"/>
      <color rgb="FF0000FF"/>
      <name val="ＭＳ 明朝"/>
      <family val="1"/>
      <charset val="128"/>
    </font>
    <font>
      <u/>
      <sz val="11"/>
      <color indexed="12"/>
      <name val="ＭＳ Ｐゴシック"/>
      <family val="3"/>
      <charset val="128"/>
    </font>
    <font>
      <sz val="12"/>
      <color indexed="10"/>
      <name val="ＭＳ 明朝"/>
      <family val="1"/>
      <charset val="128"/>
    </font>
    <font>
      <b/>
      <u/>
      <sz val="12"/>
      <color indexed="10"/>
      <name val="ＭＳ 明朝"/>
      <family val="1"/>
      <charset val="128"/>
    </font>
    <font>
      <sz val="12"/>
      <color rgb="FFFF0000"/>
      <name val="ＭＳ Ｐゴシック"/>
      <family val="3"/>
      <charset val="128"/>
    </font>
  </fonts>
  <fills count="11">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0"/>
        <bgColor indexed="64"/>
      </patternFill>
    </fill>
    <fill>
      <patternFill patternType="solid">
        <fgColor rgb="FFFFC0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7" tint="0.79998168889431442"/>
        <bgColor indexed="64"/>
      </patternFill>
    </fill>
  </fills>
  <borders count="52">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14">
    <xf numFmtId="0" fontId="0" fillId="0" borderId="0">
      <alignment vertical="center"/>
    </xf>
    <xf numFmtId="38" fontId="1" fillId="0" borderId="0" applyFont="0" applyFill="0" applyBorder="0" applyAlignment="0" applyProtection="0">
      <alignment vertical="center"/>
    </xf>
    <xf numFmtId="38" fontId="6" fillId="0" borderId="0" applyFont="0" applyFill="0" applyBorder="0" applyAlignment="0" applyProtection="0"/>
    <xf numFmtId="0" fontId="6" fillId="0" borderId="0"/>
    <xf numFmtId="1" fontId="5" fillId="0" borderId="0"/>
    <xf numFmtId="0" fontId="20" fillId="0" borderId="0" applyNumberFormat="0" applyFill="0" applyBorder="0" applyAlignment="0" applyProtection="0">
      <alignment vertical="center"/>
    </xf>
    <xf numFmtId="0" fontId="1" fillId="0" borderId="0">
      <alignment vertical="center"/>
    </xf>
    <xf numFmtId="6" fontId="1" fillId="0" borderId="0" applyFont="0" applyFill="0" applyBorder="0" applyAlignment="0" applyProtection="0">
      <alignment vertical="center"/>
    </xf>
    <xf numFmtId="0" fontId="32" fillId="0" borderId="0">
      <alignment vertical="center"/>
    </xf>
    <xf numFmtId="0" fontId="1" fillId="0" borderId="0"/>
    <xf numFmtId="38" fontId="1" fillId="0" borderId="0" applyFont="0" applyFill="0" applyBorder="0" applyAlignment="0" applyProtection="0"/>
    <xf numFmtId="0" fontId="1" fillId="0" borderId="0"/>
    <xf numFmtId="0" fontId="39" fillId="0" borderId="0" applyNumberFormat="0" applyFill="0" applyBorder="0" applyAlignment="0" applyProtection="0">
      <alignment vertical="top"/>
      <protection locked="0"/>
    </xf>
    <xf numFmtId="0" fontId="1" fillId="0" borderId="0"/>
  </cellStyleXfs>
  <cellXfs count="346">
    <xf numFmtId="0" fontId="0" fillId="0" borderId="0" xfId="0">
      <alignment vertical="center"/>
    </xf>
    <xf numFmtId="0" fontId="3" fillId="2" borderId="0" xfId="0" applyFont="1" applyFill="1">
      <alignment vertical="center"/>
    </xf>
    <xf numFmtId="0" fontId="3" fillId="2" borderId="0" xfId="0" applyFont="1" applyFill="1" applyAlignment="1">
      <alignment horizontal="righ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9" fillId="2" borderId="4" xfId="0" applyFont="1" applyFill="1" applyBorder="1" applyAlignment="1">
      <alignment horizontal="right" vertical="center" indent="1"/>
    </xf>
    <xf numFmtId="0" fontId="9" fillId="2" borderId="5" xfId="0" applyFont="1" applyFill="1" applyBorder="1" applyAlignment="1">
      <alignment horizontal="right" vertical="center" indent="1"/>
    </xf>
    <xf numFmtId="0" fontId="9" fillId="2" borderId="6" xfId="0" applyFont="1" applyFill="1" applyBorder="1">
      <alignment vertical="center"/>
    </xf>
    <xf numFmtId="0" fontId="9" fillId="2" borderId="0" xfId="0" applyFont="1" applyFill="1">
      <alignment vertical="center"/>
    </xf>
    <xf numFmtId="0" fontId="3" fillId="2" borderId="7" xfId="0" applyFont="1" applyFill="1" applyBorder="1">
      <alignment vertical="center"/>
    </xf>
    <xf numFmtId="0" fontId="7" fillId="2" borderId="0" xfId="0" applyFont="1" applyFill="1">
      <alignment vertical="center"/>
    </xf>
    <xf numFmtId="0" fontId="9" fillId="2" borderId="5" xfId="0" applyFont="1" applyFill="1" applyBorder="1" applyAlignment="1">
      <alignment horizontal="center" vertical="center"/>
    </xf>
    <xf numFmtId="0" fontId="3" fillId="2" borderId="1" xfId="0" applyFont="1" applyFill="1" applyBorder="1" applyAlignment="1">
      <alignment horizontal="right" vertical="center"/>
    </xf>
    <xf numFmtId="0" fontId="3" fillId="2" borderId="2" xfId="0" applyFont="1" applyFill="1" applyBorder="1" applyAlignment="1">
      <alignment horizontal="right" vertical="center"/>
    </xf>
    <xf numFmtId="0" fontId="3" fillId="2" borderId="3" xfId="0" applyFont="1" applyFill="1" applyBorder="1" applyAlignment="1">
      <alignment horizontal="right" vertical="center"/>
    </xf>
    <xf numFmtId="0" fontId="3" fillId="2" borderId="9" xfId="0" applyFont="1" applyFill="1" applyBorder="1" applyAlignment="1">
      <alignment horizontal="center" vertical="center"/>
    </xf>
    <xf numFmtId="38" fontId="3" fillId="2" borderId="4" xfId="1" applyFont="1" applyFill="1" applyBorder="1" applyAlignment="1">
      <alignment horizontal="right" vertical="center" indent="1"/>
    </xf>
    <xf numFmtId="38" fontId="3" fillId="2" borderId="5" xfId="1" applyFont="1" applyFill="1" applyBorder="1" applyAlignment="1">
      <alignment horizontal="right" vertical="center" indent="1"/>
    </xf>
    <xf numFmtId="0" fontId="9" fillId="2" borderId="6" xfId="0" applyFont="1" applyFill="1" applyBorder="1" applyAlignment="1">
      <alignment horizontal="center" vertical="center" wrapText="1"/>
    </xf>
    <xf numFmtId="0" fontId="0" fillId="0" borderId="0" xfId="0" applyAlignment="1"/>
    <xf numFmtId="0" fontId="13" fillId="0" borderId="0" xfId="0" applyFont="1" applyAlignment="1">
      <alignment horizontal="justify" vertical="center"/>
    </xf>
    <xf numFmtId="0" fontId="14" fillId="0" borderId="10" xfId="0" applyFont="1" applyBorder="1" applyAlignment="1">
      <alignment horizontal="center" vertical="center" wrapText="1"/>
    </xf>
    <xf numFmtId="0" fontId="14" fillId="0" borderId="11" xfId="0" applyFont="1" applyBorder="1" applyAlignment="1">
      <alignment horizontal="justify" vertical="center" wrapText="1"/>
    </xf>
    <xf numFmtId="0" fontId="9" fillId="0" borderId="12" xfId="0" applyFont="1" applyBorder="1" applyAlignment="1">
      <alignment vertical="center" wrapText="1"/>
    </xf>
    <xf numFmtId="0" fontId="14" fillId="0" borderId="12" xfId="0" applyFont="1" applyBorder="1" applyAlignment="1">
      <alignment horizontal="right" vertical="center" wrapText="1"/>
    </xf>
    <xf numFmtId="0" fontId="14" fillId="0" borderId="11" xfId="0" applyFont="1" applyBorder="1" applyAlignment="1">
      <alignment horizontal="center" vertical="center" wrapText="1"/>
    </xf>
    <xf numFmtId="38" fontId="14" fillId="0" borderId="10" xfId="1" applyFont="1" applyBorder="1" applyAlignment="1" applyProtection="1">
      <alignment horizontal="center" vertical="center" wrapText="1"/>
    </xf>
    <xf numFmtId="38" fontId="9" fillId="0" borderId="10" xfId="1" applyFont="1" applyBorder="1" applyAlignment="1" applyProtection="1">
      <alignment vertical="center" wrapText="1"/>
    </xf>
    <xf numFmtId="38" fontId="14" fillId="0" borderId="11" xfId="1" applyFont="1" applyBorder="1" applyAlignment="1" applyProtection="1">
      <alignment horizontal="right" vertical="center" wrapText="1"/>
    </xf>
    <xf numFmtId="0" fontId="14" fillId="0" borderId="11" xfId="0" applyFont="1" applyBorder="1" applyAlignment="1">
      <alignment horizontal="right" vertical="center" wrapText="1"/>
    </xf>
    <xf numFmtId="0" fontId="13" fillId="0" borderId="10" xfId="0" applyFont="1" applyBorder="1" applyAlignment="1">
      <alignment horizontal="center" vertical="center" wrapText="1"/>
    </xf>
    <xf numFmtId="0" fontId="14" fillId="0" borderId="17" xfId="0" applyFont="1" applyBorder="1" applyAlignment="1">
      <alignment horizontal="center" vertical="center" wrapText="1"/>
    </xf>
    <xf numFmtId="38" fontId="9" fillId="0" borderId="17" xfId="1" applyFont="1" applyBorder="1" applyAlignment="1" applyProtection="1">
      <alignment vertical="center" wrapText="1"/>
    </xf>
    <xf numFmtId="3" fontId="9" fillId="0" borderId="18" xfId="0" applyNumberFormat="1" applyFont="1" applyBorder="1" applyAlignment="1">
      <alignment vertical="center" wrapText="1"/>
    </xf>
    <xf numFmtId="0" fontId="14" fillId="0" borderId="18" xfId="0" applyFont="1" applyBorder="1" applyAlignment="1">
      <alignment horizontal="right" vertical="center" wrapText="1"/>
    </xf>
    <xf numFmtId="0" fontId="14" fillId="0" borderId="19" xfId="0" applyFont="1" applyBorder="1" applyAlignment="1">
      <alignment horizontal="center" vertical="center" wrapText="1"/>
    </xf>
    <xf numFmtId="38" fontId="9" fillId="0" borderId="19" xfId="1" applyFont="1" applyBorder="1" applyAlignment="1" applyProtection="1">
      <alignment vertical="center" wrapText="1"/>
    </xf>
    <xf numFmtId="3" fontId="9" fillId="0" borderId="20" xfId="0" applyNumberFormat="1" applyFont="1" applyBorder="1" applyAlignment="1">
      <alignment vertical="center" wrapText="1"/>
    </xf>
    <xf numFmtId="0" fontId="14" fillId="0" borderId="20" xfId="0" applyFont="1" applyBorder="1" applyAlignment="1">
      <alignment horizontal="right" vertical="center" wrapText="1"/>
    </xf>
    <xf numFmtId="0" fontId="12" fillId="0" borderId="11" xfId="0" applyFont="1" applyBorder="1" applyAlignment="1">
      <alignment horizontal="center" vertical="center" wrapText="1"/>
    </xf>
    <xf numFmtId="38" fontId="12" fillId="0" borderId="10" xfId="1" applyFont="1" applyBorder="1" applyAlignment="1" applyProtection="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justify" vertical="center" wrapText="1"/>
    </xf>
    <xf numFmtId="38" fontId="12" fillId="0" borderId="11" xfId="1" applyFont="1" applyBorder="1" applyAlignment="1" applyProtection="1">
      <alignment horizontal="right" vertical="center" wrapText="1"/>
    </xf>
    <xf numFmtId="0" fontId="12" fillId="0" borderId="11" xfId="0" applyFont="1" applyBorder="1" applyAlignment="1">
      <alignment horizontal="right" vertical="center" wrapText="1"/>
    </xf>
    <xf numFmtId="38" fontId="3" fillId="0" borderId="10" xfId="1" applyFont="1" applyBorder="1" applyAlignment="1" applyProtection="1">
      <alignment vertical="center" wrapText="1"/>
    </xf>
    <xf numFmtId="0" fontId="3" fillId="0" borderId="12" xfId="0" applyFont="1" applyBorder="1" applyAlignment="1">
      <alignment vertical="center" wrapText="1"/>
    </xf>
    <xf numFmtId="0" fontId="12" fillId="0" borderId="12" xfId="0" applyFont="1" applyBorder="1" applyAlignment="1">
      <alignment horizontal="right" vertical="center" wrapText="1"/>
    </xf>
    <xf numFmtId="0" fontId="12" fillId="0" borderId="19" xfId="0" applyFont="1" applyBorder="1" applyAlignment="1">
      <alignment horizontal="center" vertical="center" wrapText="1"/>
    </xf>
    <xf numFmtId="38" fontId="3" fillId="0" borderId="19" xfId="1" applyFont="1" applyBorder="1" applyAlignment="1" applyProtection="1">
      <alignment vertical="center" wrapText="1"/>
    </xf>
    <xf numFmtId="3" fontId="3" fillId="0" borderId="20" xfId="0" applyNumberFormat="1" applyFont="1" applyBorder="1" applyAlignment="1">
      <alignment vertical="center" wrapText="1"/>
    </xf>
    <xf numFmtId="0" fontId="12" fillId="0" borderId="20" xfId="0" applyFont="1" applyBorder="1" applyAlignment="1">
      <alignment horizontal="right" vertical="center" wrapText="1"/>
    </xf>
    <xf numFmtId="0" fontId="12" fillId="0" borderId="17" xfId="0" applyFont="1" applyBorder="1" applyAlignment="1">
      <alignment horizontal="center" vertical="center" wrapText="1"/>
    </xf>
    <xf numFmtId="38" fontId="3" fillId="0" borderId="17" xfId="1" applyFont="1" applyBorder="1" applyAlignment="1" applyProtection="1">
      <alignment vertical="center" wrapText="1"/>
    </xf>
    <xf numFmtId="3" fontId="3" fillId="0" borderId="18" xfId="0" applyNumberFormat="1" applyFont="1" applyBorder="1" applyAlignment="1">
      <alignment vertical="center" wrapText="1"/>
    </xf>
    <xf numFmtId="0" fontId="12" fillId="0" borderId="18" xfId="0" applyFont="1" applyBorder="1" applyAlignment="1">
      <alignment horizontal="right" vertical="center" wrapText="1"/>
    </xf>
    <xf numFmtId="0" fontId="0" fillId="3" borderId="0" xfId="0" applyFill="1">
      <alignment vertical="center"/>
    </xf>
    <xf numFmtId="0" fontId="18" fillId="3" borderId="0" xfId="0" applyFont="1" applyFill="1">
      <alignment vertical="center"/>
    </xf>
    <xf numFmtId="0" fontId="19" fillId="3" borderId="0" xfId="0" applyFont="1" applyFill="1">
      <alignment vertical="center"/>
    </xf>
    <xf numFmtId="0" fontId="1" fillId="3" borderId="0" xfId="0" applyFont="1" applyFill="1">
      <alignment vertical="center"/>
    </xf>
    <xf numFmtId="0" fontId="1" fillId="3" borderId="29" xfId="6" applyFill="1" applyBorder="1" applyAlignment="1">
      <alignment horizontal="center" vertical="center"/>
    </xf>
    <xf numFmtId="0" fontId="1" fillId="3" borderId="30" xfId="6" applyFill="1" applyBorder="1" applyAlignment="1">
      <alignment horizontal="center" vertical="center"/>
    </xf>
    <xf numFmtId="0" fontId="0" fillId="3" borderId="31" xfId="6" applyFont="1" applyFill="1" applyBorder="1" applyAlignment="1">
      <alignment horizontal="center" vertical="center"/>
    </xf>
    <xf numFmtId="0" fontId="1" fillId="3" borderId="32" xfId="6" applyFill="1" applyBorder="1" applyAlignment="1">
      <alignment horizontal="center" vertical="center"/>
    </xf>
    <xf numFmtId="0" fontId="21" fillId="3" borderId="0" xfId="6" applyFont="1" applyFill="1">
      <alignment vertical="center"/>
    </xf>
    <xf numFmtId="0" fontId="22" fillId="3" borderId="0" xfId="0" applyFont="1" applyFill="1">
      <alignment vertical="center"/>
    </xf>
    <xf numFmtId="0" fontId="0" fillId="4" borderId="0" xfId="0" applyFill="1">
      <alignment vertical="center"/>
    </xf>
    <xf numFmtId="0" fontId="0" fillId="5" borderId="0" xfId="0" applyFill="1">
      <alignment vertical="center"/>
    </xf>
    <xf numFmtId="0" fontId="23" fillId="0" borderId="0" xfId="0" applyFont="1">
      <alignment vertical="center"/>
    </xf>
    <xf numFmtId="0" fontId="24" fillId="0" borderId="0" xfId="0" applyFont="1" applyAlignment="1">
      <alignment horizontal="right"/>
    </xf>
    <xf numFmtId="0" fontId="3" fillId="0" borderId="0" xfId="0" applyFont="1">
      <alignment vertical="center"/>
    </xf>
    <xf numFmtId="0" fontId="1" fillId="0" borderId="0" xfId="0" applyFont="1">
      <alignment vertical="center"/>
    </xf>
    <xf numFmtId="58" fontId="23" fillId="0" borderId="0" xfId="0" applyNumberFormat="1" applyFont="1" applyAlignment="1">
      <alignment vertical="center" wrapText="1"/>
    </xf>
    <xf numFmtId="0" fontId="23" fillId="0" borderId="0" xfId="0" applyFont="1" applyAlignment="1">
      <alignment horizontal="distributed" vertical="center"/>
    </xf>
    <xf numFmtId="0" fontId="23" fillId="0" borderId="0" xfId="0" applyFont="1" applyAlignment="1">
      <alignment vertical="center" shrinkToFit="1"/>
    </xf>
    <xf numFmtId="0" fontId="23" fillId="0" borderId="0" xfId="0" applyFont="1" applyAlignment="1">
      <alignment horizontal="left" vertical="center" shrinkToFit="1"/>
    </xf>
    <xf numFmtId="0" fontId="4" fillId="0" borderId="0" xfId="0" applyFont="1" applyAlignment="1">
      <alignment horizontal="left" vertical="center"/>
    </xf>
    <xf numFmtId="179" fontId="23" fillId="0" borderId="0" xfId="0" applyNumberFormat="1" applyFont="1" applyAlignment="1"/>
    <xf numFmtId="3" fontId="23" fillId="0" borderId="0" xfId="0" applyNumberFormat="1" applyFont="1">
      <alignment vertical="center"/>
    </xf>
    <xf numFmtId="0" fontId="25" fillId="0" borderId="0" xfId="0" applyFont="1">
      <alignment vertical="center"/>
    </xf>
    <xf numFmtId="0" fontId="23" fillId="0" borderId="0" xfId="0" applyFont="1" applyAlignment="1">
      <alignment wrapText="1"/>
    </xf>
    <xf numFmtId="177" fontId="23" fillId="0" borderId="0" xfId="0" applyNumberFormat="1" applyFont="1" applyAlignment="1"/>
    <xf numFmtId="0" fontId="23" fillId="0" borderId="0" xfId="0" applyFont="1" applyAlignment="1">
      <alignment horizontal="left" vertical="center"/>
    </xf>
    <xf numFmtId="0" fontId="27" fillId="4" borderId="0" xfId="0" applyFont="1" applyFill="1">
      <alignment vertical="center"/>
    </xf>
    <xf numFmtId="0" fontId="3" fillId="4" borderId="0" xfId="0" applyFont="1" applyFill="1">
      <alignment vertical="center"/>
    </xf>
    <xf numFmtId="0" fontId="3" fillId="4" borderId="0" xfId="0" applyFont="1" applyFill="1" applyAlignment="1">
      <alignment horizontal="right" vertical="center" shrinkToFit="1"/>
    </xf>
    <xf numFmtId="0" fontId="23" fillId="4" borderId="0" xfId="0" applyFont="1" applyFill="1">
      <alignment vertical="center"/>
    </xf>
    <xf numFmtId="0" fontId="23" fillId="4" borderId="33" xfId="0" applyFont="1" applyFill="1" applyBorder="1" applyAlignment="1">
      <alignment horizontal="center" vertical="center"/>
    </xf>
    <xf numFmtId="0" fontId="23" fillId="4" borderId="36" xfId="0" applyFont="1" applyFill="1" applyBorder="1" applyAlignment="1">
      <alignment horizontal="center" vertical="center"/>
    </xf>
    <xf numFmtId="0" fontId="29" fillId="4" borderId="0" xfId="0" applyFont="1" applyFill="1">
      <alignment vertical="center"/>
    </xf>
    <xf numFmtId="0" fontId="8" fillId="0" borderId="0" xfId="0" applyFont="1" applyAlignment="1">
      <alignment horizontal="center"/>
    </xf>
    <xf numFmtId="0" fontId="26" fillId="0" borderId="0" xfId="0" applyFont="1" applyAlignment="1">
      <alignment wrapText="1"/>
    </xf>
    <xf numFmtId="177" fontId="23" fillId="0" borderId="0" xfId="0" applyNumberFormat="1" applyFont="1" applyAlignment="1">
      <alignment horizontal="left" vertical="center"/>
    </xf>
    <xf numFmtId="0" fontId="27" fillId="0" borderId="0" xfId="0" applyFont="1">
      <alignment vertical="center"/>
    </xf>
    <xf numFmtId="0" fontId="3" fillId="0" borderId="0" xfId="0" applyFont="1" applyAlignment="1">
      <alignment horizontal="right" vertical="center" shrinkToFit="1"/>
    </xf>
    <xf numFmtId="0" fontId="23" fillId="0" borderId="33" xfId="0" applyFont="1" applyBorder="1" applyAlignment="1">
      <alignment horizontal="center" vertical="center"/>
    </xf>
    <xf numFmtId="0" fontId="23" fillId="0" borderId="36" xfId="0" applyFont="1" applyBorder="1" applyAlignment="1">
      <alignment horizontal="center" vertical="center"/>
    </xf>
    <xf numFmtId="0" fontId="29" fillId="0" borderId="0" xfId="0" applyFont="1">
      <alignment vertical="center"/>
    </xf>
    <xf numFmtId="0" fontId="0" fillId="3" borderId="24" xfId="0" applyFill="1" applyBorder="1" applyAlignment="1">
      <alignment horizontal="distributed" vertical="center" indent="1"/>
    </xf>
    <xf numFmtId="0" fontId="0" fillId="3" borderId="25" xfId="0" applyFill="1" applyBorder="1" applyAlignment="1">
      <alignment horizontal="distributed" vertical="center" indent="1"/>
    </xf>
    <xf numFmtId="0" fontId="0" fillId="3" borderId="29" xfId="0" applyFill="1" applyBorder="1">
      <alignment vertical="center"/>
    </xf>
    <xf numFmtId="0" fontId="0" fillId="3" borderId="31" xfId="0" applyFill="1" applyBorder="1" applyAlignment="1">
      <alignment horizontal="distributed" vertical="center" indent="1"/>
    </xf>
    <xf numFmtId="0" fontId="0" fillId="3" borderId="30" xfId="0" applyFill="1" applyBorder="1" applyAlignment="1">
      <alignment horizontal="distributed" vertical="center" indent="1"/>
    </xf>
    <xf numFmtId="0" fontId="0" fillId="3" borderId="49" xfId="0" applyFill="1" applyBorder="1" applyAlignment="1">
      <alignment horizontal="distributed" vertical="center" indent="1"/>
    </xf>
    <xf numFmtId="38" fontId="12" fillId="6" borderId="13" xfId="1" applyFont="1" applyFill="1" applyBorder="1" applyAlignment="1" applyProtection="1">
      <alignment vertical="center" wrapText="1"/>
      <protection locked="0"/>
    </xf>
    <xf numFmtId="0" fontId="12" fillId="6" borderId="13" xfId="0" applyFont="1" applyFill="1" applyBorder="1" applyAlignment="1" applyProtection="1">
      <alignment vertical="center" wrapText="1"/>
      <protection locked="0"/>
    </xf>
    <xf numFmtId="38" fontId="14" fillId="7" borderId="13" xfId="1" applyFont="1" applyFill="1" applyBorder="1" applyAlignment="1" applyProtection="1">
      <alignment vertical="center" wrapText="1"/>
      <protection locked="0"/>
    </xf>
    <xf numFmtId="0" fontId="14" fillId="7" borderId="13" xfId="0" applyFont="1" applyFill="1" applyBorder="1" applyAlignment="1" applyProtection="1">
      <alignment vertical="center" wrapText="1"/>
      <protection locked="0"/>
    </xf>
    <xf numFmtId="0" fontId="0" fillId="3" borderId="25" xfId="6" applyFont="1" applyFill="1" applyBorder="1" applyAlignment="1">
      <alignment horizontal="center" vertical="center"/>
    </xf>
    <xf numFmtId="0" fontId="5" fillId="0" borderId="0" xfId="0" applyFont="1">
      <alignment vertical="center"/>
    </xf>
    <xf numFmtId="0" fontId="5" fillId="0" borderId="0" xfId="0" applyFont="1" applyAlignment="1">
      <alignment horizontal="center"/>
    </xf>
    <xf numFmtId="0" fontId="30" fillId="0" borderId="0" xfId="0" applyFont="1">
      <alignment vertical="center"/>
    </xf>
    <xf numFmtId="0" fontId="23" fillId="0" borderId="0" xfId="0" applyFont="1" applyAlignment="1"/>
    <xf numFmtId="0" fontId="8" fillId="0" borderId="0" xfId="0" applyFont="1" applyAlignment="1">
      <alignment horizontal="center" vertical="center"/>
    </xf>
    <xf numFmtId="0" fontId="12" fillId="0" borderId="0" xfId="0" applyFont="1" applyAlignment="1">
      <alignment horizontal="left" vertical="center"/>
    </xf>
    <xf numFmtId="0" fontId="13" fillId="0" borderId="14" xfId="0" applyFont="1" applyBorder="1" applyAlignment="1">
      <alignment horizontal="center" vertical="center" wrapText="1"/>
    </xf>
    <xf numFmtId="0" fontId="23" fillId="0" borderId="0" xfId="0" applyFont="1" applyAlignment="1">
      <alignment horizontal="center"/>
    </xf>
    <xf numFmtId="177" fontId="0" fillId="6" borderId="25" xfId="0" quotePrefix="1" applyNumberFormat="1" applyFill="1" applyBorder="1" applyAlignment="1" applyProtection="1">
      <alignment horizontal="left" vertical="center"/>
      <protection locked="0"/>
    </xf>
    <xf numFmtId="177" fontId="0" fillId="7" borderId="30" xfId="0" applyNumberFormat="1" applyFill="1" applyBorder="1" applyAlignment="1" applyProtection="1">
      <alignment horizontal="left" vertical="center"/>
      <protection locked="0"/>
    </xf>
    <xf numFmtId="0" fontId="0" fillId="6" borderId="24" xfId="0" applyFill="1" applyBorder="1" applyAlignment="1" applyProtection="1">
      <alignment horizontal="left" vertical="center" wrapText="1" shrinkToFit="1"/>
      <protection locked="0"/>
    </xf>
    <xf numFmtId="0" fontId="0" fillId="6" borderId="30" xfId="0" applyFill="1" applyBorder="1" applyAlignment="1" applyProtection="1">
      <alignment horizontal="left" vertical="center"/>
      <protection locked="0"/>
    </xf>
    <xf numFmtId="177" fontId="0" fillId="6" borderId="30" xfId="0" quotePrefix="1" applyNumberFormat="1" applyFill="1" applyBorder="1" applyAlignment="1" applyProtection="1">
      <alignment horizontal="left" vertical="center"/>
      <protection locked="0"/>
    </xf>
    <xf numFmtId="177" fontId="0" fillId="7" borderId="30" xfId="0" quotePrefix="1" applyNumberFormat="1" applyFill="1" applyBorder="1" applyAlignment="1" applyProtection="1">
      <alignment horizontal="left" vertical="center"/>
      <protection locked="0"/>
    </xf>
    <xf numFmtId="0" fontId="20" fillId="6" borderId="32" xfId="5" applyFill="1" applyBorder="1" applyAlignment="1" applyProtection="1">
      <alignment horizontal="left" vertical="center"/>
      <protection locked="0"/>
    </xf>
    <xf numFmtId="0" fontId="0" fillId="6" borderId="29" xfId="0" applyFill="1" applyBorder="1" applyAlignment="1" applyProtection="1">
      <alignment horizontal="center" vertical="center"/>
      <protection locked="0"/>
    </xf>
    <xf numFmtId="0" fontId="0" fillId="6" borderId="25" xfId="0" applyFill="1" applyBorder="1" applyAlignment="1" applyProtection="1">
      <alignment horizontal="center" vertical="center"/>
      <protection locked="0"/>
    </xf>
    <xf numFmtId="0" fontId="1" fillId="0" borderId="0" xfId="0" applyFont="1" applyAlignment="1">
      <alignment horizontal="left" vertical="center"/>
    </xf>
    <xf numFmtId="181" fontId="0" fillId="3" borderId="29" xfId="0" applyNumberFormat="1" applyFill="1" applyBorder="1" applyAlignment="1">
      <alignment horizontal="left" vertical="center"/>
    </xf>
    <xf numFmtId="49" fontId="0" fillId="7" borderId="30" xfId="0" quotePrefix="1" applyNumberFormat="1" applyFill="1" applyBorder="1" applyAlignment="1" applyProtection="1">
      <alignment horizontal="left" vertical="center"/>
      <protection locked="0"/>
    </xf>
    <xf numFmtId="0" fontId="7" fillId="2" borderId="0" xfId="0" applyFont="1" applyFill="1" applyAlignment="1">
      <alignment horizontal="right" vertical="center"/>
    </xf>
    <xf numFmtId="14" fontId="0" fillId="0" borderId="0" xfId="0" applyNumberFormat="1" applyAlignment="1">
      <alignment horizontal="left" vertical="center"/>
    </xf>
    <xf numFmtId="0" fontId="0" fillId="0" borderId="0" xfId="0" applyAlignment="1">
      <alignment horizontal="left" vertical="center"/>
    </xf>
    <xf numFmtId="0" fontId="0" fillId="9" borderId="10" xfId="0" applyFill="1" applyBorder="1" applyAlignment="1">
      <alignment horizontal="center" vertical="center" wrapText="1"/>
    </xf>
    <xf numFmtId="0" fontId="0" fillId="0" borderId="0" xfId="0" applyAlignment="1">
      <alignment vertical="center" wrapText="1"/>
    </xf>
    <xf numFmtId="0" fontId="0" fillId="9" borderId="10" xfId="0" applyFill="1" applyBorder="1" applyAlignment="1">
      <alignment vertical="center" wrapText="1"/>
    </xf>
    <xf numFmtId="0" fontId="0" fillId="0" borderId="10" xfId="0" applyBorder="1" applyAlignment="1">
      <alignment vertical="center" wrapText="1"/>
    </xf>
    <xf numFmtId="14" fontId="0" fillId="8" borderId="15" xfId="0" applyNumberFormat="1" applyFill="1" applyBorder="1" applyAlignment="1">
      <alignment horizontal="center" vertical="center" wrapText="1"/>
    </xf>
    <xf numFmtId="14" fontId="0" fillId="0" borderId="14" xfId="0" applyNumberFormat="1" applyBorder="1" applyAlignment="1">
      <alignment horizontal="center" vertical="center" wrapText="1"/>
    </xf>
    <xf numFmtId="14" fontId="0" fillId="8" borderId="16" xfId="0" applyNumberFormat="1" applyFill="1"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center" vertical="center" wrapText="1"/>
    </xf>
    <xf numFmtId="0" fontId="15" fillId="0" borderId="0" xfId="0" applyFont="1" applyAlignment="1"/>
    <xf numFmtId="0" fontId="12" fillId="0" borderId="0" xfId="0" applyFont="1" applyAlignment="1">
      <alignment horizontal="justify" vertical="center"/>
    </xf>
    <xf numFmtId="38" fontId="0" fillId="0" borderId="0" xfId="1" applyFont="1" applyAlignment="1" applyProtection="1"/>
    <xf numFmtId="0" fontId="15" fillId="0" borderId="0" xfId="0" applyFont="1">
      <alignment vertical="center"/>
    </xf>
    <xf numFmtId="0" fontId="12" fillId="0" borderId="11" xfId="0" applyFont="1" applyBorder="1" applyAlignment="1">
      <alignment vertical="center" wrapText="1"/>
    </xf>
    <xf numFmtId="0" fontId="12" fillId="6" borderId="13" xfId="0" applyFont="1" applyFill="1" applyBorder="1" applyAlignment="1" applyProtection="1">
      <alignment horizontal="justify" vertical="center" wrapText="1"/>
      <protection locked="0"/>
    </xf>
    <xf numFmtId="0" fontId="14" fillId="0" borderId="11" xfId="0" applyFont="1" applyBorder="1" applyAlignment="1">
      <alignment vertical="center" wrapText="1"/>
    </xf>
    <xf numFmtId="0" fontId="14" fillId="7" borderId="13" xfId="0" applyFont="1" applyFill="1" applyBorder="1" applyAlignment="1" applyProtection="1">
      <alignment horizontal="justify" vertical="center" wrapText="1"/>
      <protection locked="0"/>
    </xf>
    <xf numFmtId="0" fontId="13" fillId="6" borderId="10" xfId="0" applyFont="1" applyFill="1" applyBorder="1" applyAlignment="1" applyProtection="1">
      <alignment horizontal="center" vertical="center" wrapText="1"/>
      <protection locked="0"/>
    </xf>
    <xf numFmtId="0" fontId="0" fillId="6" borderId="10" xfId="0" applyFill="1" applyBorder="1" applyAlignment="1" applyProtection="1">
      <alignment horizontal="center" vertical="center"/>
      <protection locked="0"/>
    </xf>
    <xf numFmtId="177" fontId="13" fillId="6" borderId="15" xfId="0" applyNumberFormat="1" applyFont="1" applyFill="1" applyBorder="1" applyAlignment="1" applyProtection="1">
      <alignment horizontal="center" vertical="center" wrapText="1"/>
      <protection locked="0"/>
    </xf>
    <xf numFmtId="176" fontId="13" fillId="6" borderId="10" xfId="0" applyNumberFormat="1" applyFont="1" applyFill="1" applyBorder="1" applyAlignment="1" applyProtection="1">
      <alignment horizontal="center" vertical="center" wrapText="1"/>
      <protection locked="0"/>
    </xf>
    <xf numFmtId="0" fontId="13" fillId="7" borderId="10" xfId="0" applyFont="1" applyFill="1" applyBorder="1" applyAlignment="1" applyProtection="1">
      <alignment horizontal="center" vertical="center" wrapText="1"/>
      <protection locked="0"/>
    </xf>
    <xf numFmtId="0" fontId="0" fillId="7" borderId="10" xfId="0" applyFill="1" applyBorder="1" applyAlignment="1" applyProtection="1">
      <alignment horizontal="center" vertical="center"/>
      <protection locked="0"/>
    </xf>
    <xf numFmtId="177" fontId="13" fillId="7" borderId="15" xfId="0" applyNumberFormat="1" applyFont="1" applyFill="1" applyBorder="1" applyAlignment="1" applyProtection="1">
      <alignment horizontal="center" vertical="center" wrapText="1"/>
      <protection locked="0"/>
    </xf>
    <xf numFmtId="176" fontId="13" fillId="7" borderId="10" xfId="0" applyNumberFormat="1" applyFont="1" applyFill="1" applyBorder="1" applyAlignment="1" applyProtection="1">
      <alignment horizontal="center" vertical="center" wrapText="1"/>
      <protection locked="0"/>
    </xf>
    <xf numFmtId="38" fontId="3" fillId="2" borderId="4" xfId="1" applyFont="1" applyFill="1" applyBorder="1" applyAlignment="1" applyProtection="1">
      <alignment horizontal="right" vertical="center" indent="1"/>
    </xf>
    <xf numFmtId="38" fontId="3" fillId="2" borderId="5" xfId="1" applyFont="1" applyFill="1" applyBorder="1" applyAlignment="1" applyProtection="1">
      <alignment horizontal="right" vertical="center" indent="1"/>
    </xf>
    <xf numFmtId="0" fontId="0" fillId="6" borderId="30" xfId="0" applyFill="1" applyBorder="1" applyAlignment="1" applyProtection="1">
      <alignment horizontal="center" vertical="center"/>
      <protection locked="0"/>
    </xf>
    <xf numFmtId="49" fontId="0" fillId="6" borderId="30" xfId="0" applyNumberFormat="1" applyFill="1" applyBorder="1" applyAlignment="1" applyProtection="1">
      <alignment horizontal="center" vertical="center"/>
      <protection locked="0"/>
    </xf>
    <xf numFmtId="0" fontId="0" fillId="6" borderId="50" xfId="0" applyFill="1" applyBorder="1" applyAlignment="1" applyProtection="1">
      <alignment horizontal="center" vertical="center"/>
      <protection locked="0"/>
    </xf>
    <xf numFmtId="0" fontId="0" fillId="6" borderId="51" xfId="0" applyFill="1" applyBorder="1" applyAlignment="1" applyProtection="1">
      <alignment horizontal="center" vertical="center"/>
      <protection locked="0"/>
    </xf>
    <xf numFmtId="179" fontId="23" fillId="0" borderId="0" xfId="0" applyNumberFormat="1" applyFont="1" applyAlignment="1">
      <alignment horizontal="left" vertical="center"/>
    </xf>
    <xf numFmtId="0" fontId="23" fillId="0" borderId="0" xfId="0" applyFont="1" applyAlignment="1">
      <alignment horizontal="left" vertical="center" wrapText="1"/>
    </xf>
    <xf numFmtId="0" fontId="3" fillId="0" borderId="0" xfId="0" applyFont="1" applyAlignment="1">
      <alignment horizontal="left" vertical="center"/>
    </xf>
    <xf numFmtId="38" fontId="23" fillId="0" borderId="0" xfId="1" applyFont="1" applyAlignment="1">
      <alignment horizontal="left" vertical="center"/>
    </xf>
    <xf numFmtId="0" fontId="25" fillId="0" borderId="0" xfId="0" applyFont="1" applyAlignment="1">
      <alignment horizontal="left" vertical="center"/>
    </xf>
    <xf numFmtId="38" fontId="0" fillId="0" borderId="10" xfId="1" applyFont="1" applyBorder="1" applyAlignment="1">
      <alignment vertical="center" wrapText="1"/>
    </xf>
    <xf numFmtId="0" fontId="14" fillId="0" borderId="0" xfId="8" applyFont="1">
      <alignment vertical="center"/>
    </xf>
    <xf numFmtId="0" fontId="34" fillId="0" borderId="0" xfId="8" applyFont="1">
      <alignment vertical="center"/>
    </xf>
    <xf numFmtId="0" fontId="33" fillId="0" borderId="0" xfId="8" applyFont="1">
      <alignment vertical="center"/>
    </xf>
    <xf numFmtId="0" fontId="33" fillId="0" borderId="0" xfId="8" applyFont="1" applyAlignment="1">
      <alignment horizontal="left" vertical="center"/>
    </xf>
    <xf numFmtId="0" fontId="33" fillId="0" borderId="0" xfId="8" applyFont="1" applyAlignment="1">
      <alignment horizontal="left" vertical="top"/>
    </xf>
    <xf numFmtId="0" fontId="14" fillId="0" borderId="0" xfId="8" applyFont="1" applyAlignment="1">
      <alignment horizontal="left" vertical="center"/>
    </xf>
    <xf numFmtId="0" fontId="33" fillId="0" borderId="0" xfId="8" applyFont="1" applyAlignment="1">
      <alignment horizontal="left" vertical="top" wrapText="1"/>
    </xf>
    <xf numFmtId="0" fontId="9" fillId="0" borderId="0" xfId="8" applyFont="1">
      <alignment vertical="center"/>
    </xf>
    <xf numFmtId="0" fontId="33" fillId="0" borderId="0" xfId="8" applyFont="1" applyAlignment="1">
      <alignment horizontal="left" vertical="center" indent="1"/>
    </xf>
    <xf numFmtId="0" fontId="14" fillId="0" borderId="0" xfId="8" applyFont="1" applyAlignment="1">
      <alignment horizontal="justify" vertical="center"/>
    </xf>
    <xf numFmtId="0" fontId="9" fillId="0" borderId="0" xfId="0" applyFont="1" applyAlignment="1">
      <alignment horizontal="left" vertical="center"/>
    </xf>
    <xf numFmtId="0" fontId="3" fillId="0" borderId="0" xfId="9" applyFont="1" applyAlignment="1">
      <alignment vertical="center"/>
    </xf>
    <xf numFmtId="0" fontId="23" fillId="0" borderId="0" xfId="9" applyFont="1" applyAlignment="1">
      <alignment vertical="center"/>
    </xf>
    <xf numFmtId="0" fontId="37" fillId="0" borderId="0" xfId="9" applyFont="1" applyAlignment="1">
      <alignment vertical="center"/>
    </xf>
    <xf numFmtId="0" fontId="3" fillId="0" borderId="0" xfId="9" applyFont="1" applyAlignment="1">
      <alignment horizontal="distributed" vertical="distributed"/>
    </xf>
    <xf numFmtId="38" fontId="3" fillId="0" borderId="0" xfId="9" applyNumberFormat="1" applyFont="1" applyAlignment="1">
      <alignment horizontal="right" vertical="center"/>
    </xf>
    <xf numFmtId="0" fontId="3" fillId="0" borderId="0" xfId="9" applyFont="1" applyAlignment="1">
      <alignment horizontal="left" vertical="center"/>
    </xf>
    <xf numFmtId="177" fontId="3" fillId="0" borderId="0" xfId="9" applyNumberFormat="1" applyFont="1" applyAlignment="1">
      <alignment vertical="center"/>
    </xf>
    <xf numFmtId="49" fontId="3" fillId="0" borderId="0" xfId="9" applyNumberFormat="1" applyFont="1" applyAlignment="1">
      <alignment vertical="center"/>
    </xf>
    <xf numFmtId="0" fontId="3" fillId="0" borderId="0" xfId="9" applyFont="1" applyAlignment="1">
      <alignment horizontal="distributed" vertical="center"/>
    </xf>
    <xf numFmtId="0" fontId="3" fillId="0" borderId="0" xfId="9" applyFont="1" applyAlignment="1">
      <alignment vertical="center" shrinkToFit="1"/>
    </xf>
    <xf numFmtId="0" fontId="3" fillId="0" borderId="0" xfId="9" applyFont="1" applyAlignment="1">
      <alignment horizontal="center" vertical="center" shrinkToFit="1"/>
    </xf>
    <xf numFmtId="0" fontId="3" fillId="0" borderId="0" xfId="11" applyFont="1" applyAlignment="1">
      <alignment vertical="center"/>
    </xf>
    <xf numFmtId="38" fontId="23" fillId="0" borderId="0" xfId="10" applyFont="1" applyFill="1" applyBorder="1" applyAlignment="1" applyProtection="1"/>
    <xf numFmtId="38" fontId="23" fillId="0" borderId="0" xfId="12" applyNumberFormat="1" applyFont="1" applyFill="1" applyBorder="1" applyAlignment="1" applyProtection="1"/>
    <xf numFmtId="38" fontId="23" fillId="0" borderId="0" xfId="10" applyFont="1" applyFill="1" applyBorder="1" applyAlignment="1" applyProtection="1">
      <alignment horizontal="right"/>
    </xf>
    <xf numFmtId="38" fontId="40" fillId="0" borderId="0" xfId="10" applyFont="1" applyFill="1" applyBorder="1" applyAlignment="1" applyProtection="1">
      <alignment horizontal="right"/>
    </xf>
    <xf numFmtId="185" fontId="40" fillId="0" borderId="0" xfId="10" applyNumberFormat="1" applyFont="1" applyFill="1" applyBorder="1" applyAlignment="1" applyProtection="1">
      <alignment horizontal="left"/>
    </xf>
    <xf numFmtId="38" fontId="40" fillId="0" borderId="0" xfId="10" applyFont="1" applyFill="1" applyBorder="1" applyAlignment="1" applyProtection="1"/>
    <xf numFmtId="38" fontId="23" fillId="0" borderId="0" xfId="10" applyFont="1" applyFill="1" applyAlignment="1" applyProtection="1"/>
    <xf numFmtId="38" fontId="23" fillId="0" borderId="0" xfId="10" applyFont="1" applyFill="1" applyAlignment="1" applyProtection="1">
      <alignment vertical="center"/>
    </xf>
    <xf numFmtId="38" fontId="23" fillId="0" borderId="0" xfId="10" applyFont="1" applyFill="1" applyBorder="1" applyAlignment="1" applyProtection="1">
      <alignment vertical="center"/>
    </xf>
    <xf numFmtId="186" fontId="41" fillId="0" borderId="0" xfId="7" applyNumberFormat="1" applyFont="1" applyFill="1" applyBorder="1" applyAlignment="1" applyProtection="1"/>
    <xf numFmtId="177" fontId="23" fillId="0" borderId="0" xfId="10" applyNumberFormat="1" applyFont="1" applyFill="1" applyBorder="1" applyAlignment="1" applyProtection="1"/>
    <xf numFmtId="38" fontId="23" fillId="0" borderId="0" xfId="10" applyFont="1" applyFill="1" applyBorder="1" applyAlignment="1" applyProtection="1">
      <alignment horizontal="center" vertical="center"/>
    </xf>
    <xf numFmtId="38" fontId="40" fillId="0" borderId="0" xfId="10" applyFont="1" applyFill="1" applyBorder="1" applyAlignment="1" applyProtection="1">
      <alignment vertical="center" wrapText="1"/>
    </xf>
    <xf numFmtId="185" fontId="40" fillId="0" borderId="0" xfId="10" applyNumberFormat="1" applyFont="1" applyFill="1" applyBorder="1" applyAlignment="1" applyProtection="1">
      <alignment vertical="center" wrapText="1"/>
    </xf>
    <xf numFmtId="38" fontId="40" fillId="0" borderId="0" xfId="10" applyFont="1" applyFill="1" applyBorder="1" applyAlignment="1" applyProtection="1">
      <alignment vertical="top" wrapText="1" shrinkToFit="1"/>
    </xf>
    <xf numFmtId="38" fontId="23" fillId="0" borderId="0" xfId="10" applyFont="1" applyFill="1" applyAlignment="1" applyProtection="1">
      <alignment vertical="center" wrapText="1"/>
    </xf>
    <xf numFmtId="0" fontId="40" fillId="0" borderId="0" xfId="10" applyNumberFormat="1" applyFont="1" applyFill="1" applyBorder="1" applyAlignment="1" applyProtection="1">
      <alignment vertical="top" wrapText="1" shrinkToFit="1"/>
    </xf>
    <xf numFmtId="38" fontId="23" fillId="0" borderId="0" xfId="10" applyFont="1" applyFill="1" applyBorder="1" applyAlignment="1" applyProtection="1">
      <alignment horizontal="left"/>
    </xf>
    <xf numFmtId="38" fontId="23" fillId="0" borderId="0" xfId="10" applyFont="1" applyFill="1" applyBorder="1" applyAlignment="1" applyProtection="1">
      <alignment horizontal="distributed"/>
    </xf>
    <xf numFmtId="38" fontId="23" fillId="0" borderId="0" xfId="10" applyFont="1" applyFill="1" applyBorder="1" applyAlignment="1" applyProtection="1">
      <alignment wrapText="1"/>
    </xf>
    <xf numFmtId="38" fontId="23" fillId="0" borderId="0" xfId="10" applyFont="1" applyFill="1" applyAlignment="1" applyProtection="1">
      <alignment horizontal="distributed" vertical="center" indent="1"/>
    </xf>
    <xf numFmtId="0" fontId="23" fillId="0" borderId="0" xfId="10" applyNumberFormat="1" applyFont="1" applyFill="1" applyAlignment="1" applyProtection="1">
      <alignment horizontal="center" vertical="center" shrinkToFit="1"/>
    </xf>
    <xf numFmtId="38" fontId="23" fillId="0" borderId="0" xfId="10" applyFont="1" applyFill="1" applyAlignment="1" applyProtection="1">
      <alignment horizontal="left"/>
    </xf>
    <xf numFmtId="38" fontId="23" fillId="0" borderId="0" xfId="10" applyFont="1" applyFill="1" applyAlignment="1" applyProtection="1">
      <alignment horizontal="right"/>
    </xf>
    <xf numFmtId="38" fontId="23" fillId="0" borderId="0" xfId="10" applyFont="1" applyFill="1" applyAlignment="1" applyProtection="1">
      <alignment horizontal="left" vertical="center"/>
    </xf>
    <xf numFmtId="38" fontId="40" fillId="0" borderId="0" xfId="10" applyFont="1" applyFill="1" applyAlignment="1" applyProtection="1">
      <alignment vertical="top" wrapText="1"/>
    </xf>
    <xf numFmtId="181" fontId="23" fillId="0" borderId="0" xfId="0" applyNumberFormat="1" applyFont="1">
      <alignment vertical="center"/>
    </xf>
    <xf numFmtId="0" fontId="25" fillId="3" borderId="0" xfId="0" applyFont="1" applyFill="1">
      <alignment vertical="center"/>
    </xf>
    <xf numFmtId="0" fontId="42" fillId="3" borderId="0" xfId="0" applyFont="1" applyFill="1" applyAlignment="1">
      <alignment horizontal="center" vertical="center" wrapText="1"/>
    </xf>
    <xf numFmtId="0" fontId="15" fillId="3" borderId="0" xfId="6" applyFont="1" applyFill="1">
      <alignment vertical="center"/>
    </xf>
    <xf numFmtId="0" fontId="25" fillId="0" borderId="0" xfId="13" applyFont="1" applyAlignment="1">
      <alignment horizontal="left" vertical="center"/>
    </xf>
    <xf numFmtId="0" fontId="1" fillId="0" borderId="0" xfId="13" applyAlignment="1">
      <alignment vertical="center"/>
    </xf>
    <xf numFmtId="38" fontId="23" fillId="0" borderId="0" xfId="10" applyFont="1" applyFill="1" applyBorder="1" applyAlignment="1" applyProtection="1">
      <alignment vertical="center" shrinkToFit="1"/>
    </xf>
    <xf numFmtId="177" fontId="0" fillId="10" borderId="30" xfId="0" quotePrefix="1" applyNumberFormat="1" applyFill="1" applyBorder="1" applyAlignment="1" applyProtection="1">
      <alignment horizontal="left" vertical="center"/>
      <protection locked="0"/>
    </xf>
    <xf numFmtId="0" fontId="0" fillId="6" borderId="0" xfId="0" applyFill="1">
      <alignment vertical="center"/>
    </xf>
    <xf numFmtId="0" fontId="0" fillId="7" borderId="0" xfId="0" applyFill="1">
      <alignment vertical="center"/>
    </xf>
    <xf numFmtId="0" fontId="0" fillId="10" borderId="0" xfId="0" applyFill="1">
      <alignment vertical="center"/>
    </xf>
    <xf numFmtId="187" fontId="0" fillId="0" borderId="0" xfId="0" applyNumberFormat="1" applyAlignment="1">
      <alignment vertical="center" wrapText="1"/>
    </xf>
    <xf numFmtId="38" fontId="0" fillId="0" borderId="0" xfId="0" applyNumberFormat="1" applyAlignment="1">
      <alignment vertical="center" wrapText="1"/>
    </xf>
    <xf numFmtId="0" fontId="0" fillId="6" borderId="10" xfId="0" applyFill="1" applyBorder="1" applyAlignment="1">
      <alignment vertical="center" wrapText="1"/>
    </xf>
    <xf numFmtId="187" fontId="0" fillId="0" borderId="10" xfId="0" applyNumberFormat="1" applyBorder="1" applyAlignment="1">
      <alignment vertical="center" wrapText="1"/>
    </xf>
    <xf numFmtId="38" fontId="0" fillId="0" borderId="10" xfId="0" applyNumberFormat="1" applyBorder="1" applyAlignment="1">
      <alignment vertical="center" wrapText="1"/>
    </xf>
    <xf numFmtId="0" fontId="0" fillId="7" borderId="10" xfId="0" applyFill="1" applyBorder="1" applyAlignment="1">
      <alignment vertical="center" wrapText="1"/>
    </xf>
    <xf numFmtId="49" fontId="0" fillId="0" borderId="0" xfId="0" applyNumberFormat="1" applyAlignment="1">
      <alignment vertical="center" wrapText="1"/>
    </xf>
    <xf numFmtId="49" fontId="0" fillId="0" borderId="10" xfId="0" applyNumberFormat="1" applyBorder="1" applyAlignment="1">
      <alignment vertical="center" wrapText="1"/>
    </xf>
    <xf numFmtId="177" fontId="23" fillId="0" borderId="0" xfId="0" applyNumberFormat="1" applyFont="1" applyAlignment="1">
      <alignment horizontal="left"/>
    </xf>
    <xf numFmtId="178" fontId="23" fillId="0" borderId="0" xfId="0" applyNumberFormat="1" applyFont="1" applyAlignment="1">
      <alignment vertical="center" wrapText="1"/>
    </xf>
    <xf numFmtId="0" fontId="23" fillId="0" borderId="0" xfId="0" applyFont="1" applyAlignment="1">
      <alignment horizontal="center"/>
    </xf>
    <xf numFmtId="177" fontId="23" fillId="0" borderId="0" xfId="0" applyNumberFormat="1" applyFont="1" applyAlignment="1">
      <alignment horizontal="right" vertical="center"/>
    </xf>
    <xf numFmtId="0" fontId="23" fillId="0" borderId="0" xfId="0" applyFont="1" applyAlignment="1"/>
    <xf numFmtId="0" fontId="8" fillId="0" borderId="0" xfId="0" applyFont="1" applyAlignment="1">
      <alignment horizontal="center" vertical="center"/>
    </xf>
    <xf numFmtId="178" fontId="23" fillId="0" borderId="0" xfId="0" applyNumberFormat="1" applyFont="1" applyAlignment="1">
      <alignment vertical="center" wrapText="1" shrinkToFit="1"/>
    </xf>
    <xf numFmtId="0" fontId="23" fillId="0" borderId="44" xfId="0" applyFont="1" applyBorder="1" applyAlignment="1">
      <alignment horizontal="center" vertical="center"/>
    </xf>
    <xf numFmtId="0" fontId="23" fillId="0" borderId="42" xfId="0" applyFont="1" applyBorder="1" applyAlignment="1">
      <alignment horizontal="center" vertical="center"/>
    </xf>
    <xf numFmtId="0" fontId="23" fillId="0" borderId="21" xfId="0" applyFont="1" applyBorder="1" applyAlignment="1">
      <alignment horizontal="center" vertical="center"/>
    </xf>
    <xf numFmtId="0" fontId="23" fillId="0" borderId="22" xfId="0" applyFont="1" applyBorder="1" applyAlignment="1">
      <alignment horizontal="center" vertical="center"/>
    </xf>
    <xf numFmtId="180" fontId="23" fillId="0" borderId="47" xfId="0" applyNumberFormat="1" applyFont="1" applyBorder="1" applyAlignment="1">
      <alignment horizontal="right" vertical="center"/>
    </xf>
    <xf numFmtId="180" fontId="23" fillId="0" borderId="48" xfId="0" applyNumberFormat="1" applyFont="1" applyBorder="1" applyAlignment="1">
      <alignment horizontal="right" vertical="center"/>
    </xf>
    <xf numFmtId="0" fontId="23" fillId="0" borderId="1" xfId="0" applyFont="1" applyBorder="1" applyAlignment="1">
      <alignment horizontal="center" vertical="center"/>
    </xf>
    <xf numFmtId="0" fontId="23" fillId="0" borderId="4" xfId="0" applyFont="1" applyBorder="1" applyAlignment="1">
      <alignment horizontal="center" vertical="center"/>
    </xf>
    <xf numFmtId="0" fontId="23" fillId="0" borderId="23" xfId="0" applyFont="1" applyBorder="1" applyAlignment="1">
      <alignment horizontal="left" vertical="center"/>
    </xf>
    <xf numFmtId="0" fontId="23" fillId="0" borderId="28" xfId="0" applyFont="1" applyBorder="1" applyAlignment="1">
      <alignment horizontal="left" vertical="center"/>
    </xf>
    <xf numFmtId="0" fontId="23" fillId="0" borderId="26" xfId="0" applyFont="1" applyBorder="1" applyAlignment="1">
      <alignment horizontal="center" vertical="center"/>
    </xf>
    <xf numFmtId="180" fontId="23" fillId="0" borderId="43" xfId="0" applyNumberFormat="1" applyFont="1" applyBorder="1" applyAlignment="1">
      <alignment horizontal="right" vertical="center"/>
    </xf>
    <xf numFmtId="180" fontId="23" fillId="0" borderId="41" xfId="0" applyNumberFormat="1" applyFont="1" applyBorder="1" applyAlignment="1">
      <alignment horizontal="right" vertical="center"/>
    </xf>
    <xf numFmtId="0" fontId="23" fillId="0" borderId="27" xfId="0" applyFont="1" applyBorder="1" applyAlignment="1">
      <alignment horizontal="left" vertical="center"/>
    </xf>
    <xf numFmtId="0" fontId="23" fillId="0" borderId="45" xfId="0" applyFont="1" applyBorder="1" applyAlignment="1">
      <alignment horizontal="center" vertical="center"/>
    </xf>
    <xf numFmtId="180" fontId="23" fillId="0" borderId="38" xfId="0" applyNumberFormat="1" applyFont="1" applyBorder="1" applyAlignment="1">
      <alignment horizontal="right" vertical="center"/>
    </xf>
    <xf numFmtId="0" fontId="23" fillId="0" borderId="39" xfId="0" applyFont="1" applyBorder="1" applyAlignment="1">
      <alignment horizontal="center" vertical="center"/>
    </xf>
    <xf numFmtId="0" fontId="23" fillId="0" borderId="46" xfId="0" applyFont="1" applyBorder="1" applyAlignment="1">
      <alignment horizontal="left" vertical="center"/>
    </xf>
    <xf numFmtId="0" fontId="23" fillId="4" borderId="27" xfId="0" applyFont="1" applyFill="1" applyBorder="1" applyAlignment="1">
      <alignment horizontal="left" vertical="center"/>
    </xf>
    <xf numFmtId="180" fontId="23" fillId="4" borderId="43" xfId="0" applyNumberFormat="1" applyFont="1" applyFill="1" applyBorder="1" applyAlignment="1">
      <alignment horizontal="right" vertical="center"/>
    </xf>
    <xf numFmtId="180" fontId="23" fillId="4" borderId="41" xfId="0" applyNumberFormat="1" applyFont="1" applyFill="1" applyBorder="1" applyAlignment="1">
      <alignment horizontal="right" vertical="center"/>
    </xf>
    <xf numFmtId="0" fontId="23" fillId="0" borderId="34" xfId="0" applyFont="1" applyBorder="1" applyAlignment="1">
      <alignment horizontal="center" vertical="center"/>
    </xf>
    <xf numFmtId="0" fontId="23" fillId="0" borderId="35" xfId="0" applyFont="1" applyBorder="1" applyAlignment="1">
      <alignment horizontal="center" vertical="center"/>
    </xf>
    <xf numFmtId="0" fontId="23" fillId="0" borderId="37" xfId="0" applyFont="1" applyBorder="1" applyAlignment="1">
      <alignment horizontal="center" vertical="center"/>
    </xf>
    <xf numFmtId="0" fontId="23" fillId="4" borderId="40" xfId="0" applyFont="1" applyFill="1" applyBorder="1" applyAlignment="1">
      <alignment horizontal="left" vertical="center"/>
    </xf>
    <xf numFmtId="0" fontId="4" fillId="0" borderId="27" xfId="0" applyFont="1" applyBorder="1" applyAlignment="1">
      <alignment horizontal="left" vertical="center" wrapText="1"/>
    </xf>
    <xf numFmtId="0" fontId="4" fillId="0" borderId="27" xfId="0" applyFont="1" applyBorder="1" applyAlignment="1">
      <alignment horizontal="left" vertical="center"/>
    </xf>
    <xf numFmtId="0" fontId="28" fillId="0" borderId="0" xfId="0" applyFont="1" applyAlignment="1">
      <alignment horizontal="center" vertical="center"/>
    </xf>
    <xf numFmtId="0" fontId="23" fillId="0" borderId="40" xfId="0" applyFont="1" applyBorder="1" applyAlignment="1">
      <alignment horizontal="left" vertical="center"/>
    </xf>
    <xf numFmtId="0" fontId="8" fillId="2" borderId="0" xfId="0" applyFont="1" applyFill="1" applyAlignment="1">
      <alignment horizontal="center" vertical="center"/>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xf>
    <xf numFmtId="0" fontId="12" fillId="0" borderId="0" xfId="0" applyFont="1" applyAlignment="1">
      <alignment horizontal="left" vertical="center"/>
    </xf>
    <xf numFmtId="0" fontId="17" fillId="0" borderId="0" xfId="0" applyFont="1" applyAlignment="1">
      <alignment horizontal="center" vertical="center"/>
    </xf>
    <xf numFmtId="0" fontId="12" fillId="0" borderId="0" xfId="0" applyFont="1" applyAlignment="1">
      <alignment horizontal="right" vertical="center"/>
    </xf>
    <xf numFmtId="0" fontId="16" fillId="0" borderId="8" xfId="0" applyFont="1" applyBorder="1" applyAlignment="1">
      <alignment horizontal="right" vertical="center"/>
    </xf>
    <xf numFmtId="0" fontId="13" fillId="0" borderId="15"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6" xfId="0" applyFont="1" applyBorder="1" applyAlignment="1">
      <alignment horizontal="center" vertical="center" wrapText="1"/>
    </xf>
    <xf numFmtId="0" fontId="9" fillId="0" borderId="0" xfId="8" applyFont="1" applyAlignment="1">
      <alignment horizontal="left" vertical="center" wrapText="1"/>
    </xf>
    <xf numFmtId="0" fontId="0" fillId="0" borderId="0" xfId="0" applyAlignment="1">
      <alignment horizontal="left" vertical="center" wrapText="1"/>
    </xf>
    <xf numFmtId="178" fontId="9" fillId="0" borderId="0" xfId="0" applyNumberFormat="1" applyFont="1" applyAlignment="1">
      <alignment horizontal="left" vertical="center" wrapText="1"/>
    </xf>
    <xf numFmtId="0" fontId="9" fillId="0" borderId="0" xfId="0" applyFont="1" applyAlignment="1">
      <alignment horizontal="left" vertical="center" wrapText="1"/>
    </xf>
    <xf numFmtId="0" fontId="33" fillId="0" borderId="0" xfId="8" applyFont="1" applyAlignment="1">
      <alignment horizontal="left" vertical="center"/>
    </xf>
    <xf numFmtId="0" fontId="34" fillId="0" borderId="0" xfId="8" applyFont="1" applyAlignment="1">
      <alignment horizontal="center" vertical="center"/>
    </xf>
    <xf numFmtId="9" fontId="33" fillId="0" borderId="0" xfId="8" applyNumberFormat="1" applyFont="1" applyAlignment="1">
      <alignment horizontal="left" vertical="center" wrapText="1"/>
    </xf>
    <xf numFmtId="0" fontId="33" fillId="0" borderId="0" xfId="8" applyFont="1" applyAlignment="1">
      <alignment horizontal="center" vertical="center"/>
    </xf>
    <xf numFmtId="0" fontId="14" fillId="0" borderId="0" xfId="8" applyFont="1" applyAlignment="1">
      <alignment horizontal="left" vertical="center" wrapText="1"/>
    </xf>
    <xf numFmtId="0" fontId="14" fillId="0" borderId="0" xfId="8" applyFont="1" applyAlignment="1">
      <alignment horizontal="left" vertical="center"/>
    </xf>
    <xf numFmtId="177" fontId="33" fillId="0" borderId="0" xfId="8" applyNumberFormat="1" applyFont="1" applyAlignment="1">
      <alignment horizontal="center" vertical="center"/>
    </xf>
    <xf numFmtId="177" fontId="23" fillId="0" borderId="0" xfId="0" applyNumberFormat="1" applyFont="1" applyAlignment="1">
      <alignment horizontal="left" shrinkToFit="1"/>
    </xf>
    <xf numFmtId="177" fontId="23" fillId="0" borderId="0" xfId="0" applyNumberFormat="1" applyFont="1" applyAlignment="1">
      <alignment horizontal="left" vertical="center" shrinkToFit="1"/>
    </xf>
    <xf numFmtId="178" fontId="23" fillId="0" borderId="0" xfId="0" applyNumberFormat="1" applyFont="1" applyAlignment="1">
      <alignment horizontal="left" vertical="center" wrapText="1" shrinkToFit="1"/>
    </xf>
    <xf numFmtId="0" fontId="23" fillId="0" borderId="0" xfId="0" applyFont="1" applyAlignment="1">
      <alignment horizontal="left" vertical="center" wrapText="1"/>
    </xf>
    <xf numFmtId="0" fontId="3" fillId="0" borderId="0" xfId="0" applyFont="1" applyAlignment="1">
      <alignment horizontal="left" vertical="center"/>
    </xf>
    <xf numFmtId="0" fontId="23" fillId="4" borderId="44" xfId="0" applyFont="1" applyFill="1" applyBorder="1" applyAlignment="1">
      <alignment horizontal="center" vertical="center"/>
    </xf>
    <xf numFmtId="0" fontId="23" fillId="4" borderId="42" xfId="0" applyFont="1" applyFill="1" applyBorder="1" applyAlignment="1">
      <alignment horizontal="center" vertical="center"/>
    </xf>
    <xf numFmtId="0" fontId="23" fillId="4" borderId="21" xfId="0" applyFont="1" applyFill="1" applyBorder="1" applyAlignment="1">
      <alignment horizontal="center" vertical="center"/>
    </xf>
    <xf numFmtId="0" fontId="23" fillId="4" borderId="22" xfId="0" applyFont="1" applyFill="1" applyBorder="1" applyAlignment="1">
      <alignment horizontal="center" vertical="center"/>
    </xf>
    <xf numFmtId="180" fontId="23" fillId="4" borderId="47" xfId="0" applyNumberFormat="1" applyFont="1" applyFill="1" applyBorder="1" applyAlignment="1">
      <alignment horizontal="right" vertical="center"/>
    </xf>
    <xf numFmtId="180" fontId="23" fillId="4" borderId="48" xfId="0" applyNumberFormat="1" applyFont="1" applyFill="1" applyBorder="1" applyAlignment="1">
      <alignment horizontal="right" vertical="center"/>
    </xf>
    <xf numFmtId="0" fontId="23" fillId="4" borderId="1" xfId="0" applyFont="1" applyFill="1" applyBorder="1" applyAlignment="1">
      <alignment horizontal="center" vertical="center"/>
    </xf>
    <xf numFmtId="0" fontId="23" fillId="4" borderId="4" xfId="0" applyFont="1" applyFill="1" applyBorder="1" applyAlignment="1">
      <alignment horizontal="center" vertical="center"/>
    </xf>
    <xf numFmtId="0" fontId="23" fillId="4" borderId="23" xfId="0" applyFont="1" applyFill="1" applyBorder="1" applyAlignment="1">
      <alignment horizontal="left" vertical="center"/>
    </xf>
    <xf numFmtId="0" fontId="23" fillId="4" borderId="28" xfId="0" applyFont="1" applyFill="1" applyBorder="1" applyAlignment="1">
      <alignment horizontal="left" vertical="center"/>
    </xf>
    <xf numFmtId="0" fontId="23" fillId="4" borderId="26" xfId="0" applyFont="1" applyFill="1" applyBorder="1" applyAlignment="1">
      <alignment horizontal="center" vertical="center"/>
    </xf>
    <xf numFmtId="0" fontId="23" fillId="4" borderId="45" xfId="0" applyFont="1" applyFill="1" applyBorder="1" applyAlignment="1">
      <alignment horizontal="center" vertical="center"/>
    </xf>
    <xf numFmtId="180" fontId="23" fillId="4" borderId="38" xfId="0" applyNumberFormat="1" applyFont="1" applyFill="1" applyBorder="1" applyAlignment="1">
      <alignment horizontal="right" vertical="center"/>
    </xf>
    <xf numFmtId="0" fontId="23" fillId="4" borderId="39" xfId="0" applyFont="1" applyFill="1" applyBorder="1" applyAlignment="1">
      <alignment horizontal="center" vertical="center"/>
    </xf>
    <xf numFmtId="0" fontId="23" fillId="4" borderId="46" xfId="0" applyFont="1" applyFill="1" applyBorder="1" applyAlignment="1">
      <alignment horizontal="left" vertical="center"/>
    </xf>
    <xf numFmtId="0" fontId="23" fillId="4" borderId="34" xfId="0" applyFont="1" applyFill="1" applyBorder="1" applyAlignment="1">
      <alignment horizontal="center" vertical="center"/>
    </xf>
    <xf numFmtId="0" fontId="23" fillId="4" borderId="35" xfId="0" applyFont="1" applyFill="1" applyBorder="1" applyAlignment="1">
      <alignment horizontal="center" vertical="center"/>
    </xf>
    <xf numFmtId="0" fontId="23" fillId="4" borderId="37" xfId="0" applyFont="1" applyFill="1" applyBorder="1" applyAlignment="1">
      <alignment horizontal="center" vertical="center"/>
    </xf>
    <xf numFmtId="0" fontId="4" fillId="4" borderId="27" xfId="0" applyFont="1" applyFill="1" applyBorder="1" applyAlignment="1">
      <alignment horizontal="left" vertical="center" wrapText="1"/>
    </xf>
    <xf numFmtId="0" fontId="4" fillId="4" borderId="27" xfId="0" applyFont="1" applyFill="1" applyBorder="1" applyAlignment="1">
      <alignment horizontal="left" vertical="center"/>
    </xf>
    <xf numFmtId="0" fontId="28" fillId="4" borderId="0" xfId="0" applyFont="1" applyFill="1" applyAlignment="1">
      <alignment horizontal="center" vertical="center"/>
    </xf>
    <xf numFmtId="0" fontId="13" fillId="0" borderId="0" xfId="0" applyFont="1" applyAlignment="1">
      <alignment horizontal="right" vertical="center"/>
    </xf>
    <xf numFmtId="0" fontId="3" fillId="0" borderId="0" xfId="9" applyFont="1" applyAlignment="1">
      <alignment horizontal="left" vertical="center"/>
    </xf>
    <xf numFmtId="184" fontId="38" fillId="0" borderId="0" xfId="9" applyNumberFormat="1" applyFont="1" applyAlignment="1">
      <alignment horizontal="left" vertical="center" shrinkToFit="1"/>
    </xf>
    <xf numFmtId="0" fontId="38" fillId="0" borderId="0" xfId="9" applyFont="1" applyAlignment="1">
      <alignment horizontal="left" vertical="center" shrinkToFit="1"/>
    </xf>
    <xf numFmtId="0" fontId="3" fillId="0" borderId="0" xfId="9" applyFont="1" applyAlignment="1">
      <alignment horizontal="distributed" vertical="center"/>
    </xf>
    <xf numFmtId="0" fontId="3" fillId="0" borderId="0" xfId="9" applyFont="1" applyAlignment="1">
      <alignment vertical="center"/>
    </xf>
    <xf numFmtId="177" fontId="3" fillId="0" borderId="0" xfId="9" applyNumberFormat="1" applyFont="1" applyAlignment="1">
      <alignment horizontal="right" vertical="center"/>
    </xf>
    <xf numFmtId="177" fontId="3" fillId="0" borderId="0" xfId="9" applyNumberFormat="1" applyFont="1" applyAlignment="1">
      <alignment horizontal="distributed" vertical="center"/>
    </xf>
    <xf numFmtId="0" fontId="3" fillId="0" borderId="0" xfId="9" applyFont="1" applyAlignment="1">
      <alignment horizontal="distributed" vertical="distributed"/>
    </xf>
    <xf numFmtId="0" fontId="3" fillId="0" borderId="0" xfId="9" applyFont="1" applyAlignment="1">
      <alignment horizontal="center" vertical="center"/>
    </xf>
    <xf numFmtId="49" fontId="3" fillId="0" borderId="0" xfId="9" applyNumberFormat="1" applyFont="1" applyAlignment="1">
      <alignment horizontal="distributed" vertical="center" wrapText="1"/>
    </xf>
    <xf numFmtId="38" fontId="3" fillId="0" borderId="0" xfId="9" applyNumberFormat="1" applyFont="1" applyAlignment="1">
      <alignment horizontal="right" vertical="center"/>
    </xf>
    <xf numFmtId="38" fontId="38" fillId="0" borderId="0" xfId="9" applyNumberFormat="1" applyFont="1" applyAlignment="1">
      <alignment horizontal="right" vertical="center"/>
    </xf>
    <xf numFmtId="183" fontId="3" fillId="0" borderId="0" xfId="9" applyNumberFormat="1" applyFont="1" applyAlignment="1">
      <alignment horizontal="distributed" vertical="center"/>
    </xf>
    <xf numFmtId="0" fontId="28" fillId="0" borderId="0" xfId="9" applyFont="1" applyAlignment="1">
      <alignment horizontal="center"/>
    </xf>
    <xf numFmtId="182" fontId="36" fillId="0" borderId="0" xfId="10" applyNumberFormat="1" applyFont="1" applyAlignment="1">
      <alignment horizontal="right" vertical="center" shrinkToFit="1"/>
    </xf>
    <xf numFmtId="0" fontId="23" fillId="0" borderId="0" xfId="10" applyNumberFormat="1" applyFont="1" applyFill="1" applyBorder="1" applyAlignment="1" applyProtection="1">
      <alignment horizontal="left" vertical="center" shrinkToFit="1"/>
    </xf>
    <xf numFmtId="0" fontId="23" fillId="0" borderId="0" xfId="10" applyNumberFormat="1" applyFont="1" applyFill="1" applyAlignment="1" applyProtection="1">
      <alignment vertical="center" shrinkToFit="1"/>
    </xf>
    <xf numFmtId="177" fontId="23" fillId="0" borderId="0" xfId="10" applyNumberFormat="1" applyFont="1" applyFill="1" applyBorder="1" applyAlignment="1" applyProtection="1">
      <alignment horizontal="right"/>
    </xf>
    <xf numFmtId="38" fontId="28" fillId="0" borderId="0" xfId="10" applyFont="1" applyFill="1" applyBorder="1" applyAlignment="1" applyProtection="1">
      <alignment horizontal="center" vertical="center"/>
    </xf>
    <xf numFmtId="38" fontId="23" fillId="0" borderId="0" xfId="10" applyFont="1" applyFill="1" applyAlignment="1" applyProtection="1">
      <alignment horizontal="left"/>
    </xf>
    <xf numFmtId="38" fontId="23" fillId="0" borderId="0" xfId="10" applyFont="1" applyFill="1" applyBorder="1" applyAlignment="1" applyProtection="1">
      <alignment horizontal="distributed" vertical="center"/>
    </xf>
    <xf numFmtId="38" fontId="23" fillId="0" borderId="0" xfId="10" applyFont="1" applyFill="1" applyBorder="1" applyAlignment="1" applyProtection="1">
      <alignment horizontal="center" vertical="center"/>
    </xf>
    <xf numFmtId="0" fontId="0" fillId="9" borderId="10" xfId="0" applyFill="1" applyBorder="1" applyAlignment="1">
      <alignment horizontal="center" vertical="center" wrapText="1"/>
    </xf>
  </cellXfs>
  <cellStyles count="14">
    <cellStyle name="ハイパーリンク" xfId="5" builtinId="8"/>
    <cellStyle name="ハイパーリンク_19地球環境利子8.23" xfId="12" xr:uid="{403490C2-7D75-431E-B336-2E9B83370F47}"/>
    <cellStyle name="桁区切り" xfId="1" builtinId="6"/>
    <cellStyle name="桁区切り 2" xfId="2" xr:uid="{00000000-0005-0000-0000-000001000000}"/>
    <cellStyle name="桁区切り 3" xfId="10" xr:uid="{4795BB80-CDB3-494B-8E16-E037803A8E48}"/>
    <cellStyle name="通貨" xfId="7" builtinId="7"/>
    <cellStyle name="標準" xfId="0" builtinId="0"/>
    <cellStyle name="標準 2" xfId="3" xr:uid="{00000000-0005-0000-0000-000003000000}"/>
    <cellStyle name="標準 3" xfId="9" xr:uid="{7DFCDB84-32A6-4645-8760-1A28477C0D33}"/>
    <cellStyle name="標準 3 2" xfId="8" xr:uid="{C6370C9D-0055-40A7-BF50-F0402CCB7991}"/>
    <cellStyle name="標準 4" xfId="11" xr:uid="{2D5C83EF-DA41-4DB2-AFCF-81B934979808}"/>
    <cellStyle name="標準_19.9.14提出申請書" xfId="6" xr:uid="{FC6C8D17-99FB-4A66-9A3B-5FEAF0914302}"/>
    <cellStyle name="標準_H24人権啓発申請様式ファイル" xfId="13" xr:uid="{6AAE2BB1-9C51-484F-8F7D-C29EF4C605CB}"/>
    <cellStyle name="未定義"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190500</xdr:colOff>
      <xdr:row>17</xdr:row>
      <xdr:rowOff>9524</xdr:rowOff>
    </xdr:from>
    <xdr:to>
      <xdr:col>10</xdr:col>
      <xdr:colOff>66675</xdr:colOff>
      <xdr:row>26</xdr:row>
      <xdr:rowOff>238124</xdr:rowOff>
    </xdr:to>
    <xdr:sp macro="" textlink="">
      <xdr:nvSpPr>
        <xdr:cNvPr id="2" name="大かっこ 1">
          <a:extLst>
            <a:ext uri="{FF2B5EF4-FFF2-40B4-BE49-F238E27FC236}">
              <a16:creationId xmlns:a16="http://schemas.microsoft.com/office/drawing/2014/main" id="{BC34F753-7EE0-4D2A-8712-CEC72DE8385D}"/>
            </a:ext>
          </a:extLst>
        </xdr:cNvPr>
        <xdr:cNvSpPr/>
      </xdr:nvSpPr>
      <xdr:spPr>
        <a:xfrm>
          <a:off x="190500" y="4381499"/>
          <a:ext cx="6915150" cy="2371725"/>
        </a:xfrm>
        <a:prstGeom prst="bracketPair">
          <a:avLst>
            <a:gd name="adj" fmla="val 525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209550</xdr:colOff>
      <xdr:row>28</xdr:row>
      <xdr:rowOff>209550</xdr:rowOff>
    </xdr:from>
    <xdr:to>
      <xdr:col>10</xdr:col>
      <xdr:colOff>66675</xdr:colOff>
      <xdr:row>33</xdr:row>
      <xdr:rowOff>1</xdr:rowOff>
    </xdr:to>
    <xdr:sp macro="" textlink="">
      <xdr:nvSpPr>
        <xdr:cNvPr id="3" name="大かっこ 2">
          <a:extLst>
            <a:ext uri="{FF2B5EF4-FFF2-40B4-BE49-F238E27FC236}">
              <a16:creationId xmlns:a16="http://schemas.microsoft.com/office/drawing/2014/main" id="{365F8E9D-7F9E-450C-9B6A-77E55623C99E}"/>
            </a:ext>
          </a:extLst>
        </xdr:cNvPr>
        <xdr:cNvSpPr/>
      </xdr:nvSpPr>
      <xdr:spPr>
        <a:xfrm>
          <a:off x="209550" y="7200900"/>
          <a:ext cx="6896100" cy="981076"/>
        </a:xfrm>
        <a:prstGeom prst="bracketPair">
          <a:avLst>
            <a:gd name="adj" fmla="val 1010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112057</xdr:colOff>
      <xdr:row>4</xdr:row>
      <xdr:rowOff>403412</xdr:rowOff>
    </xdr:from>
    <xdr:to>
      <xdr:col>10</xdr:col>
      <xdr:colOff>1008528</xdr:colOff>
      <xdr:row>4</xdr:row>
      <xdr:rowOff>683559</xdr:rowOff>
    </xdr:to>
    <xdr:sp macro="" textlink="">
      <xdr:nvSpPr>
        <xdr:cNvPr id="2" name="大かっこ 1">
          <a:extLst>
            <a:ext uri="{FF2B5EF4-FFF2-40B4-BE49-F238E27FC236}">
              <a16:creationId xmlns:a16="http://schemas.microsoft.com/office/drawing/2014/main" id="{FAF86B2E-7CB9-4A1D-ADD0-983DDCD3F408}"/>
            </a:ext>
          </a:extLst>
        </xdr:cNvPr>
        <xdr:cNvSpPr/>
      </xdr:nvSpPr>
      <xdr:spPr>
        <a:xfrm>
          <a:off x="11132482" y="1374962"/>
          <a:ext cx="896471" cy="28014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28576</xdr:colOff>
      <xdr:row>16</xdr:row>
      <xdr:rowOff>66675</xdr:rowOff>
    </xdr:from>
    <xdr:to>
      <xdr:col>30</xdr:col>
      <xdr:colOff>9526</xdr:colOff>
      <xdr:row>17</xdr:row>
      <xdr:rowOff>228600</xdr:rowOff>
    </xdr:to>
    <xdr:sp macro="" textlink="">
      <xdr:nvSpPr>
        <xdr:cNvPr id="3" name="大かっこ 2">
          <a:extLst>
            <a:ext uri="{FF2B5EF4-FFF2-40B4-BE49-F238E27FC236}">
              <a16:creationId xmlns:a16="http://schemas.microsoft.com/office/drawing/2014/main" id="{60C6BB2B-A211-476C-BEE8-1DB364E47303}"/>
            </a:ext>
          </a:extLst>
        </xdr:cNvPr>
        <xdr:cNvSpPr/>
      </xdr:nvSpPr>
      <xdr:spPr>
        <a:xfrm>
          <a:off x="3114676" y="4743450"/>
          <a:ext cx="2057400" cy="409575"/>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18</xdr:col>
      <xdr:colOff>19050</xdr:colOff>
      <xdr:row>19</xdr:row>
      <xdr:rowOff>47625</xdr:rowOff>
    </xdr:from>
    <xdr:to>
      <xdr:col>30</xdr:col>
      <xdr:colOff>9525</xdr:colOff>
      <xdr:row>20</xdr:row>
      <xdr:rowOff>209550</xdr:rowOff>
    </xdr:to>
    <xdr:sp macro="" textlink="">
      <xdr:nvSpPr>
        <xdr:cNvPr id="4" name="大かっこ 3">
          <a:extLst>
            <a:ext uri="{FF2B5EF4-FFF2-40B4-BE49-F238E27FC236}">
              <a16:creationId xmlns:a16="http://schemas.microsoft.com/office/drawing/2014/main" id="{E4AE2D5D-7AB7-4766-8EFA-64B099594A40}"/>
            </a:ext>
          </a:extLst>
        </xdr:cNvPr>
        <xdr:cNvSpPr/>
      </xdr:nvSpPr>
      <xdr:spPr>
        <a:xfrm>
          <a:off x="3105150" y="5410200"/>
          <a:ext cx="2066925" cy="409575"/>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18</xdr:col>
      <xdr:colOff>38100</xdr:colOff>
      <xdr:row>22</xdr:row>
      <xdr:rowOff>9525</xdr:rowOff>
    </xdr:from>
    <xdr:to>
      <xdr:col>30</xdr:col>
      <xdr:colOff>38100</xdr:colOff>
      <xdr:row>23</xdr:row>
      <xdr:rowOff>171450</xdr:rowOff>
    </xdr:to>
    <xdr:sp macro="" textlink="">
      <xdr:nvSpPr>
        <xdr:cNvPr id="5" name="大かっこ 4">
          <a:extLst>
            <a:ext uri="{FF2B5EF4-FFF2-40B4-BE49-F238E27FC236}">
              <a16:creationId xmlns:a16="http://schemas.microsoft.com/office/drawing/2014/main" id="{99C526AD-1E14-43D4-AA55-B4B4F20EBF53}"/>
            </a:ext>
          </a:extLst>
        </xdr:cNvPr>
        <xdr:cNvSpPr/>
      </xdr:nvSpPr>
      <xdr:spPr>
        <a:xfrm>
          <a:off x="3124200" y="6057900"/>
          <a:ext cx="2076450" cy="409575"/>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66671</xdr:colOff>
      <xdr:row>0</xdr:row>
      <xdr:rowOff>97155</xdr:rowOff>
    </xdr:from>
    <xdr:to>
      <xdr:col>6</xdr:col>
      <xdr:colOff>792480</xdr:colOff>
      <xdr:row>0</xdr:row>
      <xdr:rowOff>440055</xdr:rowOff>
    </xdr:to>
    <xdr:sp macro="" textlink="">
      <xdr:nvSpPr>
        <xdr:cNvPr id="3" name="Rectangle 9">
          <a:extLst>
            <a:ext uri="{FF2B5EF4-FFF2-40B4-BE49-F238E27FC236}">
              <a16:creationId xmlns:a16="http://schemas.microsoft.com/office/drawing/2014/main" id="{DD723DF2-9DD1-4F6A-9B03-47C651DE2449}"/>
            </a:ext>
          </a:extLst>
        </xdr:cNvPr>
        <xdr:cNvSpPr>
          <a:spLocks noChangeArrowheads="1"/>
        </xdr:cNvSpPr>
      </xdr:nvSpPr>
      <xdr:spPr bwMode="auto">
        <a:xfrm>
          <a:off x="66671" y="97155"/>
          <a:ext cx="6345559" cy="342900"/>
        </a:xfrm>
        <a:prstGeom prst="rect">
          <a:avLst/>
        </a:prstGeom>
        <a:solidFill>
          <a:srgbClr val="FFFF66"/>
        </a:solidFill>
        <a:ln w="28575">
          <a:solidFill>
            <a:srgbClr xmlns:mc="http://schemas.openxmlformats.org/markup-compatibility/2006" xmlns:a14="http://schemas.microsoft.com/office/drawing/2010/main" val="FF00FF" mc:Ignorable="a14" a14:legacySpreadsheetColorIndex="14"/>
          </a:solidFill>
          <a:miter lim="800000"/>
          <a:headEnd/>
          <a:tailEnd/>
        </a:ln>
      </xdr:spPr>
      <xdr:txBody>
        <a:bodyPr vertOverflow="clip" wrap="square" lIns="27432" tIns="18288" rIns="0" bIns="0" anchor="ctr" upright="1"/>
        <a:lstStyle/>
        <a:p>
          <a:pPr algn="ctr" rtl="0">
            <a:lnSpc>
              <a:spcPct val="150000"/>
            </a:lnSpc>
            <a:defRPr sz="1000"/>
          </a:pPr>
          <a:r>
            <a:rPr lang="ja-JP" altLang="en-US" sz="1400" b="1" i="0" u="none" strike="noStrike" baseline="0">
              <a:solidFill>
                <a:srgbClr val="000000"/>
              </a:solidFill>
              <a:latin typeface="ＭＳ Ｐゴシック"/>
              <a:ea typeface="ＭＳ Ｐゴシック"/>
            </a:rPr>
            <a:t>受任者が申請者と異なる際は、委任状の提出（</a:t>
          </a:r>
          <a:r>
            <a:rPr lang="ja-JP" altLang="en-US" sz="1400" b="1" i="0" u="none" strike="noStrike" baseline="0">
              <a:solidFill>
                <a:srgbClr val="FF0000"/>
              </a:solidFill>
              <a:latin typeface="ＭＳ Ｐゴシック"/>
              <a:ea typeface="ＭＳ Ｐゴシック"/>
            </a:rPr>
            <a:t>押印要</a:t>
          </a:r>
          <a:r>
            <a:rPr lang="ja-JP" altLang="en-US" sz="1400" b="1" i="0" u="none" strike="noStrike" baseline="0">
              <a:solidFill>
                <a:srgbClr val="000000"/>
              </a:solidFill>
              <a:latin typeface="ＭＳ Ｐゴシック"/>
              <a:ea typeface="ＭＳ Ｐゴシック"/>
            </a:rPr>
            <a:t>）をお願いします。</a:t>
          </a:r>
        </a:p>
      </xdr:txBody>
    </xdr:sp>
    <xdr:clientData fPrintsWithSheet="0"/>
  </xdr:twoCellAnchor>
  <xdr:twoCellAnchor>
    <xdr:from>
      <xdr:col>7</xdr:col>
      <xdr:colOff>127000</xdr:colOff>
      <xdr:row>27</xdr:row>
      <xdr:rowOff>175259</xdr:rowOff>
    </xdr:from>
    <xdr:to>
      <xdr:col>12</xdr:col>
      <xdr:colOff>21167</xdr:colOff>
      <xdr:row>29</xdr:row>
      <xdr:rowOff>114300</xdr:rowOff>
    </xdr:to>
    <xdr:sp macro="" textlink="">
      <xdr:nvSpPr>
        <xdr:cNvPr id="4" name="AutoShape 3">
          <a:extLst>
            <a:ext uri="{FF2B5EF4-FFF2-40B4-BE49-F238E27FC236}">
              <a16:creationId xmlns:a16="http://schemas.microsoft.com/office/drawing/2014/main" id="{E1119EB0-DC2F-4B85-B230-9DD7FFA19453}"/>
            </a:ext>
          </a:extLst>
        </xdr:cNvPr>
        <xdr:cNvSpPr>
          <a:spLocks noChangeArrowheads="1"/>
        </xdr:cNvSpPr>
      </xdr:nvSpPr>
      <xdr:spPr bwMode="auto">
        <a:xfrm>
          <a:off x="6646333" y="8387926"/>
          <a:ext cx="2921001" cy="510541"/>
        </a:xfrm>
        <a:prstGeom prst="wedgeRoundRectCallout">
          <a:avLst>
            <a:gd name="adj1" fmla="val -58430"/>
            <a:gd name="adj2" fmla="val 107324"/>
            <a:gd name="adj3" fmla="val 16667"/>
          </a:avLst>
        </a:prstGeom>
        <a:solidFill>
          <a:schemeClr val="bg1"/>
        </a:solidFill>
        <a:ln w="19050" algn="ctr">
          <a:solidFill>
            <a:srgbClr val="FF0000"/>
          </a:solidFill>
          <a:miter lim="800000"/>
          <a:headEnd/>
          <a:tailEnd/>
        </a:ln>
        <a:effectLst/>
      </xdr:spPr>
      <xdr:txBody>
        <a:bodyPr vertOverflow="clip" wrap="square" lIns="27432" tIns="18288" rIns="0" bIns="18288" anchor="ctr" upright="1"/>
        <a:lstStyle/>
        <a:p>
          <a:pPr algn="ctr" rtl="0">
            <a:lnSpc>
              <a:spcPct val="100000"/>
            </a:lnSpc>
            <a:defRPr sz="1000"/>
          </a:pPr>
          <a:r>
            <a:rPr lang="ja-JP" altLang="en-US" sz="1100" b="1" i="0" u="none" strike="noStrike" baseline="0">
              <a:solidFill>
                <a:sysClr val="windowText" lastClr="000000"/>
              </a:solidFill>
              <a:latin typeface="ＭＳ Ｐゴシック"/>
              <a:ea typeface="ＭＳ Ｐゴシック"/>
            </a:rPr>
            <a:t>印鑑は法人等の</a:t>
          </a:r>
          <a:r>
            <a:rPr lang="ja-JP" altLang="en-US" sz="1200" b="1" i="0" u="sng" strike="noStrike" baseline="0">
              <a:solidFill>
                <a:sysClr val="windowText" lastClr="000000"/>
              </a:solidFill>
              <a:latin typeface="ＭＳ Ｐゴシック"/>
              <a:ea typeface="ＭＳ Ｐゴシック"/>
            </a:rPr>
            <a:t>代表者印　</a:t>
          </a:r>
          <a:r>
            <a:rPr lang="ja-JP" altLang="en-US" sz="1100" b="1" i="0" u="none" strike="noStrike" baseline="0">
              <a:solidFill>
                <a:sysClr val="windowText" lastClr="000000"/>
              </a:solidFill>
              <a:latin typeface="ＭＳ Ｐゴシック"/>
              <a:ea typeface="ＭＳ Ｐゴシック"/>
            </a:rPr>
            <a:t>を押印</a:t>
          </a:r>
        </a:p>
      </xdr:txBody>
    </xdr:sp>
    <xdr:clientData fPrintsWithSheet="0"/>
  </xdr:twoCellAnchor>
  <xdr:twoCellAnchor>
    <xdr:from>
      <xdr:col>6</xdr:col>
      <xdr:colOff>148167</xdr:colOff>
      <xdr:row>29</xdr:row>
      <xdr:rowOff>229658</xdr:rowOff>
    </xdr:from>
    <xdr:to>
      <xdr:col>6</xdr:col>
      <xdr:colOff>645584</xdr:colOff>
      <xdr:row>31</xdr:row>
      <xdr:rowOff>49527</xdr:rowOff>
    </xdr:to>
    <xdr:sp macro="" textlink="">
      <xdr:nvSpPr>
        <xdr:cNvPr id="6" name="正方形/長方形 5">
          <a:extLst>
            <a:ext uri="{FF2B5EF4-FFF2-40B4-BE49-F238E27FC236}">
              <a16:creationId xmlns:a16="http://schemas.microsoft.com/office/drawing/2014/main" id="{0BE7E6D4-3935-4824-B2B6-1F755FB31010}"/>
            </a:ext>
          </a:extLst>
        </xdr:cNvPr>
        <xdr:cNvSpPr/>
      </xdr:nvSpPr>
      <xdr:spPr>
        <a:xfrm>
          <a:off x="5778500" y="9013825"/>
          <a:ext cx="497417" cy="391369"/>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a:t>押印</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mu@pref.hyogo.lg.jp"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13.bin"/><Relationship Id="rId4" Type="http://schemas.openxmlformats.org/officeDocument/2006/relationships/comments" Target="../comments5.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E1F39-F74E-491B-B323-A2EF0009B0BC}">
  <sheetPr>
    <tabColor rgb="FFFFFF00"/>
  </sheetPr>
  <dimension ref="A1:C56"/>
  <sheetViews>
    <sheetView tabSelected="1" view="pageBreakPreview" zoomScale="115" zoomScaleNormal="100" zoomScaleSheetLayoutView="115" workbookViewId="0">
      <selection activeCell="C56" sqref="C56"/>
    </sheetView>
  </sheetViews>
  <sheetFormatPr defaultColWidth="9" defaultRowHeight="13"/>
  <cols>
    <col min="1" max="1" width="2.453125" style="58" customWidth="1"/>
    <col min="2" max="2" width="27.6328125" style="58" customWidth="1"/>
    <col min="3" max="3" width="56.08984375" style="58" customWidth="1"/>
    <col min="4" max="4" width="2.453125" style="58" customWidth="1"/>
    <col min="5" max="16384" width="9" style="58"/>
  </cols>
  <sheetData>
    <row r="1" spans="1:3">
      <c r="A1" s="58" t="s">
        <v>106</v>
      </c>
    </row>
    <row r="2" spans="1:3" ht="10.5" customHeight="1"/>
    <row r="3" spans="1:3" ht="20.149999999999999" customHeight="1">
      <c r="B3" s="59" t="s">
        <v>107</v>
      </c>
      <c r="C3" s="60"/>
    </row>
    <row r="4" spans="1:3" ht="20.149999999999999" customHeight="1" thickBot="1">
      <c r="B4" s="61" t="s">
        <v>108</v>
      </c>
      <c r="C4" s="60"/>
    </row>
    <row r="5" spans="1:3" ht="20.149999999999999" customHeight="1">
      <c r="B5" s="102" t="s">
        <v>179</v>
      </c>
      <c r="C5" s="129">
        <f>設定!D2</f>
        <v>45748</v>
      </c>
    </row>
    <row r="6" spans="1:3" ht="20.149999999999999" customHeight="1">
      <c r="B6" s="101" t="s">
        <v>173</v>
      </c>
      <c r="C6" s="119" t="s">
        <v>267</v>
      </c>
    </row>
    <row r="7" spans="1:3" ht="20.149999999999999" customHeight="1">
      <c r="B7" s="103" t="s">
        <v>172</v>
      </c>
      <c r="C7" s="120">
        <v>46112</v>
      </c>
    </row>
    <row r="8" spans="1:3" ht="20.149999999999999" customHeight="1">
      <c r="B8" s="104" t="s">
        <v>174</v>
      </c>
      <c r="C8" s="121" t="s">
        <v>192</v>
      </c>
    </row>
    <row r="9" spans="1:3" ht="20.149999999999999" customHeight="1">
      <c r="B9" s="101" t="s">
        <v>109</v>
      </c>
      <c r="C9" s="122" t="s">
        <v>191</v>
      </c>
    </row>
    <row r="10" spans="1:3" ht="20.149999999999999" customHeight="1">
      <c r="B10" s="104" t="s">
        <v>175</v>
      </c>
      <c r="C10" s="122" t="s">
        <v>190</v>
      </c>
    </row>
    <row r="11" spans="1:3" ht="20.149999999999999" customHeight="1">
      <c r="B11" s="104" t="s">
        <v>178</v>
      </c>
      <c r="C11" s="121" t="s">
        <v>194</v>
      </c>
    </row>
    <row r="12" spans="1:3" ht="20.149999999999999" customHeight="1">
      <c r="B12" s="104" t="s">
        <v>177</v>
      </c>
      <c r="C12" s="122" t="s">
        <v>193</v>
      </c>
    </row>
    <row r="13" spans="1:3" ht="20.149999999999999" customHeight="1">
      <c r="B13" s="104" t="s">
        <v>176</v>
      </c>
      <c r="C13" s="122" t="s">
        <v>195</v>
      </c>
    </row>
    <row r="14" spans="1:3" ht="20.149999999999999" customHeight="1">
      <c r="B14" s="104" t="s">
        <v>111</v>
      </c>
      <c r="C14" s="123" t="s">
        <v>268</v>
      </c>
    </row>
    <row r="15" spans="1:3" ht="20.149999999999999" customHeight="1">
      <c r="B15" s="104" t="s">
        <v>112</v>
      </c>
      <c r="C15" s="120">
        <v>45809</v>
      </c>
    </row>
    <row r="16" spans="1:3" ht="20.149999999999999" customHeight="1">
      <c r="B16" s="104" t="s">
        <v>113</v>
      </c>
      <c r="C16" s="123">
        <v>46022</v>
      </c>
    </row>
    <row r="17" spans="2:3" ht="20.149999999999999" customHeight="1">
      <c r="B17" s="104" t="s">
        <v>114</v>
      </c>
      <c r="C17" s="124">
        <v>46082</v>
      </c>
    </row>
    <row r="18" spans="2:3" ht="20.149999999999999" customHeight="1">
      <c r="B18" s="104" t="s">
        <v>115</v>
      </c>
      <c r="C18" s="124">
        <v>45870</v>
      </c>
    </row>
    <row r="19" spans="2:3" ht="20.149999999999999" customHeight="1">
      <c r="B19" s="104" t="s">
        <v>116</v>
      </c>
      <c r="C19" s="130" t="s">
        <v>254</v>
      </c>
    </row>
    <row r="20" spans="2:3" ht="20.149999999999999" customHeight="1">
      <c r="B20" s="104" t="s">
        <v>261</v>
      </c>
      <c r="C20" s="227"/>
    </row>
    <row r="21" spans="2:3" ht="20.149999999999999" customHeight="1">
      <c r="B21" s="104" t="s">
        <v>117</v>
      </c>
      <c r="C21" s="122" t="s">
        <v>196</v>
      </c>
    </row>
    <row r="22" spans="2:3" ht="20.149999999999999" customHeight="1">
      <c r="B22" s="100" t="s">
        <v>118</v>
      </c>
      <c r="C22" s="122" t="s">
        <v>197</v>
      </c>
    </row>
    <row r="23" spans="2:3" ht="20.149999999999999" customHeight="1" thickBot="1">
      <c r="B23" s="105" t="s">
        <v>119</v>
      </c>
      <c r="C23" s="125" t="s">
        <v>198</v>
      </c>
    </row>
    <row r="24" spans="2:3" ht="20.149999999999999" customHeight="1"/>
    <row r="25" spans="2:3" ht="20.149999999999999" customHeight="1">
      <c r="B25" s="59" t="s">
        <v>120</v>
      </c>
    </row>
    <row r="26" spans="2:3" ht="20.149999999999999" customHeight="1" thickBot="1">
      <c r="B26" s="61" t="s">
        <v>121</v>
      </c>
      <c r="C26" s="61"/>
    </row>
    <row r="27" spans="2:3" ht="24" customHeight="1">
      <c r="B27" s="62" t="s">
        <v>122</v>
      </c>
      <c r="C27" s="126" t="s">
        <v>199</v>
      </c>
    </row>
    <row r="28" spans="2:3" ht="24" customHeight="1">
      <c r="B28" s="110" t="s">
        <v>180</v>
      </c>
      <c r="C28" s="127" t="s">
        <v>200</v>
      </c>
    </row>
    <row r="29" spans="2:3" ht="24" customHeight="1">
      <c r="B29" s="63" t="s">
        <v>123</v>
      </c>
      <c r="C29" s="161" t="s">
        <v>201</v>
      </c>
    </row>
    <row r="30" spans="2:3" ht="18" customHeight="1">
      <c r="B30" s="63" t="s">
        <v>124</v>
      </c>
      <c r="C30" s="162" t="s">
        <v>202</v>
      </c>
    </row>
    <row r="31" spans="2:3" ht="15" customHeight="1">
      <c r="B31" s="64" t="s">
        <v>125</v>
      </c>
      <c r="C31" s="163" t="s">
        <v>203</v>
      </c>
    </row>
    <row r="32" spans="2:3" ht="25.5" customHeight="1" thickBot="1">
      <c r="B32" s="65" t="s">
        <v>126</v>
      </c>
      <c r="C32" s="164" t="s">
        <v>191</v>
      </c>
    </row>
    <row r="33" spans="2:3" s="221" customFormat="1" ht="16.5" customHeight="1">
      <c r="B33" s="223" t="s">
        <v>259</v>
      </c>
      <c r="C33" s="222"/>
    </row>
    <row r="34" spans="2:3" s="221" customFormat="1" ht="16.5" customHeight="1">
      <c r="B34" s="223" t="s">
        <v>260</v>
      </c>
      <c r="C34" s="222"/>
    </row>
    <row r="35" spans="2:3" ht="13.5" customHeight="1">
      <c r="B35" s="66"/>
      <c r="C35" s="61"/>
    </row>
    <row r="36" spans="2:3" ht="18" customHeight="1">
      <c r="B36" s="58" t="s">
        <v>127</v>
      </c>
      <c r="C36" s="68"/>
    </row>
    <row r="37" spans="2:3" ht="8.25" customHeight="1">
      <c r="B37" s="67"/>
      <c r="C37"/>
    </row>
    <row r="38" spans="2:3" ht="18" customHeight="1">
      <c r="B38" s="228" t="s">
        <v>217</v>
      </c>
      <c r="C38" s="228"/>
    </row>
    <row r="39" spans="2:3" ht="18" customHeight="1">
      <c r="B39" s="228" t="s">
        <v>220</v>
      </c>
      <c r="C39" s="228"/>
    </row>
    <row r="40" spans="2:3" ht="18" customHeight="1">
      <c r="B40" s="228" t="s">
        <v>218</v>
      </c>
      <c r="C40" s="228"/>
    </row>
    <row r="41" spans="2:3" customFormat="1" ht="18" customHeight="1"/>
    <row r="42" spans="2:3" ht="18" customHeight="1">
      <c r="B42" s="229" t="s">
        <v>219</v>
      </c>
      <c r="C42" s="229"/>
    </row>
    <row r="43" spans="2:3" ht="18" customHeight="1">
      <c r="B43" s="229" t="s">
        <v>221</v>
      </c>
      <c r="C43" s="229"/>
    </row>
    <row r="44" spans="2:3" ht="18" customHeight="1">
      <c r="B44" s="229" t="s">
        <v>222</v>
      </c>
      <c r="C44" s="229"/>
    </row>
    <row r="45" spans="2:3" customFormat="1" ht="18" customHeight="1"/>
    <row r="46" spans="2:3" ht="18" customHeight="1">
      <c r="B46" s="230" t="s">
        <v>258</v>
      </c>
      <c r="C46" s="230"/>
    </row>
    <row r="47" spans="2:3" ht="18" customHeight="1">
      <c r="B47" s="230" t="s">
        <v>255</v>
      </c>
      <c r="C47" s="230"/>
    </row>
    <row r="48" spans="2:3" ht="18" customHeight="1">
      <c r="B48" s="230" t="s">
        <v>257</v>
      </c>
      <c r="C48" s="230"/>
    </row>
    <row r="49" spans="2:3" ht="18" customHeight="1">
      <c r="B49" s="230" t="s">
        <v>256</v>
      </c>
      <c r="C49" s="230"/>
    </row>
    <row r="50" spans="2:3" ht="18" customHeight="1"/>
    <row r="51" spans="2:3" ht="18" customHeight="1">
      <c r="B51" s="69" t="s">
        <v>128</v>
      </c>
      <c r="C51" s="69"/>
    </row>
    <row r="52" spans="2:3" ht="18" customHeight="1">
      <c r="B52" s="69" t="s">
        <v>129</v>
      </c>
      <c r="C52" s="69"/>
    </row>
    <row r="53" spans="2:3" ht="18" customHeight="1">
      <c r="B53" s="69" t="s">
        <v>130</v>
      </c>
      <c r="C53" s="69"/>
    </row>
    <row r="54" spans="2:3" ht="18" customHeight="1">
      <c r="B54" s="69" t="s">
        <v>131</v>
      </c>
      <c r="C54" s="69"/>
    </row>
    <row r="55" spans="2:3" ht="18" customHeight="1">
      <c r="B55" s="69" t="s">
        <v>271</v>
      </c>
      <c r="C55" s="69"/>
    </row>
    <row r="56" spans="2:3" ht="18" customHeight="1"/>
  </sheetData>
  <sheetProtection selectLockedCells="1"/>
  <phoneticPr fontId="2"/>
  <hyperlinks>
    <hyperlink ref="C23" r:id="rId1" xr:uid="{3F3C956D-F37B-4E40-90ED-8B7104BB447E}"/>
  </hyperlinks>
  <pageMargins left="0.35433070866141736" right="0.27559055118110237" top="0.47244094488188981" bottom="0.47244094488188981" header="0.51181102362204722" footer="0.51181102362204722"/>
  <pageSetup paperSize="9" scale="79" orientation="portrait" blackAndWhite="1" r:id="rId2"/>
  <headerFooter alignWithMargins="0"/>
  <rowBreaks count="1" manualBreakCount="1">
    <brk id="55" max="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pageSetUpPr fitToPage="1"/>
  </sheetPr>
  <dimension ref="A1:L14"/>
  <sheetViews>
    <sheetView view="pageBreakPreview" zoomScaleNormal="85" zoomScaleSheetLayoutView="100" workbookViewId="0">
      <selection activeCell="A8" sqref="A8"/>
    </sheetView>
  </sheetViews>
  <sheetFormatPr defaultColWidth="9" defaultRowHeight="13"/>
  <cols>
    <col min="1" max="1" width="34.453125" style="1" customWidth="1"/>
    <col min="2" max="10" width="12.6328125" style="1" customWidth="1"/>
    <col min="11" max="11" width="14.6328125" style="1" customWidth="1"/>
    <col min="12" max="12" width="12.6328125" style="1" customWidth="1"/>
    <col min="13" max="16384" width="9" style="1"/>
  </cols>
  <sheetData>
    <row r="1" spans="1:12">
      <c r="A1" s="1" t="s">
        <v>22</v>
      </c>
    </row>
    <row r="2" spans="1:12" ht="28.5" customHeight="1">
      <c r="A2" s="275" t="s">
        <v>23</v>
      </c>
      <c r="B2" s="275"/>
      <c r="C2" s="275"/>
      <c r="D2" s="275"/>
      <c r="E2" s="275"/>
      <c r="F2" s="275"/>
      <c r="G2" s="275"/>
      <c r="H2" s="275"/>
      <c r="I2" s="275"/>
      <c r="J2" s="275"/>
      <c r="K2" s="275"/>
      <c r="L2" s="275"/>
    </row>
    <row r="3" spans="1:12" ht="20.25" customHeight="1">
      <c r="G3" s="2"/>
      <c r="H3" s="12"/>
      <c r="I3" s="2"/>
      <c r="L3" s="131" t="str">
        <f>"事業者名　"&amp;基本情報!C9&amp;""</f>
        <v>事業者名　医療法人○○○○</v>
      </c>
    </row>
    <row r="4" spans="1:12" ht="13.5" thickBot="1"/>
    <row r="5" spans="1:12" ht="69" customHeight="1">
      <c r="A5" s="276" t="s">
        <v>4</v>
      </c>
      <c r="B5" s="3" t="s">
        <v>5</v>
      </c>
      <c r="C5" s="4" t="s">
        <v>6</v>
      </c>
      <c r="D5" s="5" t="s">
        <v>7</v>
      </c>
      <c r="E5" s="4" t="s">
        <v>24</v>
      </c>
      <c r="F5" s="5" t="s">
        <v>9</v>
      </c>
      <c r="G5" s="5" t="s">
        <v>0</v>
      </c>
      <c r="H5" s="4" t="s">
        <v>10</v>
      </c>
      <c r="I5" s="4" t="s">
        <v>25</v>
      </c>
      <c r="J5" s="4" t="s">
        <v>26</v>
      </c>
      <c r="K5" s="4" t="s">
        <v>27</v>
      </c>
      <c r="L5" s="6" t="s">
        <v>11</v>
      </c>
    </row>
    <row r="6" spans="1:12" s="10" customFormat="1" ht="18" customHeight="1" thickBot="1">
      <c r="A6" s="277"/>
      <c r="B6" s="7" t="s">
        <v>28</v>
      </c>
      <c r="C6" s="8" t="s">
        <v>29</v>
      </c>
      <c r="D6" s="13" t="s">
        <v>30</v>
      </c>
      <c r="E6" s="8" t="s">
        <v>31</v>
      </c>
      <c r="F6" s="8" t="s">
        <v>32</v>
      </c>
      <c r="G6" s="8" t="s">
        <v>33</v>
      </c>
      <c r="H6" s="8" t="s">
        <v>34</v>
      </c>
      <c r="I6" s="8" t="s">
        <v>35</v>
      </c>
      <c r="J6" s="8" t="s">
        <v>36</v>
      </c>
      <c r="K6" s="8" t="s">
        <v>37</v>
      </c>
      <c r="L6" s="9"/>
    </row>
    <row r="7" spans="1:12">
      <c r="A7" s="11"/>
      <c r="B7" s="14" t="s">
        <v>1</v>
      </c>
      <c r="C7" s="15" t="s">
        <v>1</v>
      </c>
      <c r="D7" s="15" t="s">
        <v>1</v>
      </c>
      <c r="E7" s="15" t="s">
        <v>1</v>
      </c>
      <c r="F7" s="15" t="s">
        <v>1</v>
      </c>
      <c r="G7" s="15" t="s">
        <v>1</v>
      </c>
      <c r="H7" s="15" t="s">
        <v>1</v>
      </c>
      <c r="I7" s="15"/>
      <c r="J7" s="15" t="s">
        <v>1</v>
      </c>
      <c r="K7" s="15" t="s">
        <v>1</v>
      </c>
      <c r="L7" s="16"/>
    </row>
    <row r="8" spans="1:12" ht="60" customHeight="1" thickBot="1">
      <c r="A8" s="17" t="s">
        <v>40</v>
      </c>
      <c r="B8" s="18">
        <f>'様式3－２'!C28</f>
        <v>1300000</v>
      </c>
      <c r="C8" s="19">
        <v>0</v>
      </c>
      <c r="D8" s="19">
        <f>B8-C8</f>
        <v>1300000</v>
      </c>
      <c r="E8" s="19">
        <f>'様式3－２'!C16</f>
        <v>1100000</v>
      </c>
      <c r="F8" s="19">
        <f>設定!J2*様式4!B14</f>
        <v>1600000</v>
      </c>
      <c r="G8" s="19">
        <f>MIN(E8,F8)</f>
        <v>1100000</v>
      </c>
      <c r="H8" s="19">
        <f>ROUNDDOWN(MIN(D8,G8)*1/2,-3)</f>
        <v>550000</v>
      </c>
      <c r="I8" s="19">
        <f>様式1!H8</f>
        <v>550000</v>
      </c>
      <c r="J8" s="19">
        <v>0</v>
      </c>
      <c r="K8" s="19">
        <f>MIN(H8-J8,I8-J8)</f>
        <v>550000</v>
      </c>
      <c r="L8" s="20" t="s">
        <v>39</v>
      </c>
    </row>
    <row r="9" spans="1:12" ht="9" customHeight="1"/>
    <row r="10" spans="1:12" s="10" customFormat="1">
      <c r="A10" s="1"/>
      <c r="B10" s="1"/>
      <c r="C10" s="1"/>
      <c r="D10" s="1"/>
      <c r="E10" s="1"/>
      <c r="F10" s="1"/>
      <c r="G10" s="1"/>
      <c r="H10" s="1"/>
      <c r="I10" s="1"/>
      <c r="J10" s="1"/>
      <c r="K10" s="1"/>
    </row>
    <row r="11" spans="1:12" s="10" customFormat="1" ht="12">
      <c r="A11" s="10" t="s">
        <v>38</v>
      </c>
    </row>
    <row r="12" spans="1:12" s="10" customFormat="1" ht="12">
      <c r="A12" s="10" t="s">
        <v>87</v>
      </c>
    </row>
    <row r="13" spans="1:12" s="10" customFormat="1" ht="12">
      <c r="A13" s="10" t="s">
        <v>21</v>
      </c>
    </row>
    <row r="14" spans="1:12">
      <c r="A14" s="10" t="s">
        <v>88</v>
      </c>
      <c r="B14" s="10"/>
      <c r="C14" s="10"/>
      <c r="D14" s="10"/>
      <c r="E14" s="10"/>
      <c r="F14" s="10"/>
      <c r="G14" s="10"/>
      <c r="H14" s="10"/>
      <c r="I14" s="10"/>
      <c r="J14" s="10"/>
      <c r="K14" s="10"/>
    </row>
  </sheetData>
  <sheetProtection selectLockedCells="1"/>
  <mergeCells count="2">
    <mergeCell ref="A2:L2"/>
    <mergeCell ref="A5:A6"/>
  </mergeCells>
  <phoneticPr fontId="2"/>
  <pageMargins left="0.54" right="0.52" top="1" bottom="1" header="0.51200000000000001" footer="0.51200000000000001"/>
  <pageSetup paperSize="9" scale="78"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pageSetUpPr fitToPage="1"/>
  </sheetPr>
  <dimension ref="A1:F28"/>
  <sheetViews>
    <sheetView view="pageBreakPreview" zoomScaleNormal="100" zoomScaleSheetLayoutView="100" workbookViewId="0">
      <selection activeCell="B13" sqref="B13"/>
    </sheetView>
  </sheetViews>
  <sheetFormatPr defaultColWidth="9" defaultRowHeight="13"/>
  <cols>
    <col min="1" max="1" width="20.6328125" style="21" customWidth="1"/>
    <col min="2" max="2" width="20" style="21" bestFit="1" customWidth="1"/>
    <col min="3" max="3" width="20.6328125" style="145" customWidth="1"/>
    <col min="4" max="4" width="50.6328125" style="21" customWidth="1"/>
    <col min="5" max="5" width="35.6328125" style="21" customWidth="1"/>
    <col min="6" max="6" width="9" style="143"/>
    <col min="7" max="16384" width="9" style="21"/>
  </cols>
  <sheetData>
    <row r="1" spans="1:6">
      <c r="A1" s="278" t="s">
        <v>89</v>
      </c>
      <c r="B1" s="278"/>
      <c r="C1" s="278"/>
      <c r="D1" s="278"/>
      <c r="E1" s="278"/>
    </row>
    <row r="2" spans="1:6" ht="14">
      <c r="A2" s="22"/>
      <c r="B2" s="22"/>
    </row>
    <row r="3" spans="1:6" ht="19">
      <c r="A3" s="279" t="s">
        <v>103</v>
      </c>
      <c r="B3" s="279"/>
      <c r="C3" s="279"/>
      <c r="D3" s="279"/>
      <c r="E3" s="279"/>
    </row>
    <row r="4" spans="1:6" ht="25" customHeight="1">
      <c r="A4" s="322" t="str">
        <f>"（補助事業者名　"&amp; 基本情報!C9 &amp;"）"</f>
        <v>（補助事業者名　医療法人○○○○）</v>
      </c>
      <c r="B4" s="322"/>
      <c r="C4" s="322"/>
      <c r="D4" s="322"/>
      <c r="E4" s="322"/>
    </row>
    <row r="5" spans="1:6" customFormat="1" ht="22.5" customHeight="1">
      <c r="A5" s="27" t="s">
        <v>66</v>
      </c>
      <c r="B5" s="41" t="s">
        <v>94</v>
      </c>
      <c r="C5" s="28" t="s">
        <v>85</v>
      </c>
      <c r="D5" s="23" t="s">
        <v>100</v>
      </c>
      <c r="E5" s="23" t="s">
        <v>11</v>
      </c>
      <c r="F5" s="146"/>
    </row>
    <row r="6" spans="1:6" customFormat="1">
      <c r="A6" s="24" t="s">
        <v>78</v>
      </c>
      <c r="B6" s="24"/>
      <c r="C6" s="30" t="s">
        <v>43</v>
      </c>
      <c r="D6" s="31"/>
      <c r="E6" s="31"/>
      <c r="F6" s="146"/>
    </row>
    <row r="7" spans="1:6" customFormat="1">
      <c r="A7" s="150"/>
      <c r="B7" s="150"/>
      <c r="C7" s="108"/>
      <c r="D7" s="109"/>
      <c r="E7" s="109"/>
      <c r="F7" s="146"/>
    </row>
    <row r="8" spans="1:6" customFormat="1">
      <c r="A8" s="150" t="s">
        <v>67</v>
      </c>
      <c r="B8" s="150" t="s">
        <v>188</v>
      </c>
      <c r="C8" s="108">
        <v>400000</v>
      </c>
      <c r="D8" s="109"/>
      <c r="E8" s="109"/>
      <c r="F8" s="146"/>
    </row>
    <row r="9" spans="1:6" customFormat="1">
      <c r="A9" s="150"/>
      <c r="B9" s="150" t="s">
        <v>70</v>
      </c>
      <c r="C9" s="108">
        <v>100000</v>
      </c>
      <c r="D9" s="109" t="s">
        <v>45</v>
      </c>
      <c r="E9" s="109"/>
      <c r="F9" s="146"/>
    </row>
    <row r="10" spans="1:6" customFormat="1">
      <c r="A10" s="150"/>
      <c r="B10" s="150"/>
      <c r="C10" s="108"/>
      <c r="D10" s="109"/>
      <c r="E10" s="109"/>
      <c r="F10" s="146"/>
    </row>
    <row r="11" spans="1:6" customFormat="1">
      <c r="A11" s="150" t="s">
        <v>68</v>
      </c>
      <c r="B11" s="150" t="s">
        <v>69</v>
      </c>
      <c r="C11" s="108">
        <v>400000</v>
      </c>
      <c r="D11" s="109"/>
      <c r="E11" s="109"/>
      <c r="F11" s="146"/>
    </row>
    <row r="12" spans="1:6" customFormat="1">
      <c r="A12" s="150"/>
      <c r="B12" s="150" t="s">
        <v>70</v>
      </c>
      <c r="C12" s="108">
        <v>200000</v>
      </c>
      <c r="D12" s="109" t="s">
        <v>45</v>
      </c>
      <c r="E12" s="109"/>
      <c r="F12" s="146"/>
    </row>
    <row r="13" spans="1:6" customFormat="1">
      <c r="A13" s="150"/>
      <c r="B13" s="150"/>
      <c r="C13" s="108"/>
      <c r="D13" s="109"/>
      <c r="E13" s="109"/>
      <c r="F13" s="146"/>
    </row>
    <row r="14" spans="1:6" customFormat="1">
      <c r="A14" s="150"/>
      <c r="B14" s="150"/>
      <c r="C14" s="108"/>
      <c r="D14" s="109"/>
      <c r="E14" s="109"/>
      <c r="F14" s="146"/>
    </row>
    <row r="15" spans="1:6" customFormat="1">
      <c r="A15" s="150"/>
      <c r="B15" s="150"/>
      <c r="C15" s="108"/>
      <c r="D15" s="109"/>
      <c r="E15" s="109"/>
      <c r="F15" s="146"/>
    </row>
    <row r="16" spans="1:6" customFormat="1" ht="26.25" customHeight="1">
      <c r="A16" s="23" t="s">
        <v>77</v>
      </c>
      <c r="B16" s="25"/>
      <c r="C16" s="29">
        <f>SUM(C7:C15)</f>
        <v>1100000</v>
      </c>
      <c r="D16" s="25"/>
      <c r="E16" s="26"/>
      <c r="F16" s="146"/>
    </row>
    <row r="17" spans="1:6" customFormat="1">
      <c r="A17" s="24" t="s">
        <v>79</v>
      </c>
      <c r="B17" s="24"/>
      <c r="C17" s="30" t="s">
        <v>43</v>
      </c>
      <c r="D17" s="149"/>
      <c r="E17" s="149"/>
      <c r="F17" s="146"/>
    </row>
    <row r="18" spans="1:6" customFormat="1">
      <c r="A18" s="150"/>
      <c r="B18" s="150"/>
      <c r="C18" s="108"/>
      <c r="D18" s="109"/>
      <c r="E18" s="109"/>
      <c r="F18" s="146"/>
    </row>
    <row r="19" spans="1:6" customFormat="1">
      <c r="A19" s="150" t="s">
        <v>67</v>
      </c>
      <c r="B19" s="150" t="s">
        <v>70</v>
      </c>
      <c r="C19" s="108">
        <v>100000</v>
      </c>
      <c r="D19" s="109" t="s">
        <v>48</v>
      </c>
      <c r="E19" s="109"/>
      <c r="F19" s="146"/>
    </row>
    <row r="20" spans="1:6" customFormat="1">
      <c r="A20" s="150"/>
      <c r="B20" s="150"/>
      <c r="C20" s="108"/>
      <c r="D20" s="109"/>
      <c r="E20" s="109"/>
      <c r="F20" s="146"/>
    </row>
    <row r="21" spans="1:6" customFormat="1">
      <c r="A21" s="150"/>
      <c r="B21" s="150"/>
      <c r="C21" s="108"/>
      <c r="D21" s="109"/>
      <c r="E21" s="109"/>
      <c r="F21" s="146"/>
    </row>
    <row r="22" spans="1:6" customFormat="1">
      <c r="A22" s="150" t="s">
        <v>68</v>
      </c>
      <c r="B22" s="150" t="s">
        <v>70</v>
      </c>
      <c r="C22" s="108">
        <v>100000</v>
      </c>
      <c r="D22" s="109" t="s">
        <v>48</v>
      </c>
      <c r="E22" s="109"/>
      <c r="F22" s="146"/>
    </row>
    <row r="23" spans="1:6" customFormat="1">
      <c r="A23" s="150"/>
      <c r="B23" s="150"/>
      <c r="C23" s="108"/>
      <c r="D23" s="109"/>
      <c r="E23" s="109"/>
      <c r="F23" s="146"/>
    </row>
    <row r="24" spans="1:6" customFormat="1">
      <c r="A24" s="150"/>
      <c r="B24" s="150"/>
      <c r="C24" s="108"/>
      <c r="D24" s="109"/>
      <c r="E24" s="109"/>
      <c r="F24" s="146"/>
    </row>
    <row r="25" spans="1:6" customFormat="1">
      <c r="A25" s="150"/>
      <c r="B25" s="150"/>
      <c r="C25" s="108"/>
      <c r="D25" s="109"/>
      <c r="E25" s="109"/>
      <c r="F25" s="146"/>
    </row>
    <row r="26" spans="1:6" customFormat="1">
      <c r="A26" s="150"/>
      <c r="B26" s="150"/>
      <c r="C26" s="108"/>
      <c r="D26" s="109"/>
      <c r="E26" s="109"/>
      <c r="F26" s="146"/>
    </row>
    <row r="27" spans="1:6" customFormat="1" ht="26.25" customHeight="1" thickBot="1">
      <c r="A27" s="37" t="s">
        <v>80</v>
      </c>
      <c r="B27" s="39"/>
      <c r="C27" s="38">
        <f>SUM(C18:C26)</f>
        <v>200000</v>
      </c>
      <c r="D27" s="39"/>
      <c r="E27" s="40"/>
      <c r="F27" s="146"/>
    </row>
    <row r="28" spans="1:6" customFormat="1" ht="26.25" customHeight="1" thickTop="1">
      <c r="A28" s="33" t="s">
        <v>86</v>
      </c>
      <c r="B28" s="33"/>
      <c r="C28" s="34">
        <f>SUM(C16,C27)</f>
        <v>1300000</v>
      </c>
      <c r="D28" s="35"/>
      <c r="E28" s="36"/>
      <c r="F28" s="146"/>
    </row>
  </sheetData>
  <sheetProtection selectLockedCells="1"/>
  <mergeCells count="3">
    <mergeCell ref="A1:E1"/>
    <mergeCell ref="A3:E3"/>
    <mergeCell ref="A4:E4"/>
  </mergeCells>
  <phoneticPr fontId="2"/>
  <pageMargins left="0.7" right="0.7" top="0.75" bottom="0.75" header="0.3" footer="0.3"/>
  <pageSetup paperSize="9" scale="90" orientation="landscape" r:id="rId1"/>
  <colBreaks count="1" manualBreakCount="1">
    <brk id="5" max="1048575" man="1"/>
  </col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A146F105-1618-49F2-864A-912117CEC430}">
          <x14:formula1>
            <xm:f>設定!$H$2:$H$5</xm:f>
          </x14:formula1>
          <xm:sqref>B7:B15 B18:B26</xm:sqref>
        </x14:dataValidation>
        <x14:dataValidation type="list" allowBlank="1" showInputMessage="1" showErrorMessage="1" xr:uid="{31219890-9BE4-4877-9C19-A4FAD71237EB}">
          <x14:formula1>
            <xm:f>設定!$A$2:$A$8</xm:f>
          </x14:formula1>
          <xm:sqref>D7:D15</xm:sqref>
        </x14:dataValidation>
        <x14:dataValidation type="list" allowBlank="1" showInputMessage="1" showErrorMessage="1" xr:uid="{64ABC1CF-23F4-4535-B85E-E8478FB4B039}">
          <x14:formula1>
            <xm:f>設定!$B$2:$B$15</xm:f>
          </x14:formula1>
          <xm:sqref>D18:D26</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pageSetUpPr fitToPage="1"/>
  </sheetPr>
  <dimension ref="A1:G16"/>
  <sheetViews>
    <sheetView view="pageBreakPreview" topLeftCell="A3" zoomScaleNormal="100" zoomScaleSheetLayoutView="100" workbookViewId="0">
      <selection activeCell="D8" sqref="D8"/>
    </sheetView>
  </sheetViews>
  <sheetFormatPr defaultColWidth="9" defaultRowHeight="13"/>
  <cols>
    <col min="1" max="1" width="23.453125" style="21" customWidth="1"/>
    <col min="2" max="2" width="27.7265625" style="21" customWidth="1"/>
    <col min="3" max="3" width="40.453125" style="21" customWidth="1"/>
    <col min="4" max="4" width="23.90625" style="21" customWidth="1"/>
    <col min="5" max="5" width="7.26953125" style="21" bestFit="1" customWidth="1"/>
    <col min="6" max="6" width="23.90625" style="21" customWidth="1"/>
    <col min="7" max="7" width="10.453125" style="133" bestFit="1" customWidth="1"/>
    <col min="8" max="16384" width="9" style="21"/>
  </cols>
  <sheetData>
    <row r="1" spans="1:7">
      <c r="A1" s="278" t="s">
        <v>90</v>
      </c>
      <c r="B1" s="278"/>
      <c r="D1" s="116"/>
      <c r="E1" s="116"/>
    </row>
    <row r="2" spans="1:7" ht="14">
      <c r="A2" s="22"/>
    </row>
    <row r="3" spans="1:7" ht="19">
      <c r="A3" s="279" t="s">
        <v>105</v>
      </c>
      <c r="B3" s="279"/>
      <c r="C3" s="279"/>
      <c r="D3" s="279"/>
      <c r="E3" s="279"/>
      <c r="F3" s="279"/>
    </row>
    <row r="4" spans="1:7" ht="14">
      <c r="A4" s="22"/>
    </row>
    <row r="5" spans="1:7" ht="14">
      <c r="A5" s="281" t="str">
        <f>"事業所名 "&amp; 基本情報!C9</f>
        <v>事業所名 医療法人○○○○</v>
      </c>
      <c r="B5" s="281"/>
      <c r="C5" s="281"/>
      <c r="D5" s="281"/>
      <c r="E5" s="281"/>
      <c r="F5" s="281"/>
    </row>
    <row r="6" spans="1:7" ht="35.15" customHeight="1">
      <c r="A6" s="32" t="s">
        <v>41</v>
      </c>
      <c r="B6" s="32" t="s">
        <v>84</v>
      </c>
      <c r="C6" s="32" t="s">
        <v>100</v>
      </c>
      <c r="D6" s="282" t="s">
        <v>95</v>
      </c>
      <c r="E6" s="283"/>
      <c r="F6" s="284"/>
    </row>
    <row r="7" spans="1:7" ht="41.25" customHeight="1">
      <c r="A7" s="155" t="s">
        <v>67</v>
      </c>
      <c r="B7" s="155" t="s">
        <v>91</v>
      </c>
      <c r="C7" s="156" t="s">
        <v>45</v>
      </c>
      <c r="D7" s="157">
        <v>45748</v>
      </c>
      <c r="E7" s="117" t="s">
        <v>71</v>
      </c>
      <c r="F7" s="157">
        <v>46082</v>
      </c>
      <c r="G7" s="132" t="str">
        <f>"※"&amp;TEXT(設定!$F$2,"ggge年m月d日") &amp;"までに終了する研修が対象"</f>
        <v>※令和8年3月31日までに終了する研修が対象</v>
      </c>
    </row>
    <row r="8" spans="1:7" ht="41.25" customHeight="1">
      <c r="A8" s="155" t="s">
        <v>68</v>
      </c>
      <c r="B8" s="155" t="s">
        <v>92</v>
      </c>
      <c r="C8" s="156" t="s">
        <v>93</v>
      </c>
      <c r="D8" s="157">
        <v>45689</v>
      </c>
      <c r="E8" s="117" t="s">
        <v>71</v>
      </c>
      <c r="F8" s="157">
        <v>46112</v>
      </c>
    </row>
    <row r="9" spans="1:7" ht="41.25" customHeight="1">
      <c r="A9" s="155"/>
      <c r="B9" s="155"/>
      <c r="C9" s="156"/>
      <c r="D9" s="157"/>
      <c r="E9" s="117" t="s">
        <v>71</v>
      </c>
      <c r="F9" s="157"/>
    </row>
    <row r="10" spans="1:7" ht="41.25" customHeight="1">
      <c r="A10" s="155"/>
      <c r="B10" s="155"/>
      <c r="C10" s="156"/>
      <c r="D10" s="157"/>
      <c r="E10" s="117" t="s">
        <v>71</v>
      </c>
      <c r="F10" s="157"/>
    </row>
    <row r="11" spans="1:7" ht="41.25" customHeight="1">
      <c r="A11" s="155"/>
      <c r="B11" s="155"/>
      <c r="C11" s="156"/>
      <c r="D11" s="157"/>
      <c r="E11" s="117" t="s">
        <v>71</v>
      </c>
      <c r="F11" s="157"/>
    </row>
    <row r="12" spans="1:7" ht="41.25" customHeight="1">
      <c r="A12" s="155"/>
      <c r="B12" s="155"/>
      <c r="C12" s="156"/>
      <c r="D12" s="157"/>
      <c r="E12" s="117" t="s">
        <v>71</v>
      </c>
      <c r="F12" s="157"/>
    </row>
    <row r="14" spans="1:7" ht="28.5" customHeight="1">
      <c r="A14" s="32" t="s">
        <v>83</v>
      </c>
      <c r="B14" s="158">
        <v>2</v>
      </c>
    </row>
    <row r="16" spans="1:7">
      <c r="A16" s="21" t="s">
        <v>101</v>
      </c>
    </row>
  </sheetData>
  <sheetProtection selectLockedCells="1"/>
  <mergeCells count="4">
    <mergeCell ref="A1:B1"/>
    <mergeCell ref="A3:F3"/>
    <mergeCell ref="A5:F5"/>
    <mergeCell ref="D6:F6"/>
  </mergeCells>
  <phoneticPr fontId="2"/>
  <dataValidations count="1">
    <dataValidation type="date" operator="greaterThan" allowBlank="1" showInputMessage="1" showErrorMessage="1" sqref="D7" xr:uid="{7C8017F7-62F4-438F-9BBF-95CF4457ECE5}">
      <formula1>1</formula1>
    </dataValidation>
  </dataValidations>
  <pageMargins left="0.7" right="0.7" top="0.75" bottom="0.75" header="0.3" footer="0.3"/>
  <pageSetup paperSize="9" scale="91"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4CE4BF1-1C54-4B1D-9367-9419C01D3CA6}">
          <x14:formula1>
            <xm:f>設定!$A$2:$A$8</xm:f>
          </x14:formula1>
          <xm:sqref>C7:C12</xm:sqref>
        </x14:dataValidation>
        <x14:dataValidation type="date" allowBlank="1" showInputMessage="1" showErrorMessage="1" xr:uid="{E75786A6-4212-4DDE-8270-02DCCA5B600E}">
          <x14:formula1>
            <xm:f>設定!$D$2</xm:f>
          </x14:formula1>
          <x14:formula2>
            <xm:f>設定!$F$2</xm:f>
          </x14:formula2>
          <xm:sqref>F7:F12</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AC45D-3CB3-4150-A075-1A692AD3EDB7}">
  <sheetPr>
    <tabColor theme="7" tint="0.79998168889431442"/>
  </sheetPr>
  <dimension ref="A1:AO44"/>
  <sheetViews>
    <sheetView view="pageBreakPreview" topLeftCell="A34" zoomScaleNormal="100" zoomScaleSheetLayoutView="100" workbookViewId="0">
      <selection activeCell="O30" sqref="O30"/>
    </sheetView>
  </sheetViews>
  <sheetFormatPr defaultColWidth="2.26953125" defaultRowHeight="13"/>
  <cols>
    <col min="1" max="24" width="2.26953125" style="182"/>
    <col min="25" max="25" width="2.453125" style="182" bestFit="1" customWidth="1"/>
    <col min="26" max="39" width="2.26953125" style="182"/>
    <col min="40" max="41" width="2.26953125" style="182" customWidth="1"/>
    <col min="42" max="16384" width="2.26953125" style="182"/>
  </cols>
  <sheetData>
    <row r="1" spans="1:41" ht="16.5" customHeight="1">
      <c r="A1" s="182" t="s">
        <v>223</v>
      </c>
    </row>
    <row r="2" spans="1:41" ht="15" customHeight="1"/>
    <row r="3" spans="1:41" ht="15" customHeight="1"/>
    <row r="4" spans="1:41" ht="30" customHeight="1">
      <c r="A4" s="336" t="s">
        <v>224</v>
      </c>
      <c r="B4" s="336"/>
      <c r="C4" s="336"/>
      <c r="D4" s="336"/>
      <c r="E4" s="336"/>
      <c r="F4" s="336"/>
      <c r="G4" s="336"/>
      <c r="H4" s="336"/>
      <c r="I4" s="336"/>
      <c r="J4" s="336"/>
      <c r="K4" s="336"/>
      <c r="L4" s="336"/>
      <c r="M4" s="336"/>
      <c r="N4" s="336"/>
      <c r="O4" s="336"/>
      <c r="P4" s="336"/>
      <c r="Q4" s="336"/>
      <c r="R4" s="336"/>
      <c r="S4" s="336"/>
      <c r="T4" s="336"/>
      <c r="U4" s="336"/>
      <c r="V4" s="336"/>
      <c r="W4" s="336"/>
      <c r="X4" s="336"/>
      <c r="Y4" s="336"/>
      <c r="Z4" s="336"/>
      <c r="AA4" s="336"/>
      <c r="AB4" s="336"/>
      <c r="AC4" s="336"/>
      <c r="AD4" s="336"/>
      <c r="AE4" s="336"/>
      <c r="AF4" s="336"/>
      <c r="AG4" s="336"/>
      <c r="AH4" s="336"/>
      <c r="AI4" s="336"/>
      <c r="AJ4" s="336"/>
      <c r="AK4" s="336"/>
      <c r="AL4" s="336"/>
      <c r="AM4" s="336"/>
      <c r="AN4" s="336"/>
      <c r="AO4" s="336"/>
    </row>
    <row r="5" spans="1:41" ht="15" customHeight="1"/>
    <row r="6" spans="1:41" ht="15" customHeight="1"/>
    <row r="7" spans="1:41" ht="20.149999999999999" customHeight="1">
      <c r="N7" s="337">
        <f>IF(P14="","金　　　         　円也",P14)</f>
        <v>550000</v>
      </c>
      <c r="O7" s="337"/>
      <c r="P7" s="337"/>
      <c r="Q7" s="337"/>
      <c r="R7" s="337"/>
      <c r="S7" s="337"/>
      <c r="T7" s="337"/>
      <c r="U7" s="337"/>
      <c r="V7" s="337"/>
      <c r="W7" s="337"/>
      <c r="X7" s="337"/>
      <c r="Y7" s="337"/>
      <c r="Z7" s="183"/>
    </row>
    <row r="8" spans="1:41" ht="13.5" customHeight="1"/>
    <row r="9" spans="1:41" ht="20.149999999999999" customHeight="1">
      <c r="A9" s="331" t="str">
        <f>"ただし、"&amp;TEXT(設定!D2,"ggge年度")&amp;"特定行為研修助成事業補助金"</f>
        <v>ただし、令和7年度特定行為研修助成事業補助金</v>
      </c>
      <c r="B9" s="331"/>
      <c r="C9" s="331"/>
      <c r="D9" s="331"/>
      <c r="E9" s="331"/>
      <c r="F9" s="331"/>
      <c r="G9" s="331"/>
      <c r="H9" s="331"/>
      <c r="I9" s="331"/>
      <c r="J9" s="331"/>
      <c r="K9" s="331"/>
      <c r="L9" s="331"/>
      <c r="M9" s="331"/>
      <c r="N9" s="331"/>
      <c r="O9" s="331"/>
      <c r="P9" s="331"/>
      <c r="Q9" s="331"/>
      <c r="R9" s="331"/>
      <c r="S9" s="331"/>
      <c r="T9" s="331"/>
      <c r="U9" s="331"/>
      <c r="V9" s="331"/>
      <c r="W9" s="331"/>
      <c r="X9" s="331"/>
      <c r="Y9" s="331"/>
      <c r="Z9" s="331"/>
      <c r="AA9" s="331"/>
      <c r="AB9" s="331"/>
      <c r="AC9" s="331"/>
      <c r="AD9" s="331"/>
      <c r="AE9" s="331"/>
      <c r="AF9" s="331"/>
      <c r="AG9" s="331"/>
      <c r="AH9" s="331"/>
      <c r="AI9" s="331"/>
      <c r="AJ9" s="331"/>
      <c r="AK9" s="331"/>
      <c r="AL9" s="331"/>
      <c r="AM9" s="331"/>
      <c r="AN9" s="331"/>
      <c r="AO9" s="331"/>
    </row>
    <row r="10" spans="1:41" ht="16.5" customHeight="1"/>
    <row r="11" spans="1:41" ht="20.149999999999999" customHeight="1">
      <c r="G11" s="330" t="s">
        <v>225</v>
      </c>
      <c r="H11" s="330"/>
      <c r="I11" s="330"/>
      <c r="J11" s="330"/>
      <c r="K11" s="330"/>
      <c r="L11" s="330"/>
      <c r="M11" s="330"/>
      <c r="N11" s="330"/>
      <c r="O11" s="330"/>
      <c r="P11" s="333">
        <f>様式3!I8</f>
        <v>550000</v>
      </c>
      <c r="Q11" s="333"/>
      <c r="R11" s="333"/>
      <c r="S11" s="333"/>
      <c r="T11" s="333"/>
      <c r="U11" s="333"/>
      <c r="V11" s="333"/>
      <c r="W11" s="333"/>
      <c r="X11" s="333"/>
      <c r="Y11" s="333"/>
      <c r="Z11" s="333"/>
      <c r="AA11" s="333"/>
      <c r="AB11" s="333"/>
      <c r="AC11" s="182" t="s">
        <v>1</v>
      </c>
      <c r="AE11" s="184"/>
      <c r="AF11" s="184"/>
      <c r="AG11" s="184"/>
      <c r="AH11" s="184"/>
      <c r="AI11" s="184"/>
      <c r="AJ11" s="184"/>
      <c r="AK11" s="184"/>
    </row>
    <row r="12" spans="1:41" ht="20.149999999999999" customHeight="1">
      <c r="E12" s="185"/>
      <c r="F12" s="185"/>
      <c r="G12" s="330" t="s">
        <v>226</v>
      </c>
      <c r="H12" s="330"/>
      <c r="I12" s="330"/>
      <c r="J12" s="330"/>
      <c r="K12" s="330"/>
      <c r="L12" s="330"/>
      <c r="M12" s="330"/>
      <c r="N12" s="330"/>
      <c r="O12" s="330"/>
      <c r="P12" s="334">
        <f>様式3!H8</f>
        <v>550000</v>
      </c>
      <c r="Q12" s="334"/>
      <c r="R12" s="334"/>
      <c r="S12" s="334"/>
      <c r="T12" s="334"/>
      <c r="U12" s="334"/>
      <c r="V12" s="334"/>
      <c r="W12" s="334"/>
      <c r="X12" s="334"/>
      <c r="Y12" s="334"/>
      <c r="Z12" s="334"/>
      <c r="AA12" s="334"/>
      <c r="AB12" s="334"/>
      <c r="AC12" s="182" t="s">
        <v>1</v>
      </c>
    </row>
    <row r="13" spans="1:41" ht="20.149999999999999" customHeight="1">
      <c r="E13" s="185"/>
      <c r="F13" s="185"/>
      <c r="G13" s="330" t="s">
        <v>227</v>
      </c>
      <c r="H13" s="330"/>
      <c r="I13" s="330"/>
      <c r="J13" s="330"/>
      <c r="K13" s="330"/>
      <c r="L13" s="330"/>
      <c r="M13" s="330"/>
      <c r="N13" s="330"/>
      <c r="O13" s="330"/>
      <c r="P13" s="333">
        <f>様式3!J8</f>
        <v>0</v>
      </c>
      <c r="Q13" s="333"/>
      <c r="R13" s="333"/>
      <c r="S13" s="333"/>
      <c r="T13" s="333"/>
      <c r="U13" s="333"/>
      <c r="V13" s="333"/>
      <c r="W13" s="333"/>
      <c r="X13" s="333"/>
      <c r="Y13" s="333"/>
      <c r="Z13" s="333"/>
      <c r="AA13" s="333"/>
      <c r="AB13" s="333"/>
      <c r="AC13" s="182" t="s">
        <v>1</v>
      </c>
    </row>
    <row r="14" spans="1:41" ht="20.149999999999999" customHeight="1">
      <c r="G14" s="330" t="s">
        <v>228</v>
      </c>
      <c r="H14" s="330"/>
      <c r="I14" s="330"/>
      <c r="J14" s="330"/>
      <c r="K14" s="330"/>
      <c r="L14" s="330"/>
      <c r="M14" s="330"/>
      <c r="N14" s="330"/>
      <c r="O14" s="330"/>
      <c r="P14" s="334">
        <f>様式3!K8</f>
        <v>550000</v>
      </c>
      <c r="Q14" s="334"/>
      <c r="R14" s="334"/>
      <c r="S14" s="334"/>
      <c r="T14" s="334"/>
      <c r="U14" s="334"/>
      <c r="V14" s="334"/>
      <c r="W14" s="334"/>
      <c r="X14" s="334"/>
      <c r="Y14" s="334"/>
      <c r="Z14" s="334"/>
      <c r="AA14" s="334"/>
      <c r="AB14" s="334"/>
      <c r="AC14" s="182" t="s">
        <v>1</v>
      </c>
    </row>
    <row r="15" spans="1:41" ht="19.5" customHeight="1">
      <c r="G15" s="185"/>
      <c r="H15" s="185"/>
      <c r="I15" s="185"/>
      <c r="J15" s="185"/>
      <c r="K15" s="185"/>
      <c r="L15" s="185"/>
      <c r="M15" s="185"/>
      <c r="N15" s="185"/>
      <c r="O15" s="185"/>
      <c r="P15" s="186"/>
      <c r="Q15" s="186"/>
      <c r="R15" s="186"/>
      <c r="S15" s="186"/>
      <c r="T15" s="186"/>
      <c r="U15" s="186"/>
      <c r="V15" s="186"/>
      <c r="W15" s="186"/>
      <c r="X15" s="186"/>
      <c r="Y15" s="186"/>
      <c r="Z15" s="186"/>
      <c r="AA15" s="186"/>
      <c r="AB15" s="186"/>
    </row>
    <row r="16" spans="1:41" ht="20.25" customHeight="1">
      <c r="G16" s="185"/>
      <c r="H16" s="185"/>
      <c r="I16" s="185"/>
      <c r="J16" s="185"/>
      <c r="K16" s="185"/>
      <c r="L16" s="185"/>
      <c r="M16" s="185"/>
    </row>
    <row r="17" spans="2:41" ht="20.149999999999999" customHeight="1">
      <c r="B17" s="182" t="s">
        <v>229</v>
      </c>
      <c r="G17" s="330" t="s">
        <v>230</v>
      </c>
      <c r="H17" s="330"/>
      <c r="I17" s="330"/>
      <c r="J17" s="330"/>
      <c r="K17" s="330"/>
      <c r="L17" s="330"/>
      <c r="M17" s="330"/>
      <c r="N17" s="330"/>
      <c r="O17" s="330"/>
      <c r="P17" s="330"/>
      <c r="Q17" s="330"/>
      <c r="T17" s="335" t="str">
        <f>基本情報!C19</f>
        <v>医第1234号</v>
      </c>
      <c r="U17" s="335"/>
      <c r="V17" s="335"/>
      <c r="W17" s="335"/>
      <c r="X17" s="335"/>
      <c r="Y17" s="335"/>
      <c r="Z17" s="335"/>
      <c r="AA17" s="335"/>
      <c r="AB17" s="335"/>
      <c r="AC17" s="335"/>
      <c r="AE17" s="187"/>
      <c r="AF17" s="184"/>
      <c r="AG17" s="184"/>
      <c r="AH17" s="184"/>
    </row>
    <row r="18" spans="2:41" ht="20.149999999999999" customHeight="1">
      <c r="T18" s="329">
        <f>基本情報!C18</f>
        <v>45870</v>
      </c>
      <c r="U18" s="329"/>
      <c r="V18" s="329"/>
      <c r="W18" s="329"/>
      <c r="X18" s="329"/>
      <c r="Y18" s="329"/>
      <c r="Z18" s="329"/>
      <c r="AA18" s="329"/>
      <c r="AB18" s="329"/>
      <c r="AC18" s="329"/>
      <c r="AD18" s="188"/>
    </row>
    <row r="19" spans="2:41" ht="15" customHeight="1">
      <c r="T19" s="189"/>
      <c r="U19" s="189"/>
      <c r="V19" s="189"/>
      <c r="W19" s="189"/>
      <c r="X19" s="189"/>
      <c r="Y19" s="189"/>
      <c r="Z19" s="189"/>
      <c r="AA19" s="189"/>
      <c r="AB19" s="189"/>
      <c r="AC19" s="189"/>
      <c r="AD19" s="189"/>
    </row>
    <row r="20" spans="2:41" ht="20.149999999999999" customHeight="1">
      <c r="G20" s="330" t="s">
        <v>231</v>
      </c>
      <c r="H20" s="330"/>
      <c r="I20" s="330"/>
      <c r="J20" s="330"/>
      <c r="K20" s="330"/>
      <c r="L20" s="330"/>
      <c r="M20" s="330"/>
      <c r="N20" s="330"/>
      <c r="O20" s="330"/>
      <c r="P20" s="330"/>
      <c r="Q20" s="330"/>
      <c r="T20" s="182" t="s">
        <v>232</v>
      </c>
      <c r="U20" s="182" t="s">
        <v>233</v>
      </c>
      <c r="V20" s="331"/>
      <c r="W20" s="331"/>
      <c r="X20" s="331"/>
      <c r="Y20" s="331"/>
      <c r="Z20" s="331"/>
      <c r="AA20" s="331"/>
      <c r="AB20" s="331"/>
      <c r="AC20" s="182" t="s">
        <v>234</v>
      </c>
      <c r="AE20" s="184"/>
      <c r="AF20" s="184"/>
      <c r="AG20" s="184"/>
      <c r="AH20" s="184"/>
      <c r="AI20" s="184"/>
      <c r="AJ20" s="184"/>
      <c r="AK20" s="184"/>
      <c r="AL20" s="184"/>
      <c r="AM20" s="184"/>
      <c r="AN20" s="184"/>
      <c r="AO20" s="184"/>
    </row>
    <row r="21" spans="2:41" ht="20.149999999999999" customHeight="1">
      <c r="T21" s="332" t="s">
        <v>235</v>
      </c>
      <c r="U21" s="332"/>
      <c r="V21" s="332"/>
      <c r="W21" s="332"/>
      <c r="X21" s="332"/>
      <c r="Y21" s="332"/>
      <c r="Z21" s="332"/>
      <c r="AA21" s="332"/>
      <c r="AB21" s="332"/>
      <c r="AC21" s="332"/>
      <c r="AD21" s="189"/>
    </row>
    <row r="22" spans="2:41" ht="15" customHeight="1">
      <c r="T22" s="189"/>
      <c r="U22" s="189"/>
      <c r="V22" s="189"/>
      <c r="W22" s="189"/>
      <c r="X22" s="189"/>
      <c r="Y22" s="189"/>
      <c r="Z22" s="189"/>
      <c r="AA22" s="189"/>
      <c r="AB22" s="189"/>
      <c r="AC22" s="189"/>
      <c r="AD22" s="189"/>
    </row>
    <row r="23" spans="2:41" ht="20.149999999999999" customHeight="1">
      <c r="G23" s="330" t="s">
        <v>236</v>
      </c>
      <c r="H23" s="330"/>
      <c r="I23" s="330"/>
      <c r="J23" s="330"/>
      <c r="K23" s="330"/>
      <c r="L23" s="330"/>
      <c r="M23" s="330"/>
      <c r="N23" s="330"/>
      <c r="O23" s="330"/>
      <c r="P23" s="330"/>
      <c r="Q23" s="330"/>
      <c r="T23" s="182" t="s">
        <v>232</v>
      </c>
      <c r="U23" s="182" t="s">
        <v>237</v>
      </c>
      <c r="V23" s="331"/>
      <c r="W23" s="331"/>
      <c r="X23" s="331"/>
      <c r="Y23" s="331"/>
      <c r="Z23" s="331"/>
      <c r="AA23" s="331"/>
      <c r="AB23" s="331"/>
      <c r="AC23" s="182" t="s">
        <v>238</v>
      </c>
    </row>
    <row r="24" spans="2:41" ht="20.149999999999999" customHeight="1">
      <c r="T24" s="326" t="str">
        <f>"令和"&amp;" 　年　　月　　日"</f>
        <v>令和 　年　　月　　日</v>
      </c>
      <c r="U24" s="326"/>
      <c r="V24" s="326"/>
      <c r="W24" s="326"/>
      <c r="X24" s="326"/>
      <c r="Y24" s="326"/>
      <c r="Z24" s="326"/>
      <c r="AA24" s="326"/>
      <c r="AB24" s="326"/>
      <c r="AC24" s="326"/>
      <c r="AD24" s="189"/>
    </row>
    <row r="25" spans="2:41" ht="15.75" customHeight="1">
      <c r="T25" s="190"/>
      <c r="U25" s="190"/>
      <c r="V25" s="190"/>
      <c r="W25" s="190"/>
      <c r="X25" s="190"/>
      <c r="Y25" s="190"/>
      <c r="Z25" s="190"/>
      <c r="AA25" s="190"/>
      <c r="AB25" s="190"/>
      <c r="AC25" s="190"/>
      <c r="AD25" s="189"/>
    </row>
    <row r="26" spans="2:41" ht="12.75" customHeight="1"/>
    <row r="27" spans="2:41" ht="22.5" customHeight="1">
      <c r="C27" s="326" t="str">
        <f>"上記のとおり、補助金を精算払によって交付されたく、"&amp;TEXT(設定!D2,"ggge年度")&amp;"補助金交付要綱第14条"</f>
        <v>上記のとおり、補助金を精算払によって交付されたく、令和7年度補助金交付要綱第14条</v>
      </c>
      <c r="D27" s="326"/>
      <c r="E27" s="326"/>
      <c r="F27" s="326"/>
      <c r="G27" s="326"/>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326"/>
      <c r="AK27" s="326"/>
      <c r="AL27" s="326"/>
      <c r="AM27" s="326"/>
      <c r="AN27" s="326"/>
      <c r="AO27" s="326"/>
    </row>
    <row r="28" spans="2:41" ht="23.25" customHeight="1">
      <c r="B28" s="327" t="s">
        <v>239</v>
      </c>
      <c r="C28" s="327"/>
      <c r="D28" s="327"/>
      <c r="E28" s="327"/>
      <c r="F28" s="327"/>
      <c r="G28" s="327"/>
      <c r="H28" s="327"/>
      <c r="I28" s="327"/>
      <c r="J28" s="327"/>
      <c r="K28" s="327"/>
      <c r="L28" s="327"/>
      <c r="M28" s="327"/>
      <c r="N28" s="327"/>
      <c r="O28" s="327"/>
      <c r="P28" s="327"/>
      <c r="Q28" s="327"/>
      <c r="R28" s="327"/>
      <c r="S28" s="327"/>
      <c r="T28" s="327"/>
      <c r="U28" s="327"/>
      <c r="V28" s="327"/>
      <c r="W28" s="327"/>
      <c r="X28" s="327"/>
      <c r="Y28" s="327"/>
      <c r="Z28" s="327"/>
      <c r="AA28" s="327"/>
      <c r="AB28" s="327"/>
      <c r="AC28" s="327"/>
      <c r="AD28" s="327"/>
      <c r="AE28" s="327"/>
      <c r="AF28" s="327"/>
      <c r="AG28" s="327"/>
      <c r="AH28" s="327"/>
      <c r="AI28" s="327"/>
      <c r="AJ28" s="327"/>
    </row>
    <row r="29" spans="2:41" ht="15" customHeight="1"/>
    <row r="30" spans="2:41" ht="16.5" customHeight="1">
      <c r="AA30" s="328" t="str">
        <f>IF(基本情報!C20="","",基本情報!C20)</f>
        <v/>
      </c>
      <c r="AB30" s="328"/>
      <c r="AC30" s="328"/>
      <c r="AD30" s="328"/>
      <c r="AE30" s="328"/>
      <c r="AF30" s="328"/>
      <c r="AG30" s="328"/>
      <c r="AH30" s="328"/>
      <c r="AI30" s="328"/>
      <c r="AJ30" s="328"/>
      <c r="AK30" s="328"/>
    </row>
    <row r="31" spans="2:41" ht="18.75" customHeight="1"/>
    <row r="32" spans="2:41" ht="22.5" customHeight="1">
      <c r="B32" s="182" t="s">
        <v>240</v>
      </c>
    </row>
    <row r="33" spans="15:40" ht="15.75" customHeight="1"/>
    <row r="34" spans="15:40" ht="38.25" customHeight="1">
      <c r="O34" s="323" t="s">
        <v>241</v>
      </c>
      <c r="P34" s="323"/>
      <c r="Q34" s="323"/>
      <c r="R34" s="323"/>
      <c r="S34" s="323"/>
      <c r="T34" s="187"/>
      <c r="U34" s="323" t="s">
        <v>135</v>
      </c>
      <c r="V34" s="323"/>
      <c r="W34" s="323"/>
      <c r="X34" s="323"/>
      <c r="Y34" s="323"/>
      <c r="Z34" s="187"/>
      <c r="AA34" s="325" t="str">
        <f>基本情報!C8</f>
        <v>神戸市中央区○○○○</v>
      </c>
      <c r="AB34" s="325"/>
      <c r="AC34" s="325"/>
      <c r="AD34" s="325"/>
      <c r="AE34" s="325"/>
      <c r="AF34" s="325"/>
      <c r="AG34" s="325"/>
      <c r="AH34" s="325"/>
      <c r="AI34" s="325"/>
      <c r="AJ34" s="325"/>
      <c r="AK34" s="325"/>
      <c r="AL34" s="325"/>
      <c r="AM34" s="325"/>
      <c r="AN34" s="325"/>
    </row>
    <row r="35" spans="15:40" ht="38.25" customHeight="1">
      <c r="O35" s="187"/>
      <c r="P35" s="187"/>
      <c r="Q35" s="187"/>
      <c r="R35" s="187"/>
      <c r="S35" s="187"/>
      <c r="T35" s="187"/>
      <c r="U35" s="323" t="s">
        <v>242</v>
      </c>
      <c r="V35" s="323"/>
      <c r="W35" s="323"/>
      <c r="X35" s="323"/>
      <c r="Y35" s="323"/>
      <c r="Z35" s="187"/>
      <c r="AA35" s="325" t="str">
        <f>基本情報!C9</f>
        <v>医療法人○○○○</v>
      </c>
      <c r="AB35" s="325"/>
      <c r="AC35" s="325"/>
      <c r="AD35" s="325"/>
      <c r="AE35" s="325"/>
      <c r="AF35" s="325"/>
      <c r="AG35" s="325"/>
      <c r="AH35" s="325"/>
      <c r="AI35" s="325"/>
      <c r="AJ35" s="325"/>
      <c r="AK35" s="325"/>
      <c r="AL35" s="325"/>
      <c r="AM35" s="325"/>
      <c r="AN35" s="325"/>
    </row>
    <row r="36" spans="15:40" ht="38.25" customHeight="1">
      <c r="O36" s="187"/>
      <c r="P36" s="187"/>
      <c r="Q36" s="187"/>
      <c r="R36" s="187"/>
      <c r="S36" s="187"/>
      <c r="T36" s="187"/>
      <c r="U36" s="187"/>
      <c r="V36" s="187"/>
      <c r="W36" s="187"/>
      <c r="X36" s="187"/>
      <c r="Y36" s="187"/>
      <c r="Z36" s="187"/>
      <c r="AA36" s="325" t="str">
        <f>"（"&amp;基本情報!C12&amp;"）"</f>
        <v>（□□病院）</v>
      </c>
      <c r="AB36" s="325"/>
      <c r="AC36" s="325"/>
      <c r="AD36" s="325"/>
      <c r="AE36" s="325"/>
      <c r="AF36" s="325"/>
      <c r="AG36" s="325"/>
      <c r="AH36" s="325"/>
      <c r="AI36" s="325"/>
      <c r="AJ36" s="325"/>
      <c r="AK36" s="325"/>
      <c r="AL36" s="325"/>
      <c r="AM36" s="325"/>
      <c r="AN36" s="325"/>
    </row>
    <row r="37" spans="15:40" ht="38.25" customHeight="1">
      <c r="O37" s="187"/>
      <c r="P37" s="187"/>
      <c r="Q37" s="187"/>
      <c r="R37" s="187"/>
      <c r="S37" s="187"/>
      <c r="T37" s="187"/>
      <c r="U37" s="323" t="s">
        <v>110</v>
      </c>
      <c r="V37" s="323"/>
      <c r="W37" s="323"/>
      <c r="X37" s="323"/>
      <c r="Y37" s="323"/>
      <c r="Z37" s="187"/>
      <c r="AA37" s="325" t="str">
        <f>基本情報!C10</f>
        <v>理事長　○○　○○</v>
      </c>
      <c r="AB37" s="325"/>
      <c r="AC37" s="325"/>
      <c r="AD37" s="325"/>
      <c r="AE37" s="325"/>
      <c r="AF37" s="325"/>
      <c r="AG37" s="325"/>
      <c r="AH37" s="325"/>
      <c r="AI37" s="325"/>
      <c r="AJ37" s="325"/>
      <c r="AK37" s="325"/>
      <c r="AL37" s="325"/>
      <c r="AM37" s="325"/>
      <c r="AN37" s="325"/>
    </row>
    <row r="38" spans="15:40" ht="25.5" customHeight="1">
      <c r="O38" s="323" t="s">
        <v>243</v>
      </c>
      <c r="P38" s="323"/>
      <c r="Q38" s="323"/>
      <c r="R38" s="323"/>
      <c r="S38" s="323"/>
      <c r="T38" s="187"/>
      <c r="U38" s="323" t="s">
        <v>244</v>
      </c>
      <c r="V38" s="323"/>
      <c r="W38" s="323"/>
      <c r="X38" s="323"/>
      <c r="Y38" s="323"/>
      <c r="Z38" s="187"/>
      <c r="AA38" s="324" t="str">
        <f>基本情報!C21</f>
        <v>総務部　△△　△△</v>
      </c>
      <c r="AB38" s="324"/>
      <c r="AC38" s="324"/>
      <c r="AD38" s="324"/>
      <c r="AE38" s="324"/>
      <c r="AF38" s="324"/>
      <c r="AG38" s="324"/>
      <c r="AH38" s="324"/>
      <c r="AI38" s="324"/>
      <c r="AJ38" s="324"/>
      <c r="AK38" s="324"/>
      <c r="AL38" s="324"/>
      <c r="AM38" s="324"/>
      <c r="AN38" s="324"/>
    </row>
    <row r="39" spans="15:40" ht="25.5" customHeight="1">
      <c r="O39" s="187"/>
      <c r="P39" s="187"/>
      <c r="Q39" s="187"/>
      <c r="R39" s="187"/>
      <c r="S39" s="187"/>
      <c r="T39" s="187"/>
      <c r="U39" s="323" t="s">
        <v>245</v>
      </c>
      <c r="V39" s="323"/>
      <c r="W39" s="323"/>
      <c r="X39" s="323"/>
      <c r="Y39" s="323"/>
      <c r="Z39" s="187"/>
      <c r="AA39" s="324" t="str">
        <f>基本情報!C22</f>
        <v>078-341-7711</v>
      </c>
      <c r="AB39" s="324"/>
      <c r="AC39" s="324"/>
      <c r="AD39" s="324"/>
      <c r="AE39" s="324"/>
      <c r="AF39" s="324"/>
      <c r="AG39" s="324"/>
      <c r="AH39" s="324"/>
      <c r="AI39" s="324"/>
      <c r="AJ39" s="324"/>
      <c r="AK39" s="324"/>
      <c r="AL39" s="324"/>
      <c r="AM39" s="324"/>
      <c r="AN39" s="324"/>
    </row>
    <row r="40" spans="15:40" ht="25.5" customHeight="1">
      <c r="O40" s="187"/>
      <c r="P40" s="187"/>
      <c r="Q40" s="187"/>
      <c r="R40" s="187"/>
      <c r="S40" s="187"/>
      <c r="T40" s="187"/>
      <c r="U40" s="323" t="s">
        <v>246</v>
      </c>
      <c r="V40" s="323"/>
      <c r="W40" s="323"/>
      <c r="X40" s="323"/>
      <c r="Y40" s="323"/>
      <c r="Z40" s="187"/>
      <c r="AA40" s="324" t="str">
        <f>基本情報!C23</f>
        <v>imu@pref.hyogo.lg.jp</v>
      </c>
      <c r="AB40" s="324"/>
      <c r="AC40" s="324"/>
      <c r="AD40" s="324"/>
      <c r="AE40" s="324"/>
      <c r="AF40" s="324"/>
      <c r="AG40" s="324"/>
      <c r="AH40" s="324"/>
      <c r="AI40" s="324"/>
      <c r="AJ40" s="324"/>
      <c r="AK40" s="324"/>
      <c r="AL40" s="324"/>
      <c r="AM40" s="324"/>
      <c r="AN40" s="324"/>
    </row>
    <row r="41" spans="15:40" ht="25.5" customHeight="1">
      <c r="O41" s="323" t="s">
        <v>247</v>
      </c>
      <c r="P41" s="323"/>
      <c r="Q41" s="323"/>
      <c r="R41" s="323"/>
      <c r="S41" s="323"/>
      <c r="T41" s="187"/>
      <c r="U41" s="323" t="s">
        <v>244</v>
      </c>
      <c r="V41" s="323"/>
      <c r="W41" s="323"/>
      <c r="X41" s="323"/>
      <c r="Y41" s="323"/>
      <c r="Z41" s="187"/>
      <c r="AA41" s="324" t="str">
        <f>基本情報!C21</f>
        <v>総務部　△△　△△</v>
      </c>
      <c r="AB41" s="324"/>
      <c r="AC41" s="324"/>
      <c r="AD41" s="324"/>
      <c r="AE41" s="324"/>
      <c r="AF41" s="324"/>
      <c r="AG41" s="324"/>
      <c r="AH41" s="324"/>
      <c r="AI41" s="324"/>
      <c r="AJ41" s="324"/>
      <c r="AK41" s="324"/>
      <c r="AL41" s="324"/>
      <c r="AM41" s="324"/>
      <c r="AN41" s="324"/>
    </row>
    <row r="42" spans="15:40" ht="25.5" customHeight="1">
      <c r="O42" s="187"/>
      <c r="P42" s="187"/>
      <c r="Q42" s="187"/>
      <c r="R42" s="187"/>
      <c r="S42" s="187"/>
      <c r="T42" s="187"/>
      <c r="U42" s="323" t="s">
        <v>245</v>
      </c>
      <c r="V42" s="323"/>
      <c r="W42" s="323"/>
      <c r="X42" s="323"/>
      <c r="Y42" s="323"/>
      <c r="Z42" s="187"/>
      <c r="AA42" s="324" t="str">
        <f>基本情報!C22</f>
        <v>078-341-7711</v>
      </c>
      <c r="AB42" s="324"/>
      <c r="AC42" s="324"/>
      <c r="AD42" s="324"/>
      <c r="AE42" s="324"/>
      <c r="AF42" s="324"/>
      <c r="AG42" s="324"/>
      <c r="AH42" s="324"/>
      <c r="AI42" s="324"/>
      <c r="AJ42" s="324"/>
      <c r="AK42" s="324"/>
      <c r="AL42" s="324"/>
      <c r="AM42" s="324"/>
      <c r="AN42" s="324"/>
    </row>
    <row r="43" spans="15:40" ht="25.5" customHeight="1">
      <c r="O43" s="187"/>
      <c r="P43" s="187"/>
      <c r="Q43" s="187"/>
      <c r="R43" s="187"/>
      <c r="S43" s="187"/>
      <c r="T43" s="187"/>
      <c r="U43" s="323" t="s">
        <v>246</v>
      </c>
      <c r="V43" s="323"/>
      <c r="W43" s="323"/>
      <c r="X43" s="323"/>
      <c r="Y43" s="323"/>
      <c r="Z43" s="187"/>
      <c r="AA43" s="324" t="str">
        <f>基本情報!C23</f>
        <v>imu@pref.hyogo.lg.jp</v>
      </c>
      <c r="AB43" s="324"/>
      <c r="AC43" s="324"/>
      <c r="AD43" s="324"/>
      <c r="AE43" s="324"/>
      <c r="AF43" s="324"/>
      <c r="AG43" s="324"/>
      <c r="AH43" s="324"/>
      <c r="AI43" s="324"/>
      <c r="AJ43" s="324"/>
      <c r="AK43" s="324"/>
      <c r="AL43" s="324"/>
      <c r="AM43" s="324"/>
      <c r="AN43" s="324"/>
    </row>
    <row r="44" spans="15:40" ht="13.5" customHeight="1">
      <c r="R44" s="190"/>
      <c r="S44" s="190"/>
      <c r="T44" s="190"/>
      <c r="U44" s="190"/>
      <c r="V44" s="190"/>
      <c r="X44" s="191"/>
      <c r="Y44" s="191"/>
      <c r="Z44" s="191"/>
      <c r="AA44" s="191"/>
      <c r="AB44" s="191"/>
      <c r="AC44" s="191"/>
      <c r="AD44" s="191"/>
      <c r="AE44" s="191"/>
      <c r="AF44" s="191"/>
      <c r="AG44" s="191"/>
      <c r="AH44" s="191"/>
      <c r="AI44" s="191"/>
      <c r="AJ44" s="192"/>
      <c r="AK44" s="191"/>
    </row>
  </sheetData>
  <mergeCells count="45">
    <mergeCell ref="G12:O12"/>
    <mergeCell ref="P12:AB12"/>
    <mergeCell ref="A4:AO4"/>
    <mergeCell ref="N7:Y7"/>
    <mergeCell ref="A9:AO9"/>
    <mergeCell ref="G11:O11"/>
    <mergeCell ref="P11:AB11"/>
    <mergeCell ref="G13:O13"/>
    <mergeCell ref="P13:AB13"/>
    <mergeCell ref="G14:O14"/>
    <mergeCell ref="P14:AB14"/>
    <mergeCell ref="G17:Q17"/>
    <mergeCell ref="T17:AC17"/>
    <mergeCell ref="T18:AC18"/>
    <mergeCell ref="G20:Q20"/>
    <mergeCell ref="V20:AB20"/>
    <mergeCell ref="T21:AC21"/>
    <mergeCell ref="G23:Q23"/>
    <mergeCell ref="V23:AB23"/>
    <mergeCell ref="T24:AC24"/>
    <mergeCell ref="C27:AO27"/>
    <mergeCell ref="B28:AJ28"/>
    <mergeCell ref="AA30:AK30"/>
    <mergeCell ref="O34:S34"/>
    <mergeCell ref="U34:Y34"/>
    <mergeCell ref="AA34:AN34"/>
    <mergeCell ref="U35:Y35"/>
    <mergeCell ref="AA35:AN35"/>
    <mergeCell ref="AA36:AN36"/>
    <mergeCell ref="U37:Y37"/>
    <mergeCell ref="AA37:AN37"/>
    <mergeCell ref="U43:Y43"/>
    <mergeCell ref="AA43:AN43"/>
    <mergeCell ref="O38:S38"/>
    <mergeCell ref="U38:Y38"/>
    <mergeCell ref="AA38:AN38"/>
    <mergeCell ref="U39:Y39"/>
    <mergeCell ref="AA39:AN39"/>
    <mergeCell ref="U40:Y40"/>
    <mergeCell ref="AA40:AN40"/>
    <mergeCell ref="O41:S41"/>
    <mergeCell ref="U41:Y41"/>
    <mergeCell ref="AA41:AN41"/>
    <mergeCell ref="U42:Y42"/>
    <mergeCell ref="AA42:AN42"/>
  </mergeCells>
  <phoneticPr fontId="2"/>
  <pageMargins left="0.78740157480314965" right="0.70866141732283472" top="0.59055118110236227" bottom="0.39370078740157483" header="0.31496062992125984" footer="0.31496062992125984"/>
  <pageSetup paperSize="9" scale="91" orientation="portrait" blackAndWhite="1"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C06CE-C709-416E-A766-AF59BB55DFD2}">
  <sheetPr>
    <tabColor theme="7" tint="0.79998168889431442"/>
  </sheetPr>
  <dimension ref="A1:G39"/>
  <sheetViews>
    <sheetView view="pageBreakPreview" zoomScale="90" zoomScaleNormal="100" zoomScaleSheetLayoutView="90" workbookViewId="0">
      <selection activeCell="A6" sqref="A6:G6"/>
    </sheetView>
  </sheetViews>
  <sheetFormatPr defaultColWidth="11.6328125" defaultRowHeight="14"/>
  <cols>
    <col min="1" max="1" width="12.6328125" style="201" customWidth="1"/>
    <col min="2" max="2" width="11.6328125" style="201" customWidth="1"/>
    <col min="3" max="3" width="13.6328125" style="201" customWidth="1"/>
    <col min="4" max="4" width="11.6328125" style="201" customWidth="1"/>
    <col min="5" max="5" width="12.6328125" style="201" customWidth="1"/>
    <col min="6" max="7" width="11.6328125" style="201" customWidth="1"/>
    <col min="8" max="8" width="3.6328125" style="201" customWidth="1"/>
    <col min="9" max="247" width="9" style="201" customWidth="1"/>
    <col min="248" max="248" width="5.6328125" style="201" customWidth="1"/>
    <col min="249" max="249" width="21.08984375" style="201" customWidth="1"/>
    <col min="250" max="250" width="10.36328125" style="201" customWidth="1"/>
    <col min="251" max="253" width="9" style="201" customWidth="1"/>
    <col min="254" max="254" width="10.6328125" style="201" customWidth="1"/>
    <col min="255" max="16384" width="11.6328125" style="201"/>
  </cols>
  <sheetData>
    <row r="1" spans="1:7" s="193" customFormat="1" ht="40" customHeight="1"/>
    <row r="2" spans="1:7" s="200" customFormat="1" ht="18.649999999999999" customHeight="1">
      <c r="A2" s="194"/>
      <c r="B2" s="194"/>
      <c r="C2" s="195"/>
      <c r="D2" s="196"/>
      <c r="E2" s="197"/>
      <c r="F2" s="198"/>
      <c r="G2" s="199"/>
    </row>
    <row r="3" spans="1:7" ht="36.75" customHeight="1">
      <c r="A3" s="341" t="s">
        <v>248</v>
      </c>
      <c r="B3" s="341"/>
      <c r="C3" s="341"/>
      <c r="D3" s="341"/>
      <c r="E3" s="341"/>
      <c r="F3" s="341"/>
      <c r="G3" s="341"/>
    </row>
    <row r="4" spans="1:7" ht="33.75" customHeight="1">
      <c r="A4" s="202"/>
      <c r="B4" s="202"/>
      <c r="C4" s="202"/>
      <c r="D4" s="203"/>
      <c r="E4" s="194"/>
      <c r="F4" s="202"/>
      <c r="G4" s="202"/>
    </row>
    <row r="5" spans="1:7" s="200" customFormat="1" ht="22.5" customHeight="1">
      <c r="A5" s="194"/>
      <c r="B5" s="194"/>
      <c r="C5" s="194"/>
      <c r="D5" s="194"/>
      <c r="E5" s="342"/>
      <c r="F5" s="342"/>
      <c r="G5" s="342"/>
    </row>
    <row r="6" spans="1:7" s="200" customFormat="1" ht="22.5" customHeight="1">
      <c r="A6" s="343" t="str">
        <f>TEXT(設定!D2,"ggge年度")&amp;"特定行為研修助成事業補助金の受領に関する一切の権限"</f>
        <v>令和7年度特定行為研修助成事業補助金の受領に関する一切の権限</v>
      </c>
      <c r="B6" s="343"/>
      <c r="C6" s="343"/>
      <c r="D6" s="343"/>
      <c r="E6" s="343"/>
      <c r="F6" s="343"/>
      <c r="G6" s="343"/>
    </row>
    <row r="7" spans="1:7" s="200" customFormat="1" ht="22.5" customHeight="1">
      <c r="A7" s="343" t="str">
        <f>"を下記の者に委任したことを届けます。"</f>
        <v>を下記の者に委任したことを届けます。</v>
      </c>
      <c r="B7" s="343"/>
      <c r="C7" s="343"/>
      <c r="D7" s="343"/>
      <c r="E7" s="194"/>
      <c r="F7" s="194"/>
      <c r="G7" s="194"/>
    </row>
    <row r="8" spans="1:7" s="200" customFormat="1" ht="22.5" customHeight="1">
      <c r="A8" s="196"/>
      <c r="B8" s="194"/>
      <c r="C8" s="194"/>
      <c r="D8" s="204"/>
      <c r="E8" s="204"/>
      <c r="F8" s="194"/>
      <c r="G8" s="194"/>
    </row>
    <row r="9" spans="1:7" ht="22.5" customHeight="1">
      <c r="A9" s="202"/>
      <c r="B9" s="202"/>
      <c r="C9" s="202"/>
      <c r="D9" s="202"/>
      <c r="E9" s="202"/>
      <c r="F9" s="202"/>
      <c r="G9" s="202"/>
    </row>
    <row r="10" spans="1:7" ht="22.5" customHeight="1">
      <c r="A10" s="202"/>
      <c r="B10" s="202"/>
      <c r="C10" s="202"/>
      <c r="D10" s="194"/>
      <c r="E10" s="199"/>
      <c r="F10" s="194"/>
      <c r="G10" s="196"/>
    </row>
    <row r="11" spans="1:7" ht="22.5" customHeight="1">
      <c r="A11" s="344" t="s">
        <v>207</v>
      </c>
      <c r="B11" s="344"/>
      <c r="C11" s="344"/>
      <c r="D11" s="344"/>
      <c r="E11" s="344"/>
      <c r="F11" s="344"/>
      <c r="G11" s="344"/>
    </row>
    <row r="12" spans="1:7" ht="22.5" customHeight="1">
      <c r="A12" s="205"/>
      <c r="B12" s="205"/>
      <c r="C12" s="205"/>
      <c r="D12" s="205"/>
      <c r="E12" s="205"/>
      <c r="F12" s="205"/>
      <c r="G12" s="205"/>
    </row>
    <row r="13" spans="1:7" ht="22.5" customHeight="1">
      <c r="A13" s="202"/>
      <c r="B13" s="202"/>
      <c r="C13" s="202"/>
      <c r="D13" s="202"/>
      <c r="E13" s="202"/>
      <c r="F13" s="202"/>
      <c r="G13" s="202"/>
    </row>
    <row r="14" spans="1:7" ht="22.5" customHeight="1">
      <c r="A14" s="205" t="s">
        <v>249</v>
      </c>
      <c r="B14" s="224" t="str">
        <f>基本情報!C32</f>
        <v>医療法人○○○○</v>
      </c>
      <c r="C14" s="225"/>
      <c r="D14" s="225"/>
      <c r="E14" s="226"/>
      <c r="F14" s="226"/>
      <c r="G14" s="226"/>
    </row>
    <row r="15" spans="1:7" s="209" customFormat="1" ht="22.5" customHeight="1">
      <c r="A15" s="206"/>
      <c r="B15" s="206"/>
      <c r="C15" s="206"/>
      <c r="D15" s="207"/>
      <c r="E15" s="208"/>
      <c r="F15" s="208"/>
      <c r="G15" s="208"/>
    </row>
    <row r="16" spans="1:7" s="209" customFormat="1" ht="22.5" customHeight="1">
      <c r="A16" s="206" t="s">
        <v>250</v>
      </c>
      <c r="B16" s="206"/>
      <c r="C16" s="206"/>
      <c r="D16" s="207"/>
      <c r="E16" s="210"/>
      <c r="F16" s="210"/>
      <c r="G16" s="210"/>
    </row>
    <row r="17" spans="1:7" s="200" customFormat="1" ht="22.5" customHeight="1">
      <c r="A17" s="211"/>
      <c r="B17" s="194"/>
      <c r="C17" s="194"/>
      <c r="D17" s="194"/>
      <c r="E17" s="194"/>
      <c r="F17" s="194"/>
      <c r="G17" s="194"/>
    </row>
    <row r="18" spans="1:7" s="200" customFormat="1" ht="22.5" customHeight="1">
      <c r="A18" s="194"/>
      <c r="B18" s="194"/>
      <c r="C18" s="194"/>
      <c r="D18" s="194"/>
      <c r="E18" s="194"/>
      <c r="F18" s="194"/>
      <c r="G18" s="194"/>
    </row>
    <row r="19" spans="1:7" s="200" customFormat="1" ht="22.5" customHeight="1">
      <c r="A19" s="194"/>
      <c r="B19" s="194"/>
      <c r="C19" s="194"/>
      <c r="D19" s="340" t="str">
        <f>IF(基本情報!C20="","",基本情報!C20)</f>
        <v/>
      </c>
      <c r="E19" s="340"/>
      <c r="F19" s="340"/>
    </row>
    <row r="20" spans="1:7" s="200" customFormat="1" ht="22.5" customHeight="1">
      <c r="A20" s="194" t="s">
        <v>251</v>
      </c>
      <c r="B20" s="194"/>
      <c r="C20" s="194"/>
      <c r="D20" s="194"/>
    </row>
    <row r="21" spans="1:7" s="200" customFormat="1" ht="22.5" customHeight="1">
      <c r="A21" s="194"/>
      <c r="B21" s="194"/>
      <c r="C21" s="194"/>
      <c r="D21" s="194"/>
      <c r="G21" s="196"/>
    </row>
    <row r="22" spans="1:7" s="200" customFormat="1" ht="22.5" customHeight="1">
      <c r="A22" s="194"/>
      <c r="B22" s="194"/>
      <c r="C22" s="194"/>
      <c r="D22" s="194"/>
      <c r="E22" s="194"/>
      <c r="F22" s="196"/>
      <c r="G22" s="194"/>
    </row>
    <row r="23" spans="1:7" s="200" customFormat="1" ht="22.5" customHeight="1">
      <c r="A23" s="212" t="s">
        <v>252</v>
      </c>
      <c r="B23" s="194" t="s">
        <v>253</v>
      </c>
      <c r="C23" s="194"/>
      <c r="D23" s="194"/>
      <c r="E23" s="194"/>
      <c r="F23" s="196"/>
      <c r="G23" s="213"/>
    </row>
    <row r="24" spans="1:7" s="200" customFormat="1" ht="22.5" customHeight="1">
      <c r="A24" s="194"/>
      <c r="B24" s="194"/>
      <c r="C24" s="194"/>
      <c r="D24" s="194"/>
      <c r="E24" s="194"/>
      <c r="F24" s="196"/>
      <c r="G24" s="213"/>
    </row>
    <row r="25" spans="1:7" s="200" customFormat="1" ht="22.5" customHeight="1">
      <c r="A25" s="194"/>
      <c r="B25" s="194"/>
      <c r="C25" s="194"/>
      <c r="D25" s="194"/>
      <c r="E25" s="194"/>
      <c r="F25" s="196"/>
      <c r="G25" s="213"/>
    </row>
    <row r="26" spans="1:7" s="200" customFormat="1" ht="22.5" customHeight="1">
      <c r="A26" s="194"/>
      <c r="B26" s="194"/>
      <c r="C26" s="194"/>
      <c r="D26" s="194"/>
      <c r="E26" s="194"/>
      <c r="F26" s="196"/>
      <c r="G26" s="213"/>
    </row>
    <row r="27" spans="1:7" s="200" customFormat="1" ht="22.5" customHeight="1">
      <c r="A27" s="194"/>
      <c r="B27" s="194"/>
      <c r="C27" s="194"/>
      <c r="D27" s="194"/>
      <c r="E27" s="194"/>
      <c r="F27" s="196"/>
      <c r="G27" s="213"/>
    </row>
    <row r="28" spans="1:7" s="200" customFormat="1" ht="22.5" customHeight="1">
      <c r="A28" s="194"/>
      <c r="B28" s="194"/>
      <c r="C28" s="214" t="s">
        <v>135</v>
      </c>
      <c r="D28" s="338" t="str">
        <f>基本情報!C8</f>
        <v>神戸市中央区○○○○</v>
      </c>
      <c r="E28" s="338"/>
      <c r="F28" s="338"/>
      <c r="G28" s="338"/>
    </row>
    <row r="29" spans="1:7" s="200" customFormat="1" ht="22.5" customHeight="1">
      <c r="A29" s="194"/>
      <c r="B29" s="194"/>
      <c r="C29" s="214" t="s">
        <v>242</v>
      </c>
      <c r="D29" s="338" t="str">
        <f>基本情報!C9</f>
        <v>医療法人○○○○</v>
      </c>
      <c r="E29" s="338"/>
      <c r="F29" s="338"/>
      <c r="G29" s="338"/>
    </row>
    <row r="30" spans="1:7" s="200" customFormat="1" ht="22.5" customHeight="1">
      <c r="A30" s="194"/>
      <c r="B30" s="194"/>
      <c r="C30" s="214"/>
      <c r="D30" s="338" t="str">
        <f>"（"&amp;基本情報!C12&amp;"）"</f>
        <v>（□□病院）</v>
      </c>
      <c r="E30" s="338"/>
      <c r="F30" s="338"/>
      <c r="G30" s="338"/>
    </row>
    <row r="31" spans="1:7" s="200" customFormat="1" ht="22.5" customHeight="1">
      <c r="A31" s="194"/>
      <c r="B31" s="194"/>
      <c r="C31" s="214" t="s">
        <v>110</v>
      </c>
      <c r="D31" s="339" t="str">
        <f>基本情報!C10</f>
        <v>理事長　○○　○○</v>
      </c>
      <c r="E31" s="339"/>
      <c r="F31" s="339"/>
      <c r="G31" s="215"/>
    </row>
    <row r="32" spans="1:7" s="200" customFormat="1" ht="22.5" customHeight="1">
      <c r="A32" s="194"/>
      <c r="B32" s="194"/>
      <c r="C32" s="214"/>
    </row>
    <row r="33" spans="2:7" s="200" customFormat="1" ht="22.5" customHeight="1">
      <c r="D33" s="216"/>
    </row>
    <row r="34" spans="2:7" s="200" customFormat="1" ht="22.5" customHeight="1">
      <c r="D34" s="216"/>
      <c r="F34" s="217"/>
    </row>
    <row r="35" spans="2:7" s="200" customFormat="1" ht="22.5" customHeight="1">
      <c r="B35" s="218"/>
      <c r="C35" s="219"/>
      <c r="D35" s="219"/>
      <c r="E35" s="219"/>
      <c r="F35" s="219"/>
      <c r="G35" s="219"/>
    </row>
    <row r="36" spans="2:7" s="200" customFormat="1"/>
    <row r="37" spans="2:7" s="200" customFormat="1"/>
    <row r="38" spans="2:7" s="200" customFormat="1"/>
    <row r="39" spans="2:7" s="200" customFormat="1"/>
  </sheetData>
  <protectedRanges>
    <protectedRange sqref="D8 E11:G12 A18 F18 C35:F35 F22:F27" name="範囲1"/>
    <protectedRange sqref="E5:G5" name="範囲1_1"/>
  </protectedRanges>
  <mergeCells count="10">
    <mergeCell ref="D29:G29"/>
    <mergeCell ref="D30:G30"/>
    <mergeCell ref="D31:F31"/>
    <mergeCell ref="D19:F19"/>
    <mergeCell ref="A3:G3"/>
    <mergeCell ref="E5:G5"/>
    <mergeCell ref="A6:G6"/>
    <mergeCell ref="A7:D7"/>
    <mergeCell ref="A11:G11"/>
    <mergeCell ref="D28:G28"/>
  </mergeCells>
  <phoneticPr fontId="2"/>
  <pageMargins left="0.9055118110236221" right="0.70866141732283472" top="0.74803149606299213" bottom="0.74803149606299213" header="0.31496062992125984" footer="0.31496062992125984"/>
  <pageSetup paperSize="9" orientation="portrait" blackAndWhite="1"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249977111117893"/>
  </sheetPr>
  <dimension ref="A1:J15"/>
  <sheetViews>
    <sheetView workbookViewId="0">
      <selection activeCell="F9" sqref="F9"/>
    </sheetView>
  </sheetViews>
  <sheetFormatPr defaultColWidth="9" defaultRowHeight="13"/>
  <cols>
    <col min="1" max="1" width="38.26953125" style="142" bestFit="1" customWidth="1"/>
    <col min="2" max="2" width="40.6328125" style="142" customWidth="1"/>
    <col min="3" max="3" width="2.6328125" style="135" customWidth="1"/>
    <col min="4" max="4" width="9.453125" style="135" bestFit="1" customWidth="1"/>
    <col min="5" max="5" width="3.36328125" style="135" bestFit="1" customWidth="1"/>
    <col min="6" max="6" width="10.453125" style="135" bestFit="1" customWidth="1"/>
    <col min="7" max="7" width="2.6328125" style="135" customWidth="1"/>
    <col min="8" max="8" width="19.36328125" style="135" bestFit="1" customWidth="1"/>
    <col min="9" max="9" width="2.6328125" style="135" customWidth="1"/>
    <col min="10" max="10" width="9.26953125" style="135" bestFit="1" customWidth="1"/>
    <col min="11" max="16384" width="9" style="135"/>
  </cols>
  <sheetData>
    <row r="1" spans="1:10">
      <c r="A1" s="134" t="s">
        <v>72</v>
      </c>
      <c r="B1" s="134" t="s">
        <v>73</v>
      </c>
      <c r="D1" s="345" t="s">
        <v>181</v>
      </c>
      <c r="E1" s="345"/>
      <c r="F1" s="345"/>
      <c r="H1" s="136" t="s">
        <v>185</v>
      </c>
      <c r="J1" s="136" t="s">
        <v>216</v>
      </c>
    </row>
    <row r="2" spans="1:10">
      <c r="A2" s="137" t="s">
        <v>93</v>
      </c>
      <c r="B2" s="137" t="s">
        <v>48</v>
      </c>
      <c r="D2" s="138">
        <v>45748</v>
      </c>
      <c r="E2" s="139" t="s">
        <v>182</v>
      </c>
      <c r="F2" s="140">
        <v>46112</v>
      </c>
      <c r="H2" s="137" t="s">
        <v>183</v>
      </c>
      <c r="J2" s="170">
        <v>800000</v>
      </c>
    </row>
    <row r="3" spans="1:10">
      <c r="A3" s="137" t="s">
        <v>46</v>
      </c>
      <c r="B3" s="137" t="s">
        <v>49</v>
      </c>
      <c r="H3" s="137" t="s">
        <v>184</v>
      </c>
    </row>
    <row r="4" spans="1:10">
      <c r="A4" s="137" t="s">
        <v>47</v>
      </c>
      <c r="B4" s="137" t="s">
        <v>50</v>
      </c>
      <c r="H4" s="137" t="s">
        <v>187</v>
      </c>
    </row>
    <row r="5" spans="1:10">
      <c r="A5" s="137" t="s">
        <v>52</v>
      </c>
      <c r="B5" s="137" t="s">
        <v>51</v>
      </c>
      <c r="H5" s="137" t="s">
        <v>186</v>
      </c>
    </row>
    <row r="6" spans="1:10" ht="26">
      <c r="A6" s="137" t="s">
        <v>55</v>
      </c>
      <c r="B6" s="137" t="s">
        <v>53</v>
      </c>
    </row>
    <row r="7" spans="1:10" ht="26">
      <c r="A7" s="137" t="s">
        <v>59</v>
      </c>
      <c r="B7" s="137" t="s">
        <v>54</v>
      </c>
    </row>
    <row r="8" spans="1:10">
      <c r="A8" s="137" t="s">
        <v>60</v>
      </c>
      <c r="B8" s="137" t="s">
        <v>56</v>
      </c>
    </row>
    <row r="9" spans="1:10">
      <c r="A9" s="137"/>
      <c r="B9" s="137" t="s">
        <v>57</v>
      </c>
    </row>
    <row r="10" spans="1:10">
      <c r="A10" s="141"/>
      <c r="B10" s="137" t="s">
        <v>58</v>
      </c>
    </row>
    <row r="11" spans="1:10">
      <c r="A11" s="141"/>
      <c r="B11" s="137" t="s">
        <v>61</v>
      </c>
    </row>
    <row r="12" spans="1:10">
      <c r="A12" s="137"/>
      <c r="B12" s="137" t="s">
        <v>62</v>
      </c>
    </row>
    <row r="13" spans="1:10">
      <c r="A13" s="141"/>
      <c r="B13" s="137" t="s">
        <v>63</v>
      </c>
    </row>
    <row r="14" spans="1:10">
      <c r="A14" s="141"/>
      <c r="B14" s="137" t="s">
        <v>64</v>
      </c>
    </row>
    <row r="15" spans="1:10">
      <c r="A15" s="141"/>
      <c r="B15" s="137" t="s">
        <v>65</v>
      </c>
    </row>
  </sheetData>
  <mergeCells count="1">
    <mergeCell ref="D1:F1"/>
  </mergeCells>
  <phoneticPr fontId="2"/>
  <pageMargins left="0.7" right="0.7" top="0.75" bottom="0.75" header="0.3" footer="0.3"/>
  <pageSetup paperSize="9" orientation="landscape"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C09F4-7275-49AD-89C0-6C362E88D69D}">
  <sheetPr>
    <tabColor theme="0" tint="-0.249977111117893"/>
  </sheetPr>
  <dimension ref="A1:Q21"/>
  <sheetViews>
    <sheetView workbookViewId="0">
      <selection activeCell="D5" sqref="D5"/>
    </sheetView>
  </sheetViews>
  <sheetFormatPr defaultColWidth="10.6328125" defaultRowHeight="40" customHeight="1"/>
  <cols>
    <col min="1" max="16384" width="10.6328125" style="135"/>
  </cols>
  <sheetData>
    <row r="1" spans="1:17" ht="40" customHeight="1">
      <c r="A1" s="233" t="s">
        <v>173</v>
      </c>
      <c r="B1" s="233" t="s">
        <v>174</v>
      </c>
      <c r="C1" s="233" t="s">
        <v>109</v>
      </c>
      <c r="D1" s="233" t="s">
        <v>175</v>
      </c>
      <c r="E1" s="233" t="s">
        <v>178</v>
      </c>
      <c r="F1" s="233" t="s">
        <v>177</v>
      </c>
      <c r="G1" s="233" t="s">
        <v>176</v>
      </c>
      <c r="H1" s="233" t="s">
        <v>111</v>
      </c>
      <c r="I1" s="233" t="s">
        <v>113</v>
      </c>
      <c r="J1" s="233" t="s">
        <v>5</v>
      </c>
      <c r="K1" s="233" t="s">
        <v>6</v>
      </c>
      <c r="L1" s="233" t="s">
        <v>7</v>
      </c>
      <c r="M1" s="233" t="s">
        <v>8</v>
      </c>
      <c r="N1" s="233" t="s">
        <v>81</v>
      </c>
      <c r="O1" s="233" t="s">
        <v>0</v>
      </c>
      <c r="P1" s="233" t="s">
        <v>10</v>
      </c>
      <c r="Q1" s="233" t="s">
        <v>264</v>
      </c>
    </row>
    <row r="2" spans="1:17" ht="40" customHeight="1">
      <c r="A2" s="234" t="str">
        <f>基本情報!$C$6</f>
        <v>令和7年○月○日</v>
      </c>
      <c r="B2" s="137" t="str">
        <f>基本情報!$C$8</f>
        <v>神戸市中央区○○○○</v>
      </c>
      <c r="C2" s="137" t="str">
        <f>基本情報!$C$9</f>
        <v>医療法人○○○○</v>
      </c>
      <c r="D2" s="137" t="str">
        <f>基本情報!$C$10</f>
        <v>理事長　○○　○○</v>
      </c>
      <c r="E2" s="137" t="str">
        <f>基本情報!$C$11</f>
        <v>神戸市中央区□□□□</v>
      </c>
      <c r="F2" s="137" t="str">
        <f>基本情報!$C$12</f>
        <v>□□病院</v>
      </c>
      <c r="G2" s="137" t="str">
        <f>基本情報!$C$13</f>
        <v>病院長　□□　□□</v>
      </c>
      <c r="H2" s="234" t="str">
        <f>基本情報!$C$14</f>
        <v>令和７年○月○日</v>
      </c>
      <c r="I2" s="234">
        <f>基本情報!$C$16</f>
        <v>46022</v>
      </c>
      <c r="J2" s="235">
        <f>様式1!$B$8</f>
        <v>1300000</v>
      </c>
      <c r="K2" s="235">
        <f>様式1!$C$8</f>
        <v>0</v>
      </c>
      <c r="L2" s="235">
        <f>様式1!$D$8</f>
        <v>1300000</v>
      </c>
      <c r="M2" s="235">
        <f>様式1!$E$8</f>
        <v>1100000</v>
      </c>
      <c r="N2" s="235">
        <f>様式1!$F$8</f>
        <v>1600000</v>
      </c>
      <c r="O2" s="235">
        <f>様式1!$G$8</f>
        <v>1100000</v>
      </c>
      <c r="P2" s="235">
        <f>様式1!$H$8</f>
        <v>550000</v>
      </c>
      <c r="Q2" s="137">
        <f>様式2!B14</f>
        <v>2</v>
      </c>
    </row>
    <row r="3" spans="1:17" ht="40" customHeight="1">
      <c r="B3" s="231"/>
    </row>
    <row r="10" spans="1:17" ht="40" customHeight="1">
      <c r="B10" s="231"/>
    </row>
    <row r="11" spans="1:17" ht="40" customHeight="1">
      <c r="B11" s="231"/>
    </row>
    <row r="12" spans="1:17" ht="40" customHeight="1">
      <c r="B12" s="231"/>
    </row>
    <row r="13" spans="1:17" ht="40" customHeight="1">
      <c r="B13" s="231"/>
    </row>
    <row r="14" spans="1:17" ht="40" customHeight="1">
      <c r="B14" s="231"/>
    </row>
    <row r="16" spans="1:17" ht="40" customHeight="1">
      <c r="B16" s="231"/>
    </row>
    <row r="21" spans="4:4" ht="40" customHeight="1">
      <c r="D21" s="232"/>
    </row>
  </sheetData>
  <phoneticPr fontId="2"/>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97C22-3D4E-45A3-A20A-BF174C0D8C5D}">
  <sheetPr>
    <tabColor theme="0" tint="-0.249977111117893"/>
  </sheetPr>
  <dimension ref="A1:T21"/>
  <sheetViews>
    <sheetView workbookViewId="0">
      <selection activeCell="E11" sqref="E11"/>
    </sheetView>
  </sheetViews>
  <sheetFormatPr defaultColWidth="10.6328125" defaultRowHeight="40" customHeight="1"/>
  <cols>
    <col min="1" max="16384" width="10.6328125" style="135"/>
  </cols>
  <sheetData>
    <row r="1" spans="1:20" ht="40" customHeight="1">
      <c r="A1" s="236" t="s">
        <v>262</v>
      </c>
      <c r="B1" s="236" t="s">
        <v>174</v>
      </c>
      <c r="C1" s="236" t="s">
        <v>109</v>
      </c>
      <c r="D1" s="236" t="s">
        <v>175</v>
      </c>
      <c r="E1" s="236" t="s">
        <v>178</v>
      </c>
      <c r="F1" s="236" t="s">
        <v>177</v>
      </c>
      <c r="G1" s="236" t="s">
        <v>176</v>
      </c>
      <c r="H1" s="236" t="s">
        <v>112</v>
      </c>
      <c r="I1" s="236" t="s">
        <v>114</v>
      </c>
      <c r="J1" s="236" t="s">
        <v>5</v>
      </c>
      <c r="K1" s="236" t="s">
        <v>6</v>
      </c>
      <c r="L1" s="236" t="s">
        <v>7</v>
      </c>
      <c r="M1" s="236" t="s">
        <v>24</v>
      </c>
      <c r="N1" s="236" t="s">
        <v>9</v>
      </c>
      <c r="O1" s="236" t="s">
        <v>0</v>
      </c>
      <c r="P1" s="236" t="s">
        <v>10</v>
      </c>
      <c r="Q1" s="236" t="s">
        <v>25</v>
      </c>
      <c r="R1" s="236" t="s">
        <v>26</v>
      </c>
      <c r="S1" s="236" t="s">
        <v>263</v>
      </c>
      <c r="T1" s="236" t="s">
        <v>265</v>
      </c>
    </row>
    <row r="2" spans="1:20" ht="40" customHeight="1">
      <c r="A2" s="234">
        <f>基本情報!$C$7</f>
        <v>46112</v>
      </c>
      <c r="B2" s="137" t="str">
        <f>基本情報!$C$8</f>
        <v>神戸市中央区○○○○</v>
      </c>
      <c r="C2" s="137" t="str">
        <f>基本情報!$C$9</f>
        <v>医療法人○○○○</v>
      </c>
      <c r="D2" s="137" t="str">
        <f>基本情報!$C$10</f>
        <v>理事長　○○　○○</v>
      </c>
      <c r="E2" s="137" t="str">
        <f>基本情報!$C$11</f>
        <v>神戸市中央区□□□□</v>
      </c>
      <c r="F2" s="137" t="str">
        <f>基本情報!$C$12</f>
        <v>□□病院</v>
      </c>
      <c r="G2" s="137" t="str">
        <f>基本情報!$C$13</f>
        <v>病院長　□□　□□</v>
      </c>
      <c r="H2" s="234">
        <f>基本情報!$C$15</f>
        <v>45809</v>
      </c>
      <c r="I2" s="234">
        <f>基本情報!$C$17</f>
        <v>46082</v>
      </c>
      <c r="J2" s="235">
        <f>様式3!$B$8</f>
        <v>1300000</v>
      </c>
      <c r="K2" s="235">
        <f>様式3!$C$8</f>
        <v>0</v>
      </c>
      <c r="L2" s="235">
        <f>様式3!$D$8</f>
        <v>1300000</v>
      </c>
      <c r="M2" s="235">
        <f>様式3!$E$8</f>
        <v>1100000</v>
      </c>
      <c r="N2" s="235">
        <f>様式3!$F$8</f>
        <v>1600000</v>
      </c>
      <c r="O2" s="235">
        <f>様式3!$G$8</f>
        <v>1100000</v>
      </c>
      <c r="P2" s="235">
        <f>様式3!$H$8</f>
        <v>550000</v>
      </c>
      <c r="Q2" s="235">
        <f>様式3!$I$8</f>
        <v>550000</v>
      </c>
      <c r="R2" s="235">
        <f>様式3!$J$8</f>
        <v>0</v>
      </c>
      <c r="S2" s="235">
        <f>様式3!$K$8</f>
        <v>550000</v>
      </c>
      <c r="T2" s="137">
        <f>様式4!$B$14</f>
        <v>2</v>
      </c>
    </row>
    <row r="3" spans="1:20" ht="40" customHeight="1">
      <c r="B3" s="231"/>
    </row>
    <row r="10" spans="1:20" ht="40" customHeight="1">
      <c r="B10" s="231"/>
    </row>
    <row r="11" spans="1:20" ht="40" customHeight="1">
      <c r="B11" s="231"/>
    </row>
    <row r="12" spans="1:20" ht="40" customHeight="1">
      <c r="B12" s="231"/>
    </row>
    <row r="13" spans="1:20" ht="40" customHeight="1">
      <c r="B13" s="231"/>
    </row>
    <row r="14" spans="1:20" ht="40" customHeight="1">
      <c r="B14" s="231"/>
    </row>
    <row r="16" spans="1:20" ht="40" customHeight="1">
      <c r="B16" s="231"/>
    </row>
    <row r="21" spans="4:4" ht="40" customHeight="1">
      <c r="D21" s="232"/>
    </row>
  </sheetData>
  <phoneticPr fontId="2"/>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018B9-C030-4030-B663-18498EDA6F91}">
  <sheetPr>
    <tabColor theme="0" tint="-0.249977111117893"/>
  </sheetPr>
  <dimension ref="A1:T20"/>
  <sheetViews>
    <sheetView workbookViewId="0">
      <selection activeCell="F5" sqref="F5"/>
    </sheetView>
  </sheetViews>
  <sheetFormatPr defaultColWidth="10.6328125" defaultRowHeight="40" customHeight="1"/>
  <cols>
    <col min="1" max="16384" width="10.6328125" style="135"/>
  </cols>
  <sheetData>
    <row r="1" spans="1:20" ht="40" customHeight="1">
      <c r="A1" s="136" t="s">
        <v>109</v>
      </c>
      <c r="B1" s="136" t="s">
        <v>177</v>
      </c>
      <c r="C1" s="136" t="s">
        <v>117</v>
      </c>
      <c r="D1" s="136" t="s">
        <v>118</v>
      </c>
      <c r="E1" s="136" t="s">
        <v>119</v>
      </c>
      <c r="F1" s="136" t="s">
        <v>122</v>
      </c>
      <c r="G1" s="136" t="s">
        <v>180</v>
      </c>
      <c r="H1" s="136" t="s">
        <v>123</v>
      </c>
      <c r="I1" s="136" t="s">
        <v>124</v>
      </c>
      <c r="J1" s="136" t="s">
        <v>266</v>
      </c>
      <c r="K1" s="136" t="s">
        <v>126</v>
      </c>
      <c r="N1" s="232"/>
      <c r="O1" s="232"/>
      <c r="P1" s="232"/>
      <c r="Q1" s="232"/>
      <c r="R1" s="232"/>
      <c r="S1" s="232"/>
      <c r="T1" s="232"/>
    </row>
    <row r="2" spans="1:20" ht="40" customHeight="1">
      <c r="A2" s="137" t="str">
        <f>基本情報!$C$9</f>
        <v>医療法人○○○○</v>
      </c>
      <c r="B2" s="137" t="str">
        <f>基本情報!$C$12</f>
        <v>□□病院</v>
      </c>
      <c r="C2" s="137" t="str">
        <f>基本情報!$C$21</f>
        <v>総務部　△△　△△</v>
      </c>
      <c r="D2" s="137" t="str">
        <f>基本情報!$C$22</f>
        <v>078-341-7711</v>
      </c>
      <c r="E2" s="137" t="str">
        <f>基本情報!$C$23</f>
        <v>imu@pref.hyogo.lg.jp</v>
      </c>
      <c r="F2" s="137" t="str">
        <f>基本情報!$C$27</f>
        <v>○○銀行</v>
      </c>
      <c r="G2" s="137" t="str">
        <f>基本情報!$C$28</f>
        <v>○○支店</v>
      </c>
      <c r="H2" s="137" t="str">
        <f>基本情報!$C$29</f>
        <v>普通</v>
      </c>
      <c r="I2" s="238" t="str">
        <f>基本情報!$C$30</f>
        <v>12345678</v>
      </c>
      <c r="J2" s="137" t="str">
        <f>基本情報!$C$31</f>
        <v>イリョウホウジン○○○○</v>
      </c>
      <c r="K2" s="137" t="str">
        <f>基本情報!$C$32</f>
        <v>医療法人○○○○</v>
      </c>
    </row>
    <row r="9" spans="1:20" ht="40" customHeight="1">
      <c r="C9" s="231"/>
    </row>
    <row r="10" spans="1:20" ht="40" customHeight="1">
      <c r="C10" s="231"/>
    </row>
    <row r="11" spans="1:20" ht="40" customHeight="1">
      <c r="C11" s="231"/>
      <c r="H11" s="237"/>
    </row>
    <row r="12" spans="1:20" ht="40" customHeight="1">
      <c r="C12" s="231"/>
    </row>
    <row r="13" spans="1:20" ht="40" customHeight="1">
      <c r="C13" s="231"/>
    </row>
    <row r="15" spans="1:20" ht="40" customHeight="1">
      <c r="C15" s="231"/>
    </row>
    <row r="20" spans="5:5" ht="40" customHeight="1">
      <c r="E20" s="232"/>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CEA6E-EBC7-44B3-97C6-AB4600214A15}">
  <sheetPr>
    <tabColor theme="8" tint="0.79998168889431442"/>
    <pageSetUpPr fitToPage="1"/>
  </sheetPr>
  <dimension ref="A1:O48"/>
  <sheetViews>
    <sheetView view="pageBreakPreview" zoomScaleNormal="100" zoomScaleSheetLayoutView="100" workbookViewId="0">
      <selection activeCell="B3" sqref="B3"/>
    </sheetView>
  </sheetViews>
  <sheetFormatPr defaultColWidth="9" defaultRowHeight="20.149999999999999" customHeight="1"/>
  <cols>
    <col min="1" max="1" width="2.26953125" style="73" customWidth="1"/>
    <col min="2" max="2" width="7.6328125" style="73" customWidth="1"/>
    <col min="3" max="3" width="4.453125" style="73" customWidth="1"/>
    <col min="4" max="4" width="4" style="73" customWidth="1"/>
    <col min="5" max="5" width="7.453125" style="73" customWidth="1"/>
    <col min="6" max="6" width="20.36328125" style="73" customWidth="1"/>
    <col min="7" max="7" width="10.36328125" style="73" customWidth="1"/>
    <col min="8" max="8" width="4.36328125" style="73" customWidth="1"/>
    <col min="9" max="9" width="3.6328125" style="73" customWidth="1"/>
    <col min="10" max="10" width="10.90625" style="73" customWidth="1"/>
    <col min="11" max="11" width="11.90625" style="73" customWidth="1"/>
    <col min="12" max="12" width="8.7265625" style="73" customWidth="1"/>
    <col min="13" max="13" width="2.26953125" style="73" customWidth="1"/>
    <col min="14" max="16384" width="9" style="73"/>
  </cols>
  <sheetData>
    <row r="1" spans="1:13" ht="20.149999999999999" customHeight="1">
      <c r="A1" s="70"/>
      <c r="B1" s="70"/>
      <c r="C1" s="70"/>
      <c r="D1" s="70"/>
      <c r="E1" s="70"/>
      <c r="F1" s="70"/>
      <c r="G1" s="70"/>
      <c r="H1" s="70"/>
      <c r="I1" s="70"/>
      <c r="J1" s="71" t="s">
        <v>132</v>
      </c>
      <c r="K1" s="72"/>
      <c r="L1" s="72"/>
      <c r="M1" s="72"/>
    </row>
    <row r="2" spans="1:13" ht="20.149999999999999" customHeight="1">
      <c r="A2" s="70"/>
      <c r="B2" s="70" t="s">
        <v>269</v>
      </c>
      <c r="C2" s="70"/>
      <c r="D2" s="70"/>
      <c r="E2" s="70"/>
      <c r="F2" s="70"/>
      <c r="G2" s="70"/>
      <c r="H2" s="70"/>
      <c r="I2" s="70"/>
      <c r="J2" s="70"/>
      <c r="K2" s="70"/>
      <c r="L2" s="72"/>
      <c r="M2" s="72"/>
    </row>
    <row r="3" spans="1:13" ht="20.149999999999999" customHeight="1">
      <c r="A3" s="70"/>
      <c r="B3" s="70"/>
      <c r="C3" s="70"/>
      <c r="D3" s="70"/>
      <c r="E3" s="70"/>
      <c r="F3" s="70"/>
      <c r="G3" s="70"/>
      <c r="H3" s="70"/>
      <c r="I3" s="70"/>
      <c r="J3" s="70"/>
      <c r="K3" s="70"/>
      <c r="L3" s="72"/>
      <c r="M3" s="72"/>
    </row>
    <row r="4" spans="1:13" ht="20.149999999999999" customHeight="1">
      <c r="A4" s="70"/>
      <c r="B4" s="70"/>
      <c r="C4" s="70"/>
      <c r="D4" s="70"/>
      <c r="E4" s="70"/>
      <c r="F4" s="70"/>
      <c r="G4" s="70"/>
      <c r="H4" s="70"/>
      <c r="I4" s="70"/>
      <c r="J4" s="70"/>
      <c r="K4" s="70"/>
      <c r="L4" s="72"/>
      <c r="M4" s="72"/>
    </row>
    <row r="5" spans="1:13" ht="20.149999999999999" customHeight="1">
      <c r="A5" s="244" t="s">
        <v>163</v>
      </c>
      <c r="B5" s="244"/>
      <c r="C5" s="244"/>
      <c r="D5" s="244"/>
      <c r="E5" s="244"/>
      <c r="F5" s="244"/>
      <c r="G5" s="244"/>
      <c r="H5" s="244"/>
      <c r="I5" s="244"/>
      <c r="J5" s="244"/>
      <c r="K5" s="244"/>
      <c r="L5" s="244"/>
      <c r="M5" s="115"/>
    </row>
    <row r="6" spans="1:13" ht="20.149999999999999" customHeight="1">
      <c r="A6" s="92"/>
      <c r="B6" s="92"/>
      <c r="C6" s="92"/>
      <c r="D6" s="92"/>
      <c r="E6" s="92"/>
      <c r="F6" s="92"/>
      <c r="G6" s="92"/>
      <c r="H6" s="92"/>
      <c r="I6" s="92"/>
      <c r="J6" s="92"/>
      <c r="K6" s="92"/>
      <c r="L6" s="92"/>
      <c r="M6" s="92"/>
    </row>
    <row r="7" spans="1:13" s="113" customFormat="1" ht="20.149999999999999" customHeight="1">
      <c r="A7" s="111"/>
      <c r="B7" s="111"/>
      <c r="C7" s="111"/>
      <c r="D7" s="111"/>
      <c r="E7" s="111"/>
      <c r="F7" s="111"/>
      <c r="G7" s="111"/>
      <c r="H7" s="111"/>
      <c r="I7" s="111"/>
      <c r="J7" s="242" t="str">
        <f>IF(基本情報!C6&lt;&gt;"",基本情報!C6,"　年　月　日")</f>
        <v>令和7年○月○日</v>
      </c>
      <c r="K7" s="242"/>
      <c r="L7" s="242"/>
      <c r="M7" s="112"/>
    </row>
    <row r="8" spans="1:13" ht="20.149999999999999" customHeight="1">
      <c r="A8" s="70"/>
      <c r="B8" s="70"/>
      <c r="C8" s="70"/>
      <c r="D8" s="70"/>
      <c r="E8" s="70"/>
      <c r="F8" s="70"/>
      <c r="G8" s="70"/>
      <c r="H8" s="70"/>
      <c r="I8" s="70"/>
      <c r="J8" s="70"/>
      <c r="K8" s="70"/>
      <c r="L8" s="72"/>
      <c r="M8" s="72"/>
    </row>
    <row r="9" spans="1:13" ht="20.149999999999999" customHeight="1">
      <c r="A9" s="70"/>
      <c r="B9" s="70" t="s">
        <v>134</v>
      </c>
      <c r="C9" s="70"/>
      <c r="D9" s="70"/>
      <c r="E9" s="70"/>
      <c r="F9" s="70"/>
      <c r="G9" s="70"/>
      <c r="H9" s="70"/>
      <c r="I9" s="70"/>
      <c r="J9" s="70"/>
      <c r="K9" s="70"/>
      <c r="L9" s="72"/>
      <c r="M9" s="72"/>
    </row>
    <row r="10" spans="1:13" ht="20.149999999999999" customHeight="1">
      <c r="A10" s="70"/>
      <c r="B10" s="70"/>
      <c r="C10" s="70"/>
      <c r="D10" s="70"/>
      <c r="E10" s="70"/>
      <c r="F10" s="70"/>
      <c r="G10" s="70"/>
      <c r="H10" s="70"/>
      <c r="I10" s="70"/>
      <c r="J10" s="70"/>
      <c r="K10" s="70"/>
      <c r="L10" s="72"/>
      <c r="M10" s="72"/>
    </row>
    <row r="11" spans="1:13" ht="33.75" customHeight="1">
      <c r="A11" s="70"/>
      <c r="B11" s="70"/>
      <c r="C11" s="70"/>
      <c r="D11" s="70"/>
      <c r="E11" s="70"/>
      <c r="F11" s="70"/>
      <c r="G11" s="84" t="s">
        <v>135</v>
      </c>
      <c r="H11" s="245" t="str">
        <f>基本情報!C8</f>
        <v>神戸市中央区○○○○</v>
      </c>
      <c r="I11" s="245"/>
      <c r="J11" s="245"/>
      <c r="K11" s="245"/>
      <c r="L11" s="245"/>
      <c r="M11" s="76"/>
    </row>
    <row r="12" spans="1:13" ht="33.75" customHeight="1">
      <c r="A12" s="70"/>
      <c r="B12" s="70"/>
      <c r="C12" s="70"/>
      <c r="D12" s="70"/>
      <c r="E12" s="70"/>
      <c r="F12" s="70"/>
      <c r="G12" s="84" t="s">
        <v>136</v>
      </c>
      <c r="H12" s="245" t="str">
        <f>基本情報!C9</f>
        <v>医療法人○○○○</v>
      </c>
      <c r="I12" s="245"/>
      <c r="J12" s="245"/>
      <c r="K12" s="245"/>
      <c r="L12" s="245"/>
      <c r="M12" s="77"/>
    </row>
    <row r="13" spans="1:13" ht="33.75" customHeight="1">
      <c r="A13" s="70"/>
      <c r="B13" s="70"/>
      <c r="C13" s="70"/>
      <c r="D13" s="70"/>
      <c r="E13" s="70"/>
      <c r="F13" s="70"/>
      <c r="G13" s="84"/>
      <c r="H13" s="245" t="str">
        <f>"（"&amp; 基本情報!C12 &amp;"）"</f>
        <v>（□□病院）</v>
      </c>
      <c r="I13" s="245"/>
      <c r="J13" s="245"/>
      <c r="K13" s="245"/>
      <c r="L13" s="245"/>
      <c r="M13" s="77"/>
    </row>
    <row r="14" spans="1:13" ht="33.75" customHeight="1">
      <c r="A14" s="70"/>
      <c r="B14" s="70"/>
      <c r="C14" s="70"/>
      <c r="D14" s="70"/>
      <c r="E14" s="70"/>
      <c r="F14" s="70"/>
      <c r="G14" s="84" t="s">
        <v>110</v>
      </c>
      <c r="H14" s="240" t="str">
        <f>基本情報!C10</f>
        <v>理事長　○○　○○</v>
      </c>
      <c r="I14" s="240"/>
      <c r="J14" s="240"/>
      <c r="K14" s="240"/>
      <c r="L14" s="240"/>
      <c r="M14" s="78"/>
    </row>
    <row r="15" spans="1:13" ht="33.75" customHeight="1">
      <c r="A15" s="70"/>
      <c r="B15" s="70"/>
      <c r="C15" s="70"/>
      <c r="D15" s="70"/>
      <c r="E15" s="70"/>
      <c r="F15" s="70"/>
      <c r="G15" s="84" t="s">
        <v>137</v>
      </c>
      <c r="H15" s="240" t="str">
        <f>基本情報!C22</f>
        <v>078-341-7711</v>
      </c>
      <c r="I15" s="240"/>
      <c r="J15" s="240"/>
      <c r="K15" s="240"/>
      <c r="L15" s="240"/>
      <c r="M15" s="78"/>
    </row>
    <row r="16" spans="1:13" ht="33.75" customHeight="1">
      <c r="A16" s="70"/>
      <c r="B16" s="70"/>
      <c r="C16" s="70"/>
      <c r="D16" s="70"/>
      <c r="E16" s="70"/>
      <c r="F16" s="70"/>
      <c r="G16" s="84" t="s">
        <v>138</v>
      </c>
      <c r="H16" s="240" t="str">
        <f>基本情報!C23</f>
        <v>imu@pref.hyogo.lg.jp</v>
      </c>
      <c r="I16" s="240"/>
      <c r="J16" s="240"/>
      <c r="K16" s="240"/>
      <c r="L16" s="240"/>
      <c r="M16" s="72"/>
    </row>
    <row r="17" spans="1:15" ht="19.5" customHeight="1">
      <c r="A17" s="70"/>
      <c r="B17" s="70"/>
      <c r="C17" s="70"/>
      <c r="D17" s="70"/>
      <c r="E17" s="70"/>
      <c r="F17" s="70"/>
      <c r="G17" s="70"/>
      <c r="H17" s="70"/>
      <c r="I17" s="70"/>
      <c r="J17" s="70"/>
      <c r="K17" s="70"/>
      <c r="L17" s="72"/>
      <c r="M17" s="72"/>
    </row>
    <row r="18" spans="1:15" s="128" customFormat="1" ht="28.5" customHeight="1">
      <c r="A18" s="84"/>
      <c r="B18" s="220" t="str">
        <f>"　"&amp;TEXT(基本情報!C5,"[$-ja-JP]ggge年度")&amp;"において、特定行為研修助成事業を下記のとおり実施したいので、"</f>
        <v>　令和7年度において、特定行為研修助成事業を下記のとおり実施したいので、</v>
      </c>
      <c r="C18" s="220"/>
      <c r="D18" s="84"/>
      <c r="E18" s="166"/>
      <c r="F18" s="166"/>
      <c r="G18" s="166"/>
      <c r="H18" s="166"/>
      <c r="I18" s="166"/>
      <c r="J18" s="166"/>
      <c r="K18" s="166"/>
      <c r="L18" s="167"/>
      <c r="M18" s="167"/>
    </row>
    <row r="19" spans="1:15" s="128" customFormat="1" ht="28.5" customHeight="1">
      <c r="A19" s="84"/>
      <c r="B19" s="165" t="str">
        <f>"補助金"&amp;TEXT(収支予算書!C8,"#,##0")&amp;"円を交付願いたく、関係書類を添えて申請します。"</f>
        <v>補助金550,000円を交付願いたく、関係書類を添えて申請します。</v>
      </c>
      <c r="C19" s="168"/>
      <c r="D19" s="168"/>
      <c r="E19" s="168"/>
      <c r="F19" s="84"/>
      <c r="G19" s="84"/>
      <c r="H19" s="84"/>
      <c r="I19" s="84"/>
      <c r="L19" s="167"/>
      <c r="O19" s="169"/>
    </row>
    <row r="20" spans="1:15" ht="20.149999999999999" customHeight="1">
      <c r="A20" s="70"/>
      <c r="B20" s="70"/>
      <c r="C20" s="70"/>
      <c r="D20" s="93"/>
      <c r="E20" s="70"/>
      <c r="F20" s="70"/>
      <c r="G20" s="70"/>
      <c r="H20" s="70"/>
      <c r="I20" s="70"/>
      <c r="J20" s="70"/>
      <c r="K20" s="70"/>
      <c r="L20" s="72"/>
      <c r="M20" s="72"/>
    </row>
    <row r="21" spans="1:15" ht="20.149999999999999" customHeight="1">
      <c r="A21" s="70"/>
      <c r="B21" s="82"/>
      <c r="C21" s="82"/>
      <c r="D21" s="82"/>
      <c r="E21" s="82"/>
      <c r="F21" s="82"/>
      <c r="G21" s="82"/>
      <c r="H21" s="82"/>
      <c r="I21" s="82"/>
      <c r="J21" s="82"/>
      <c r="K21" s="82"/>
      <c r="L21" s="72"/>
      <c r="M21" s="72"/>
    </row>
    <row r="22" spans="1:15" ht="20.149999999999999" customHeight="1">
      <c r="A22" s="70"/>
      <c r="B22" s="241" t="s">
        <v>140</v>
      </c>
      <c r="C22" s="241"/>
      <c r="D22" s="241"/>
      <c r="E22" s="241"/>
      <c r="F22" s="241"/>
      <c r="G22" s="241"/>
      <c r="H22" s="241"/>
      <c r="I22" s="241"/>
      <c r="J22" s="241"/>
      <c r="K22" s="241"/>
      <c r="L22" s="241"/>
      <c r="M22" s="114"/>
    </row>
    <row r="23" spans="1:15" ht="20.149999999999999" customHeight="1">
      <c r="A23" s="70"/>
      <c r="B23" s="70"/>
      <c r="C23" s="70"/>
      <c r="D23" s="70"/>
      <c r="E23" s="70"/>
      <c r="F23" s="70"/>
      <c r="G23" s="70"/>
      <c r="H23" s="70"/>
      <c r="I23" s="70"/>
      <c r="J23" s="70"/>
      <c r="K23" s="70"/>
      <c r="L23" s="72"/>
      <c r="M23" s="72"/>
    </row>
    <row r="24" spans="1:15" ht="20.149999999999999" customHeight="1">
      <c r="A24" s="70"/>
      <c r="B24" s="70"/>
      <c r="C24" s="70"/>
      <c r="D24" s="70"/>
      <c r="E24" s="70"/>
      <c r="F24" s="70"/>
      <c r="G24" s="70"/>
      <c r="H24" s="70"/>
      <c r="I24" s="70"/>
      <c r="J24" s="70"/>
      <c r="K24" s="70"/>
      <c r="L24" s="72"/>
      <c r="M24" s="72"/>
    </row>
    <row r="25" spans="1:15" ht="20.149999999999999" customHeight="1">
      <c r="A25" s="70"/>
      <c r="B25" s="243" t="s">
        <v>141</v>
      </c>
      <c r="C25" s="243"/>
      <c r="D25" s="243"/>
      <c r="E25" s="243"/>
      <c r="F25" s="243"/>
      <c r="G25" s="243"/>
      <c r="H25" s="243"/>
      <c r="I25" s="243"/>
      <c r="J25" s="243"/>
      <c r="K25" s="243"/>
      <c r="L25" s="72"/>
      <c r="M25" s="72"/>
    </row>
    <row r="26" spans="1:15" ht="20.149999999999999" customHeight="1">
      <c r="A26" s="70"/>
      <c r="B26" s="70"/>
      <c r="C26" s="70"/>
      <c r="D26" s="70"/>
      <c r="E26" s="70"/>
      <c r="F26" s="70"/>
      <c r="G26" s="70"/>
      <c r="H26" s="70"/>
      <c r="I26" s="70"/>
      <c r="J26" s="70"/>
      <c r="K26" s="70"/>
      <c r="L26" s="72"/>
      <c r="M26" s="72"/>
    </row>
    <row r="27" spans="1:15" ht="20.149999999999999" customHeight="1">
      <c r="A27" s="70"/>
      <c r="B27" s="114" t="s">
        <v>164</v>
      </c>
      <c r="C27" s="114"/>
      <c r="D27" s="114"/>
      <c r="E27" s="114"/>
      <c r="F27" s="114"/>
      <c r="G27" s="239" t="str">
        <f>IF(基本情報!C14&lt;&gt;"",基本情報!C14,"　　年　　月　　日")</f>
        <v>令和７年○月○日</v>
      </c>
      <c r="H27" s="239"/>
      <c r="I27" s="239"/>
      <c r="J27" s="83"/>
      <c r="K27" s="84"/>
      <c r="L27" s="72"/>
      <c r="M27" s="72"/>
      <c r="N27" s="73" t="s">
        <v>148</v>
      </c>
    </row>
    <row r="28" spans="1:15" ht="20.149999999999999" customHeight="1">
      <c r="A28" s="70"/>
      <c r="B28" s="70"/>
      <c r="C28" s="70"/>
      <c r="D28" s="70"/>
      <c r="E28" s="70"/>
      <c r="F28" s="70"/>
      <c r="G28" s="94"/>
      <c r="H28" s="84"/>
      <c r="I28" s="84"/>
      <c r="J28" s="70"/>
      <c r="K28" s="70"/>
      <c r="L28" s="72"/>
      <c r="M28" s="72"/>
    </row>
    <row r="29" spans="1:15" ht="20.149999999999999" customHeight="1">
      <c r="A29" s="70"/>
      <c r="B29" s="70" t="s">
        <v>165</v>
      </c>
      <c r="C29" s="70"/>
      <c r="D29" s="70"/>
      <c r="E29" s="70"/>
      <c r="F29" s="70"/>
      <c r="G29" s="239">
        <f>IF(基本情報!C16&lt;&gt;"",基本情報!C16,"　　年　　月　　日")</f>
        <v>46022</v>
      </c>
      <c r="H29" s="239"/>
      <c r="I29" s="239"/>
      <c r="J29" s="83"/>
      <c r="K29" s="84"/>
      <c r="L29" s="72"/>
      <c r="M29" s="72"/>
    </row>
    <row r="30" spans="1:15" ht="20.149999999999999" customHeight="1">
      <c r="A30" s="70"/>
      <c r="B30" s="70"/>
      <c r="C30" s="70"/>
      <c r="D30" s="70"/>
      <c r="E30" s="70"/>
      <c r="F30" s="70"/>
      <c r="G30" s="70"/>
      <c r="H30" s="70"/>
      <c r="I30" s="70"/>
      <c r="J30" s="70"/>
      <c r="K30" s="70"/>
      <c r="L30" s="72"/>
      <c r="M30" s="72"/>
    </row>
    <row r="31" spans="1:15" ht="20.149999999999999" customHeight="1">
      <c r="A31" s="70"/>
      <c r="B31" s="70" t="s">
        <v>144</v>
      </c>
      <c r="C31" s="70"/>
      <c r="D31" s="70"/>
      <c r="E31" s="70"/>
      <c r="F31" s="70"/>
      <c r="G31" s="70"/>
      <c r="H31" s="70"/>
      <c r="I31" s="70"/>
      <c r="J31" s="70"/>
      <c r="K31" s="70"/>
      <c r="L31" s="72"/>
      <c r="M31" s="72"/>
    </row>
    <row r="32" spans="1:15" ht="20.149999999999999" customHeight="1">
      <c r="A32" s="70"/>
      <c r="B32" s="70"/>
      <c r="C32" s="70"/>
      <c r="D32" s="70"/>
      <c r="E32" s="70"/>
      <c r="F32" s="70"/>
      <c r="G32" s="70"/>
      <c r="H32" s="70"/>
      <c r="I32" s="70"/>
      <c r="J32" s="70"/>
      <c r="K32" s="70"/>
      <c r="L32" s="72"/>
      <c r="M32" s="72"/>
    </row>
    <row r="33" spans="1:13" ht="20.149999999999999" customHeight="1">
      <c r="A33" s="70"/>
      <c r="B33" s="70"/>
      <c r="C33" s="70" t="s">
        <v>166</v>
      </c>
      <c r="D33" s="70"/>
      <c r="E33" s="70"/>
      <c r="F33" s="70"/>
      <c r="G33" s="70"/>
      <c r="H33" s="70"/>
      <c r="I33" s="70"/>
      <c r="J33" s="70"/>
      <c r="K33" s="70"/>
      <c r="L33" s="72"/>
      <c r="M33" s="72"/>
    </row>
    <row r="34" spans="1:13" ht="20.149999999999999" customHeight="1">
      <c r="A34" s="70"/>
      <c r="B34" s="70"/>
      <c r="C34" s="70" t="s">
        <v>167</v>
      </c>
      <c r="D34" s="114"/>
      <c r="E34" s="70"/>
      <c r="F34" s="70"/>
      <c r="G34" s="70"/>
      <c r="H34" s="70"/>
      <c r="I34" s="70"/>
      <c r="J34" s="70"/>
      <c r="K34" s="70"/>
      <c r="L34" s="72"/>
      <c r="M34" s="72"/>
    </row>
    <row r="35" spans="1:13" ht="20.149999999999999" customHeight="1">
      <c r="A35" s="70"/>
      <c r="B35" s="70"/>
      <c r="C35" s="70" t="s">
        <v>168</v>
      </c>
      <c r="D35" s="114"/>
      <c r="E35" s="70"/>
      <c r="F35" s="70"/>
      <c r="G35" s="70"/>
      <c r="H35" s="70"/>
      <c r="I35" s="70"/>
      <c r="J35" s="70"/>
      <c r="K35" s="70"/>
      <c r="L35" s="72"/>
      <c r="M35" s="72"/>
    </row>
    <row r="36" spans="1:13" ht="20.149999999999999" customHeight="1">
      <c r="A36" s="70"/>
      <c r="B36" s="70"/>
      <c r="C36" s="70" t="s">
        <v>169</v>
      </c>
      <c r="D36" s="114"/>
      <c r="E36" s="70"/>
      <c r="F36" s="70"/>
      <c r="G36" s="70"/>
      <c r="H36" s="70"/>
      <c r="I36" s="70"/>
      <c r="J36" s="70"/>
      <c r="K36" s="70"/>
      <c r="L36" s="72"/>
      <c r="M36" s="72"/>
    </row>
    <row r="37" spans="1:13" ht="20.149999999999999" customHeight="1">
      <c r="A37" s="70"/>
      <c r="B37" s="70"/>
      <c r="C37" s="70"/>
      <c r="D37" s="70"/>
      <c r="E37" s="70"/>
      <c r="F37" s="70"/>
      <c r="G37" s="70"/>
      <c r="H37" s="70"/>
      <c r="I37" s="70"/>
      <c r="J37" s="70"/>
      <c r="K37" s="70"/>
      <c r="L37" s="72"/>
      <c r="M37" s="72"/>
    </row>
    <row r="38" spans="1:13" ht="20.149999999999999" customHeight="1">
      <c r="A38" s="70"/>
      <c r="B38" s="70"/>
      <c r="C38" s="70"/>
      <c r="D38" s="114"/>
      <c r="E38" s="70"/>
      <c r="F38" s="70"/>
      <c r="G38" s="70"/>
      <c r="H38" s="70"/>
      <c r="I38" s="70"/>
      <c r="J38" s="70"/>
      <c r="K38" s="70"/>
      <c r="L38" s="72"/>
      <c r="M38" s="72"/>
    </row>
    <row r="39" spans="1:13" ht="20.149999999999999" customHeight="1">
      <c r="A39" s="70"/>
      <c r="B39" s="70"/>
      <c r="C39" s="70"/>
      <c r="D39" s="70"/>
      <c r="E39" s="70"/>
      <c r="F39" s="70"/>
      <c r="G39" s="70"/>
      <c r="H39" s="70"/>
      <c r="I39" s="70"/>
      <c r="J39" s="70"/>
      <c r="K39" s="70"/>
      <c r="L39" s="72"/>
      <c r="M39" s="72"/>
    </row>
    <row r="40" spans="1:13" ht="20.149999999999999" customHeight="1">
      <c r="A40" s="70"/>
      <c r="B40" s="70"/>
      <c r="C40" s="70"/>
      <c r="D40" s="114"/>
      <c r="E40" s="70"/>
      <c r="F40" s="70"/>
      <c r="G40" s="70"/>
      <c r="H40" s="70"/>
      <c r="I40" s="70"/>
      <c r="J40" s="70"/>
      <c r="K40" s="70"/>
      <c r="L40" s="72"/>
      <c r="M40" s="72"/>
    </row>
    <row r="41" spans="1:13" ht="20.149999999999999" customHeight="1">
      <c r="A41" s="70"/>
      <c r="B41" s="70"/>
      <c r="C41" s="70"/>
      <c r="D41" s="114"/>
      <c r="E41" s="70"/>
      <c r="F41" s="70"/>
      <c r="G41" s="70"/>
      <c r="H41" s="70"/>
      <c r="I41" s="70"/>
      <c r="J41" s="70"/>
      <c r="K41" s="70"/>
      <c r="L41" s="72"/>
      <c r="M41" s="72"/>
    </row>
    <row r="42" spans="1:13" ht="20.149999999999999" customHeight="1">
      <c r="A42" s="70"/>
      <c r="B42" s="70"/>
      <c r="C42" s="70"/>
      <c r="D42" s="114"/>
      <c r="E42" s="70"/>
      <c r="F42" s="70"/>
      <c r="G42" s="70"/>
      <c r="H42" s="70"/>
      <c r="I42" s="70"/>
      <c r="J42" s="70"/>
      <c r="K42" s="70"/>
      <c r="L42" s="72"/>
      <c r="M42" s="72"/>
    </row>
    <row r="43" spans="1:13" ht="20.149999999999999" customHeight="1">
      <c r="A43" s="70"/>
      <c r="B43" s="70"/>
      <c r="C43" s="70"/>
      <c r="D43" s="114"/>
      <c r="E43" s="70"/>
      <c r="F43" s="70"/>
      <c r="G43" s="70"/>
      <c r="H43" s="70"/>
      <c r="I43" s="70"/>
      <c r="J43" s="70"/>
      <c r="K43" s="70"/>
      <c r="L43" s="72"/>
      <c r="M43" s="72"/>
    </row>
    <row r="44" spans="1:13" ht="20.149999999999999" customHeight="1">
      <c r="A44" s="70"/>
      <c r="B44" s="70"/>
      <c r="C44" s="70"/>
      <c r="D44" s="114"/>
      <c r="E44" s="70"/>
      <c r="F44" s="70"/>
      <c r="G44" s="70"/>
      <c r="H44" s="70"/>
      <c r="I44" s="70"/>
      <c r="J44" s="70"/>
      <c r="K44" s="70"/>
      <c r="L44" s="72"/>
      <c r="M44" s="72"/>
    </row>
    <row r="45" spans="1:13" ht="20.149999999999999" customHeight="1">
      <c r="A45" s="70"/>
      <c r="B45" s="70"/>
      <c r="C45" s="72"/>
      <c r="D45" s="114"/>
      <c r="E45" s="70"/>
      <c r="F45" s="70"/>
      <c r="G45" s="70"/>
      <c r="H45" s="70"/>
      <c r="I45" s="70"/>
      <c r="J45" s="70"/>
      <c r="K45" s="70"/>
      <c r="L45" s="72"/>
      <c r="M45" s="72"/>
    </row>
    <row r="46" spans="1:13" ht="20.149999999999999" customHeight="1">
      <c r="A46" s="81"/>
      <c r="B46" s="81"/>
      <c r="C46" s="81"/>
      <c r="D46" s="81"/>
      <c r="E46" s="81"/>
      <c r="F46" s="81"/>
      <c r="G46" s="81"/>
      <c r="H46" s="81"/>
      <c r="I46" s="81"/>
      <c r="J46" s="81"/>
      <c r="K46" s="81"/>
    </row>
    <row r="47" spans="1:13" ht="20.149999999999999" customHeight="1">
      <c r="A47" s="81"/>
      <c r="B47" s="81"/>
      <c r="C47" s="81"/>
      <c r="D47" s="81"/>
      <c r="E47" s="81"/>
      <c r="F47" s="81"/>
      <c r="G47" s="81"/>
      <c r="H47" s="81"/>
      <c r="I47" s="81"/>
      <c r="J47" s="81"/>
      <c r="K47" s="81"/>
    </row>
    <row r="48" spans="1:13" ht="20.149999999999999" customHeight="1">
      <c r="D48" s="73" t="s">
        <v>148</v>
      </c>
    </row>
  </sheetData>
  <sheetProtection selectLockedCells="1"/>
  <mergeCells count="12">
    <mergeCell ref="J7:L7"/>
    <mergeCell ref="B25:K25"/>
    <mergeCell ref="A5:L5"/>
    <mergeCell ref="H11:L11"/>
    <mergeCell ref="H12:L12"/>
    <mergeCell ref="H13:L13"/>
    <mergeCell ref="G27:I27"/>
    <mergeCell ref="G29:I29"/>
    <mergeCell ref="H14:L14"/>
    <mergeCell ref="H15:L15"/>
    <mergeCell ref="H16:L16"/>
    <mergeCell ref="B22:L22"/>
  </mergeCells>
  <phoneticPr fontId="2"/>
  <pageMargins left="0.53" right="0.28000000000000003" top="0.73" bottom="0.6" header="0.51200000000000001" footer="0.51200000000000001"/>
  <pageSetup paperSize="9" scale="9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8361B-57B4-417E-B9D0-C83F3B95666E}">
  <sheetPr>
    <tabColor theme="8" tint="0.79998168889431442"/>
    <pageSetUpPr fitToPage="1"/>
  </sheetPr>
  <dimension ref="A1:E38"/>
  <sheetViews>
    <sheetView view="pageBreakPreview" topLeftCell="A7" zoomScaleNormal="100" zoomScaleSheetLayoutView="100" workbookViewId="0">
      <selection activeCell="G48" sqref="G48"/>
    </sheetView>
  </sheetViews>
  <sheetFormatPr defaultColWidth="9" defaultRowHeight="13"/>
  <cols>
    <col min="1" max="1" width="4.26953125" style="72" customWidth="1"/>
    <col min="2" max="2" width="25.36328125" style="72" customWidth="1"/>
    <col min="3" max="3" width="28.36328125" style="72" customWidth="1"/>
    <col min="4" max="4" width="4" style="72" customWidth="1"/>
    <col min="5" max="5" width="21.36328125" style="72" customWidth="1"/>
    <col min="6" max="16384" width="9" style="72"/>
  </cols>
  <sheetData>
    <row r="1" spans="1:5" ht="17.25" customHeight="1">
      <c r="A1" s="95" t="s">
        <v>149</v>
      </c>
      <c r="E1" s="96"/>
    </row>
    <row r="3" spans="1:5" ht="21">
      <c r="A3" s="273" t="s">
        <v>170</v>
      </c>
      <c r="B3" s="273"/>
      <c r="C3" s="273"/>
      <c r="D3" s="273"/>
      <c r="E3" s="273"/>
    </row>
    <row r="5" spans="1:5" s="70" customFormat="1" ht="14">
      <c r="A5" s="70" t="s">
        <v>151</v>
      </c>
    </row>
    <row r="6" spans="1:5" s="70" customFormat="1" ht="14.5" thickBot="1"/>
    <row r="7" spans="1:5" s="70" customFormat="1" ht="40" customHeight="1" thickBot="1">
      <c r="B7" s="97" t="s">
        <v>152</v>
      </c>
      <c r="C7" s="267" t="s">
        <v>171</v>
      </c>
      <c r="D7" s="268"/>
      <c r="E7" s="98" t="s">
        <v>154</v>
      </c>
    </row>
    <row r="8" spans="1:5" s="70" customFormat="1" ht="20.149999999999999" customHeight="1">
      <c r="B8" s="269" t="s">
        <v>155</v>
      </c>
      <c r="C8" s="261">
        <f>様式1!H8</f>
        <v>550000</v>
      </c>
      <c r="D8" s="262" t="s">
        <v>1</v>
      </c>
      <c r="E8" s="274"/>
    </row>
    <row r="9" spans="1:5" s="70" customFormat="1" ht="20.149999999999999" customHeight="1">
      <c r="B9" s="256"/>
      <c r="C9" s="258"/>
      <c r="D9" s="247"/>
      <c r="E9" s="259"/>
    </row>
    <row r="10" spans="1:5" s="70" customFormat="1" ht="20.149999999999999" customHeight="1">
      <c r="B10" s="256" t="s">
        <v>156</v>
      </c>
      <c r="C10" s="257">
        <f>様式1!C8</f>
        <v>0</v>
      </c>
      <c r="D10" s="246" t="s">
        <v>1</v>
      </c>
      <c r="E10" s="271"/>
    </row>
    <row r="11" spans="1:5" s="70" customFormat="1" ht="20.149999999999999" customHeight="1">
      <c r="B11" s="256"/>
      <c r="C11" s="258"/>
      <c r="D11" s="247"/>
      <c r="E11" s="272"/>
    </row>
    <row r="12" spans="1:5" s="70" customFormat="1" ht="20.149999999999999" customHeight="1">
      <c r="B12" s="256" t="s">
        <v>157</v>
      </c>
      <c r="C12" s="257">
        <f>C16-C8-C10</f>
        <v>750000</v>
      </c>
      <c r="D12" s="246" t="s">
        <v>1</v>
      </c>
      <c r="E12" s="259"/>
    </row>
    <row r="13" spans="1:5" s="70" customFormat="1" ht="20.149999999999999" customHeight="1">
      <c r="B13" s="256"/>
      <c r="C13" s="258"/>
      <c r="D13" s="247"/>
      <c r="E13" s="259"/>
    </row>
    <row r="14" spans="1:5" s="70" customFormat="1" ht="20.149999999999999" customHeight="1">
      <c r="B14" s="256"/>
      <c r="C14" s="257"/>
      <c r="D14" s="246" t="s">
        <v>1</v>
      </c>
      <c r="E14" s="259"/>
    </row>
    <row r="15" spans="1:5" s="70" customFormat="1" ht="20.149999999999999" customHeight="1" thickBot="1">
      <c r="B15" s="260"/>
      <c r="C15" s="261"/>
      <c r="D15" s="262"/>
      <c r="E15" s="263"/>
    </row>
    <row r="16" spans="1:5" s="70" customFormat="1" ht="20.149999999999999" customHeight="1">
      <c r="B16" s="248" t="s">
        <v>158</v>
      </c>
      <c r="C16" s="250">
        <f>様式1!B8</f>
        <v>1300000</v>
      </c>
      <c r="D16" s="252" t="s">
        <v>1</v>
      </c>
      <c r="E16" s="254"/>
    </row>
    <row r="17" spans="1:5" s="70" customFormat="1" ht="20.149999999999999" customHeight="1" thickBot="1">
      <c r="B17" s="249"/>
      <c r="C17" s="251"/>
      <c r="D17" s="253"/>
      <c r="E17" s="255"/>
    </row>
    <row r="18" spans="1:5" s="70" customFormat="1" ht="14"/>
    <row r="19" spans="1:5" s="70" customFormat="1" ht="14"/>
    <row r="20" spans="1:5" s="70" customFormat="1" ht="14">
      <c r="A20" s="70" t="s">
        <v>159</v>
      </c>
    </row>
    <row r="21" spans="1:5" s="70" customFormat="1" ht="14.5" thickBot="1"/>
    <row r="22" spans="1:5" s="70" customFormat="1" ht="40" customHeight="1" thickBot="1">
      <c r="B22" s="97" t="s">
        <v>152</v>
      </c>
      <c r="C22" s="267" t="s">
        <v>171</v>
      </c>
      <c r="D22" s="268"/>
      <c r="E22" s="98" t="s">
        <v>154</v>
      </c>
    </row>
    <row r="23" spans="1:5" s="70" customFormat="1" ht="20.149999999999999" customHeight="1">
      <c r="B23" s="269" t="s">
        <v>160</v>
      </c>
      <c r="C23" s="261">
        <f>'様式１－２'!C16</f>
        <v>1100000</v>
      </c>
      <c r="D23" s="262" t="s">
        <v>1</v>
      </c>
      <c r="E23" s="270"/>
    </row>
    <row r="24" spans="1:5" s="70" customFormat="1" ht="20.149999999999999" customHeight="1">
      <c r="B24" s="256"/>
      <c r="C24" s="258"/>
      <c r="D24" s="247"/>
      <c r="E24" s="264"/>
    </row>
    <row r="25" spans="1:5" s="70" customFormat="1" ht="20.149999999999999" customHeight="1">
      <c r="B25" s="256" t="s">
        <v>161</v>
      </c>
      <c r="C25" s="265">
        <f>'様式１－２'!C27</f>
        <v>200000</v>
      </c>
      <c r="D25" s="246" t="s">
        <v>1</v>
      </c>
      <c r="E25" s="264"/>
    </row>
    <row r="26" spans="1:5" s="70" customFormat="1" ht="20.149999999999999" customHeight="1">
      <c r="B26" s="256"/>
      <c r="C26" s="266"/>
      <c r="D26" s="247"/>
      <c r="E26" s="264"/>
    </row>
    <row r="27" spans="1:5" s="70" customFormat="1" ht="20.149999999999999" customHeight="1">
      <c r="B27" s="256"/>
      <c r="C27" s="257"/>
      <c r="D27" s="246" t="s">
        <v>1</v>
      </c>
      <c r="E27" s="259"/>
    </row>
    <row r="28" spans="1:5" s="70" customFormat="1" ht="20.149999999999999" customHeight="1">
      <c r="B28" s="256"/>
      <c r="C28" s="258"/>
      <c r="D28" s="247"/>
      <c r="E28" s="259"/>
    </row>
    <row r="29" spans="1:5" s="70" customFormat="1" ht="20.149999999999999" customHeight="1">
      <c r="B29" s="256"/>
      <c r="C29" s="257"/>
      <c r="D29" s="246" t="s">
        <v>1</v>
      </c>
      <c r="E29" s="259"/>
    </row>
    <row r="30" spans="1:5" s="70" customFormat="1" ht="20.149999999999999" customHeight="1" thickBot="1">
      <c r="B30" s="260"/>
      <c r="C30" s="261"/>
      <c r="D30" s="262"/>
      <c r="E30" s="263"/>
    </row>
    <row r="31" spans="1:5" s="70" customFormat="1" ht="20.149999999999999" customHeight="1">
      <c r="B31" s="248" t="s">
        <v>158</v>
      </c>
      <c r="C31" s="250">
        <f>SUM(C23:C30)</f>
        <v>1300000</v>
      </c>
      <c r="D31" s="252" t="s">
        <v>1</v>
      </c>
      <c r="E31" s="254"/>
    </row>
    <row r="32" spans="1:5" s="70" customFormat="1" ht="20.149999999999999" customHeight="1" thickBot="1">
      <c r="B32" s="249"/>
      <c r="C32" s="251"/>
      <c r="D32" s="253"/>
      <c r="E32" s="255"/>
    </row>
    <row r="33" spans="1:2" s="70" customFormat="1" ht="14"/>
    <row r="34" spans="1:2" s="70" customFormat="1" ht="14">
      <c r="A34" s="70" t="s">
        <v>162</v>
      </c>
    </row>
    <row r="36" spans="1:2" ht="22.5" customHeight="1">
      <c r="B36" s="99" t="str">
        <f>IF(C16=C31,"","収支の計が一致していません")</f>
        <v/>
      </c>
    </row>
    <row r="37" spans="1:2" ht="7.5" customHeight="1"/>
    <row r="38" spans="1:2" ht="16.5">
      <c r="B38" s="99"/>
    </row>
  </sheetData>
  <sheetProtection algorithmName="SHA-512" hashValue="tllCsoIl7kCRUKTAEhSgQhqkZcRvUnutCwZoIuaviCp2yg5EUrFMxoQj2rzAlMVTSIqQOvkSJlMLRlsrjg3QsA==" saltValue="l32EysxsID46TzHKZqkjCg==" spinCount="100000" sheet="1" selectLockedCells="1"/>
  <mergeCells count="43">
    <mergeCell ref="A3:E3"/>
    <mergeCell ref="C7:D7"/>
    <mergeCell ref="B8:B9"/>
    <mergeCell ref="C8:C9"/>
    <mergeCell ref="D8:D9"/>
    <mergeCell ref="E8:E9"/>
    <mergeCell ref="B10:B11"/>
    <mergeCell ref="C10:C11"/>
    <mergeCell ref="D10:D11"/>
    <mergeCell ref="E10:E11"/>
    <mergeCell ref="B12:B13"/>
    <mergeCell ref="C12:C13"/>
    <mergeCell ref="D12:D13"/>
    <mergeCell ref="E12:E13"/>
    <mergeCell ref="C22:D22"/>
    <mergeCell ref="B23:B24"/>
    <mergeCell ref="C23:C24"/>
    <mergeCell ref="D23:D24"/>
    <mergeCell ref="E23:E24"/>
    <mergeCell ref="B14:B15"/>
    <mergeCell ref="C14:C15"/>
    <mergeCell ref="D14:D15"/>
    <mergeCell ref="E14:E15"/>
    <mergeCell ref="B16:B17"/>
    <mergeCell ref="C16:C17"/>
    <mergeCell ref="D16:D17"/>
    <mergeCell ref="E16:E17"/>
    <mergeCell ref="D25:D26"/>
    <mergeCell ref="B31:B32"/>
    <mergeCell ref="C31:C32"/>
    <mergeCell ref="D31:D32"/>
    <mergeCell ref="E31:E32"/>
    <mergeCell ref="B27:B28"/>
    <mergeCell ref="C27:C28"/>
    <mergeCell ref="D27:D28"/>
    <mergeCell ref="E27:E28"/>
    <mergeCell ref="B29:B30"/>
    <mergeCell ref="C29:C30"/>
    <mergeCell ref="D29:D30"/>
    <mergeCell ref="E29:E30"/>
    <mergeCell ref="E25:E26"/>
    <mergeCell ref="B25:B26"/>
    <mergeCell ref="C25:C26"/>
  </mergeCells>
  <phoneticPr fontId="2"/>
  <pageMargins left="0.75" right="0.75" top="1"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pageSetUpPr fitToPage="1"/>
  </sheetPr>
  <dimension ref="A1:I14"/>
  <sheetViews>
    <sheetView view="pageBreakPreview" zoomScaleNormal="85" zoomScaleSheetLayoutView="100" workbookViewId="0">
      <selection activeCell="G48" sqref="G48"/>
    </sheetView>
  </sheetViews>
  <sheetFormatPr defaultColWidth="9" defaultRowHeight="13"/>
  <cols>
    <col min="1" max="1" width="32.6328125" style="1" customWidth="1"/>
    <col min="2" max="8" width="14.6328125" style="1" customWidth="1"/>
    <col min="9" max="9" width="13.26953125" style="1" customWidth="1"/>
    <col min="10" max="16384" width="9" style="1"/>
  </cols>
  <sheetData>
    <row r="1" spans="1:9">
      <c r="A1" s="1" t="s">
        <v>2</v>
      </c>
    </row>
    <row r="2" spans="1:9" ht="28.5" customHeight="1">
      <c r="A2" s="275" t="s">
        <v>3</v>
      </c>
      <c r="B2" s="275"/>
      <c r="C2" s="275"/>
      <c r="D2" s="275"/>
      <c r="E2" s="275"/>
      <c r="F2" s="275"/>
      <c r="G2" s="275"/>
      <c r="H2" s="275"/>
      <c r="I2" s="275"/>
    </row>
    <row r="3" spans="1:9" ht="20.25" customHeight="1">
      <c r="G3" s="2"/>
      <c r="I3" s="131" t="str">
        <f>"事業者名　"&amp;基本情報!C9&amp;""</f>
        <v>事業者名　医療法人○○○○</v>
      </c>
    </row>
    <row r="4" spans="1:9" ht="13.5" thickBot="1"/>
    <row r="5" spans="1:9" ht="69" customHeight="1">
      <c r="A5" s="276" t="s">
        <v>4</v>
      </c>
      <c r="B5" s="3" t="s">
        <v>5</v>
      </c>
      <c r="C5" s="4" t="s">
        <v>6</v>
      </c>
      <c r="D5" s="5" t="s">
        <v>7</v>
      </c>
      <c r="E5" s="4" t="s">
        <v>8</v>
      </c>
      <c r="F5" s="5" t="s">
        <v>81</v>
      </c>
      <c r="G5" s="5" t="s">
        <v>0</v>
      </c>
      <c r="H5" s="4" t="s">
        <v>10</v>
      </c>
      <c r="I5" s="6" t="s">
        <v>11</v>
      </c>
    </row>
    <row r="6" spans="1:9" s="10" customFormat="1" ht="18" customHeight="1" thickBot="1">
      <c r="A6" s="277"/>
      <c r="B6" s="7" t="s">
        <v>12</v>
      </c>
      <c r="C6" s="8" t="s">
        <v>13</v>
      </c>
      <c r="D6" s="8" t="s">
        <v>14</v>
      </c>
      <c r="E6" s="8" t="s">
        <v>15</v>
      </c>
      <c r="F6" s="8" t="s">
        <v>16</v>
      </c>
      <c r="G6" s="8" t="s">
        <v>17</v>
      </c>
      <c r="H6" s="8" t="s">
        <v>18</v>
      </c>
      <c r="I6" s="9"/>
    </row>
    <row r="7" spans="1:9">
      <c r="A7" s="11"/>
      <c r="B7" s="14" t="s">
        <v>1</v>
      </c>
      <c r="C7" s="15" t="s">
        <v>1</v>
      </c>
      <c r="D7" s="15" t="s">
        <v>1</v>
      </c>
      <c r="E7" s="15" t="s">
        <v>1</v>
      </c>
      <c r="F7" s="15" t="s">
        <v>1</v>
      </c>
      <c r="G7" s="15" t="s">
        <v>1</v>
      </c>
      <c r="H7" s="15" t="s">
        <v>1</v>
      </c>
      <c r="I7" s="16"/>
    </row>
    <row r="8" spans="1:9" ht="60" customHeight="1" thickBot="1">
      <c r="A8" s="17" t="s">
        <v>40</v>
      </c>
      <c r="B8" s="159">
        <f>'様式１－２'!C28</f>
        <v>1300000</v>
      </c>
      <c r="C8" s="160">
        <v>0</v>
      </c>
      <c r="D8" s="160">
        <f>B8-C8</f>
        <v>1300000</v>
      </c>
      <c r="E8" s="160">
        <f>'様式１－２'!C16</f>
        <v>1100000</v>
      </c>
      <c r="F8" s="160">
        <f>設定!J2*様式2!B14</f>
        <v>1600000</v>
      </c>
      <c r="G8" s="160">
        <f>MIN(E8,F8)</f>
        <v>1100000</v>
      </c>
      <c r="H8" s="160">
        <f>ROUNDDOWN(MIN(D8,G8)*1/2,-3)</f>
        <v>550000</v>
      </c>
      <c r="I8" s="20" t="s">
        <v>19</v>
      </c>
    </row>
    <row r="9" spans="1:9" ht="9" customHeight="1"/>
    <row r="10" spans="1:9" s="10" customFormat="1">
      <c r="A10" s="1"/>
      <c r="B10" s="1"/>
      <c r="C10" s="1"/>
      <c r="D10" s="1"/>
      <c r="E10" s="1"/>
      <c r="F10" s="1"/>
      <c r="G10" s="1"/>
      <c r="H10" s="1"/>
    </row>
    <row r="11" spans="1:9" s="10" customFormat="1" ht="12">
      <c r="A11" s="10" t="s">
        <v>20</v>
      </c>
    </row>
    <row r="12" spans="1:9" s="10" customFormat="1" ht="12">
      <c r="A12" s="10" t="s">
        <v>76</v>
      </c>
    </row>
    <row r="13" spans="1:9" s="10" customFormat="1" ht="12">
      <c r="A13" s="10" t="s">
        <v>21</v>
      </c>
    </row>
    <row r="14" spans="1:9">
      <c r="A14" s="10" t="s">
        <v>82</v>
      </c>
      <c r="B14" s="10"/>
      <c r="C14" s="10"/>
      <c r="D14" s="10"/>
      <c r="E14" s="10"/>
      <c r="F14" s="10"/>
      <c r="G14" s="10"/>
      <c r="H14" s="10"/>
    </row>
  </sheetData>
  <sheetProtection algorithmName="SHA-512" hashValue="i4yUgagYHTHseXoB2rD3J3/a3BlO0Xs6ln2c1zXBZKcBvr++U6ZAEjJ+0cD3jMt3CmkDcPQsZX4IDEi1j6EK8g==" saltValue="l8YdfSVQTA0Ud1iqF9y/0w==" spinCount="100000" sheet="1" selectLockedCells="1"/>
  <mergeCells count="2">
    <mergeCell ref="A2:I2"/>
    <mergeCell ref="A5:A6"/>
  </mergeCells>
  <phoneticPr fontId="2"/>
  <pageMargins left="0.54" right="0.52" top="1" bottom="1" header="0.51200000000000001" footer="0.51200000000000001"/>
  <pageSetup paperSize="9" scale="93" orientation="landscape"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pageSetUpPr fitToPage="1"/>
  </sheetPr>
  <dimension ref="A1:F28"/>
  <sheetViews>
    <sheetView view="pageBreakPreview" zoomScaleNormal="100" zoomScaleSheetLayoutView="100" workbookViewId="0">
      <selection activeCell="A7" sqref="A7"/>
    </sheetView>
  </sheetViews>
  <sheetFormatPr defaultColWidth="9" defaultRowHeight="13"/>
  <cols>
    <col min="1" max="1" width="20.6328125" style="21" customWidth="1"/>
    <col min="2" max="2" width="22.7265625" style="21" bestFit="1" customWidth="1"/>
    <col min="3" max="3" width="20.6328125" style="145" customWidth="1"/>
    <col min="4" max="4" width="50.6328125" style="21" customWidth="1"/>
    <col min="5" max="5" width="35.6328125" style="21" customWidth="1"/>
    <col min="6" max="6" width="9" style="143"/>
    <col min="7" max="16384" width="9" style="21"/>
  </cols>
  <sheetData>
    <row r="1" spans="1:6">
      <c r="A1" s="278" t="s">
        <v>75</v>
      </c>
      <c r="B1" s="278"/>
      <c r="C1" s="278"/>
      <c r="D1" s="278"/>
      <c r="E1" s="278"/>
    </row>
    <row r="2" spans="1:6">
      <c r="A2" s="144"/>
      <c r="B2" s="144"/>
    </row>
    <row r="3" spans="1:6" ht="19">
      <c r="A3" s="279" t="s">
        <v>103</v>
      </c>
      <c r="B3" s="279"/>
      <c r="C3" s="279"/>
      <c r="D3" s="279"/>
      <c r="E3" s="279"/>
    </row>
    <row r="4" spans="1:6" ht="25" customHeight="1">
      <c r="A4" s="280" t="str">
        <f>"（補助事業者名　"&amp; 基本情報!C9 &amp;"）"</f>
        <v>（補助事業者名　医療法人○○○○）</v>
      </c>
      <c r="B4" s="280"/>
      <c r="C4" s="280"/>
      <c r="D4" s="280"/>
      <c r="E4" s="280"/>
    </row>
    <row r="5" spans="1:6" customFormat="1" ht="22.5" customHeight="1">
      <c r="A5" s="41" t="s">
        <v>66</v>
      </c>
      <c r="B5" s="41" t="s">
        <v>94</v>
      </c>
      <c r="C5" s="42" t="s">
        <v>42</v>
      </c>
      <c r="D5" s="43" t="s">
        <v>99</v>
      </c>
      <c r="E5" s="43" t="s">
        <v>11</v>
      </c>
      <c r="F5" s="146"/>
    </row>
    <row r="6" spans="1:6" customFormat="1">
      <c r="A6" s="44" t="s">
        <v>78</v>
      </c>
      <c r="B6" s="44"/>
      <c r="C6" s="45" t="s">
        <v>43</v>
      </c>
      <c r="D6" s="46"/>
      <c r="E6" s="46"/>
      <c r="F6" s="146"/>
    </row>
    <row r="7" spans="1:6" customFormat="1">
      <c r="A7" s="148"/>
      <c r="B7" s="148"/>
      <c r="C7" s="106"/>
      <c r="D7" s="107"/>
      <c r="E7" s="107"/>
      <c r="F7" s="146"/>
    </row>
    <row r="8" spans="1:6" customFormat="1">
      <c r="A8" s="148" t="s">
        <v>67</v>
      </c>
      <c r="B8" s="148" t="s">
        <v>188</v>
      </c>
      <c r="C8" s="106">
        <v>400000</v>
      </c>
      <c r="D8" s="107"/>
      <c r="E8" s="107"/>
      <c r="F8" s="146"/>
    </row>
    <row r="9" spans="1:6" customFormat="1">
      <c r="A9" s="148"/>
      <c r="B9" s="148" t="s">
        <v>189</v>
      </c>
      <c r="C9" s="106">
        <v>100000</v>
      </c>
      <c r="D9" s="107" t="s">
        <v>46</v>
      </c>
      <c r="E9" s="107"/>
      <c r="F9" s="146"/>
    </row>
    <row r="10" spans="1:6" customFormat="1">
      <c r="A10" s="148"/>
      <c r="B10" s="148"/>
      <c r="C10" s="106"/>
      <c r="D10" s="107"/>
      <c r="E10" s="107"/>
      <c r="F10" s="146"/>
    </row>
    <row r="11" spans="1:6" customFormat="1">
      <c r="A11" s="148" t="s">
        <v>68</v>
      </c>
      <c r="B11" s="148" t="s">
        <v>188</v>
      </c>
      <c r="C11" s="106">
        <v>400000</v>
      </c>
      <c r="D11" s="107"/>
      <c r="E11" s="107"/>
      <c r="F11" s="146"/>
    </row>
    <row r="12" spans="1:6" customFormat="1">
      <c r="A12" s="148"/>
      <c r="B12" s="148" t="s">
        <v>189</v>
      </c>
      <c r="C12" s="106">
        <v>200000</v>
      </c>
      <c r="D12" s="107" t="s">
        <v>47</v>
      </c>
      <c r="E12" s="107"/>
      <c r="F12" s="146"/>
    </row>
    <row r="13" spans="1:6" customFormat="1">
      <c r="A13" s="148"/>
      <c r="B13" s="148"/>
      <c r="C13" s="106"/>
      <c r="D13" s="107"/>
      <c r="E13" s="107"/>
      <c r="F13" s="146"/>
    </row>
    <row r="14" spans="1:6" customFormat="1">
      <c r="A14" s="148"/>
      <c r="B14" s="148"/>
      <c r="C14" s="106"/>
      <c r="D14" s="107"/>
      <c r="E14" s="107"/>
      <c r="F14" s="146"/>
    </row>
    <row r="15" spans="1:6" customFormat="1">
      <c r="A15" s="148"/>
      <c r="B15" s="148"/>
      <c r="C15" s="106"/>
      <c r="D15" s="107"/>
      <c r="E15" s="107"/>
      <c r="F15" s="146"/>
    </row>
    <row r="16" spans="1:6" customFormat="1" ht="26.25" customHeight="1">
      <c r="A16" s="43" t="s">
        <v>77</v>
      </c>
      <c r="B16" s="48"/>
      <c r="C16" s="47">
        <f>SUM(C7:C15)</f>
        <v>1100000</v>
      </c>
      <c r="D16" s="48"/>
      <c r="E16" s="49"/>
      <c r="F16" s="146"/>
    </row>
    <row r="17" spans="1:6" customFormat="1">
      <c r="A17" s="44" t="s">
        <v>79</v>
      </c>
      <c r="B17" s="44"/>
      <c r="C17" s="45" t="s">
        <v>43</v>
      </c>
      <c r="D17" s="147"/>
      <c r="E17" s="147"/>
      <c r="F17" s="146"/>
    </row>
    <row r="18" spans="1:6" customFormat="1">
      <c r="A18" s="148"/>
      <c r="B18" s="148"/>
      <c r="C18" s="106"/>
      <c r="D18" s="107"/>
      <c r="E18" s="107"/>
      <c r="F18" s="146"/>
    </row>
    <row r="19" spans="1:6" customFormat="1">
      <c r="A19" s="148" t="s">
        <v>67</v>
      </c>
      <c r="B19" s="148" t="s">
        <v>70</v>
      </c>
      <c r="C19" s="106">
        <v>100000</v>
      </c>
      <c r="D19" s="107" t="s">
        <v>48</v>
      </c>
      <c r="E19" s="107"/>
      <c r="F19" s="146"/>
    </row>
    <row r="20" spans="1:6" customFormat="1">
      <c r="A20" s="148"/>
      <c r="B20" s="148"/>
      <c r="C20" s="106"/>
      <c r="D20" s="107"/>
      <c r="E20" s="107"/>
      <c r="F20" s="146"/>
    </row>
    <row r="21" spans="1:6" customFormat="1">
      <c r="A21" s="148"/>
      <c r="B21" s="148"/>
      <c r="C21" s="106"/>
      <c r="D21" s="107"/>
      <c r="E21" s="107"/>
      <c r="F21" s="146"/>
    </row>
    <row r="22" spans="1:6" customFormat="1">
      <c r="A22" s="148" t="s">
        <v>68</v>
      </c>
      <c r="B22" s="148" t="s">
        <v>70</v>
      </c>
      <c r="C22" s="106">
        <v>100000</v>
      </c>
      <c r="D22" s="107" t="s">
        <v>48</v>
      </c>
      <c r="E22" s="107"/>
      <c r="F22" s="146"/>
    </row>
    <row r="23" spans="1:6" customFormat="1">
      <c r="A23" s="148"/>
      <c r="B23" s="148"/>
      <c r="C23" s="106"/>
      <c r="D23" s="107"/>
      <c r="E23" s="107"/>
      <c r="F23" s="146"/>
    </row>
    <row r="24" spans="1:6" customFormat="1">
      <c r="A24" s="148"/>
      <c r="B24" s="148"/>
      <c r="C24" s="106"/>
      <c r="D24" s="107"/>
      <c r="E24" s="107"/>
      <c r="F24" s="146"/>
    </row>
    <row r="25" spans="1:6" customFormat="1">
      <c r="A25" s="148"/>
      <c r="B25" s="148"/>
      <c r="C25" s="106"/>
      <c r="D25" s="107"/>
      <c r="E25" s="107"/>
      <c r="F25" s="146"/>
    </row>
    <row r="26" spans="1:6" customFormat="1">
      <c r="A26" s="148"/>
      <c r="B26" s="148"/>
      <c r="C26" s="106"/>
      <c r="D26" s="107"/>
      <c r="E26" s="107"/>
      <c r="F26" s="146"/>
    </row>
    <row r="27" spans="1:6" customFormat="1" ht="26.25" customHeight="1" thickBot="1">
      <c r="A27" s="50" t="s">
        <v>80</v>
      </c>
      <c r="B27" s="52"/>
      <c r="C27" s="51">
        <f>SUM(C18:C26)</f>
        <v>200000</v>
      </c>
      <c r="D27" s="52"/>
      <c r="E27" s="53"/>
      <c r="F27" s="146"/>
    </row>
    <row r="28" spans="1:6" customFormat="1" ht="26.25" customHeight="1" thickTop="1">
      <c r="A28" s="54" t="s">
        <v>44</v>
      </c>
      <c r="B28" s="54"/>
      <c r="C28" s="55">
        <f>SUM(C16,C27)</f>
        <v>1300000</v>
      </c>
      <c r="D28" s="56"/>
      <c r="E28" s="57"/>
      <c r="F28" s="146"/>
    </row>
  </sheetData>
  <sheetProtection algorithmName="SHA-512" hashValue="9s+gCtO3bc4+LAvcJNv1TGNUa3MEhodQ5a5ZM4iRg2UeSmLhY8eTRMDfJ429dYBZNQ+tXDERtV9GqLSr7LSySA==" saltValue="tIE4//guGHeZF+8Wtjk7Lw==" spinCount="100000" sheet="1" selectLockedCells="1"/>
  <mergeCells count="3">
    <mergeCell ref="A1:E1"/>
    <mergeCell ref="A3:E3"/>
    <mergeCell ref="A4:E4"/>
  </mergeCells>
  <phoneticPr fontId="2"/>
  <pageMargins left="0.7" right="0.7" top="0.75" bottom="0.75" header="0.3" footer="0.3"/>
  <pageSetup paperSize="9" scale="89" orientation="landscape" r:id="rId1"/>
  <colBreaks count="1" manualBreakCount="1">
    <brk id="5" max="1048575" man="1"/>
  </col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07E3179-9EC6-47BA-A5A3-49D53E40692B}">
          <x14:formula1>
            <xm:f>設定!$A$2:$A$8</xm:f>
          </x14:formula1>
          <xm:sqref>D7:D15</xm:sqref>
        </x14:dataValidation>
        <x14:dataValidation type="list" allowBlank="1" showInputMessage="1" showErrorMessage="1" xr:uid="{AA889D77-CFD2-4BDA-BFC4-B39B2B642B19}">
          <x14:formula1>
            <xm:f>設定!$B$2:$B$15</xm:f>
          </x14:formula1>
          <xm:sqref>D18:D26</xm:sqref>
        </x14:dataValidation>
        <x14:dataValidation type="list" allowBlank="1" showInputMessage="1" showErrorMessage="1" xr:uid="{389F9A3C-1ED5-4DF3-9B58-C2A4F7F3365B}">
          <x14:formula1>
            <xm:f>設定!$H$2:$H$5</xm:f>
          </x14:formula1>
          <xm:sqref>B7:B15 B18:B26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G16"/>
  <sheetViews>
    <sheetView view="pageBreakPreview" zoomScaleNormal="100" zoomScaleSheetLayoutView="100" workbookViewId="0">
      <selection activeCell="F9" sqref="F9"/>
    </sheetView>
  </sheetViews>
  <sheetFormatPr defaultColWidth="9" defaultRowHeight="13"/>
  <cols>
    <col min="1" max="1" width="23.453125" style="21" customWidth="1"/>
    <col min="2" max="2" width="27.7265625" style="21" customWidth="1"/>
    <col min="3" max="3" width="40.453125" style="21" customWidth="1"/>
    <col min="4" max="4" width="23.90625" style="21" customWidth="1"/>
    <col min="5" max="5" width="7.26953125" style="21" bestFit="1" customWidth="1"/>
    <col min="6" max="6" width="23.90625" style="21" customWidth="1"/>
    <col min="7" max="7" width="9" style="133"/>
    <col min="8" max="16384" width="9" style="21"/>
  </cols>
  <sheetData>
    <row r="1" spans="1:7">
      <c r="A1" s="278" t="s">
        <v>74</v>
      </c>
      <c r="B1" s="278"/>
      <c r="D1" s="116"/>
      <c r="E1" s="116"/>
    </row>
    <row r="2" spans="1:7" ht="14">
      <c r="A2" s="22"/>
    </row>
    <row r="3" spans="1:7" ht="19">
      <c r="A3" s="279" t="s">
        <v>104</v>
      </c>
      <c r="B3" s="279"/>
      <c r="C3" s="279"/>
      <c r="D3" s="279"/>
      <c r="E3" s="279"/>
      <c r="F3" s="279"/>
    </row>
    <row r="4" spans="1:7" ht="14">
      <c r="A4" s="22"/>
    </row>
    <row r="5" spans="1:7" ht="14">
      <c r="A5" s="281" t="str">
        <f>"事業所名 "&amp; 基本情報!C9</f>
        <v>事業所名 医療法人○○○○</v>
      </c>
      <c r="B5" s="281"/>
      <c r="C5" s="281"/>
      <c r="D5" s="281"/>
      <c r="E5" s="281"/>
      <c r="F5" s="281"/>
    </row>
    <row r="6" spans="1:7" ht="35.15" customHeight="1">
      <c r="A6" s="32" t="s">
        <v>41</v>
      </c>
      <c r="B6" s="32" t="s">
        <v>97</v>
      </c>
      <c r="C6" s="32" t="s">
        <v>98</v>
      </c>
      <c r="D6" s="282" t="s">
        <v>96</v>
      </c>
      <c r="E6" s="283"/>
      <c r="F6" s="284"/>
    </row>
    <row r="7" spans="1:7" ht="41.25" customHeight="1">
      <c r="A7" s="151" t="s">
        <v>67</v>
      </c>
      <c r="B7" s="151" t="s">
        <v>91</v>
      </c>
      <c r="C7" s="152" t="s">
        <v>93</v>
      </c>
      <c r="D7" s="153">
        <v>45748</v>
      </c>
      <c r="E7" s="117" t="s">
        <v>71</v>
      </c>
      <c r="F7" s="153">
        <v>45784</v>
      </c>
      <c r="G7" s="133" t="str">
        <f>"※"&amp;TEXT(設定!$F$2,"ggge年m月d日") &amp;"までに終了する研修が対象"</f>
        <v>※令和8年3月31日までに終了する研修が対象</v>
      </c>
    </row>
    <row r="8" spans="1:7" ht="41.25" customHeight="1">
      <c r="A8" s="151" t="s">
        <v>68</v>
      </c>
      <c r="B8" s="151" t="s">
        <v>92</v>
      </c>
      <c r="C8" s="152" t="s">
        <v>93</v>
      </c>
      <c r="D8" s="153">
        <v>45748</v>
      </c>
      <c r="E8" s="117" t="s">
        <v>71</v>
      </c>
      <c r="F8" s="153">
        <v>45785</v>
      </c>
    </row>
    <row r="9" spans="1:7" ht="41.25" customHeight="1">
      <c r="A9" s="151"/>
      <c r="B9" s="151"/>
      <c r="C9" s="152"/>
      <c r="D9" s="153"/>
      <c r="E9" s="117" t="s">
        <v>71</v>
      </c>
      <c r="F9" s="153"/>
    </row>
    <row r="10" spans="1:7" ht="41.25" customHeight="1">
      <c r="A10" s="151"/>
      <c r="B10" s="151"/>
      <c r="C10" s="152"/>
      <c r="D10" s="153"/>
      <c r="E10" s="117" t="s">
        <v>71</v>
      </c>
      <c r="F10" s="153"/>
    </row>
    <row r="11" spans="1:7" ht="41.25" customHeight="1">
      <c r="A11" s="151"/>
      <c r="B11" s="151"/>
      <c r="C11" s="152"/>
      <c r="D11" s="153"/>
      <c r="E11" s="117" t="s">
        <v>71</v>
      </c>
      <c r="F11" s="153"/>
    </row>
    <row r="12" spans="1:7" ht="41.25" customHeight="1">
      <c r="A12" s="151"/>
      <c r="B12" s="151"/>
      <c r="C12" s="152"/>
      <c r="D12" s="153"/>
      <c r="E12" s="117" t="s">
        <v>71</v>
      </c>
      <c r="F12" s="153"/>
    </row>
    <row r="14" spans="1:7" ht="28.5" customHeight="1">
      <c r="A14" s="32" t="s">
        <v>83</v>
      </c>
      <c r="B14" s="154">
        <f>COUNTA(A7:A12)</f>
        <v>2</v>
      </c>
    </row>
    <row r="16" spans="1:7">
      <c r="A16" s="21" t="s">
        <v>102</v>
      </c>
    </row>
  </sheetData>
  <sheetProtection algorithmName="SHA-512" hashValue="ppBl6HKz06D56eIiM9Qob2N03JI+iiOc+XRVt05zWaoRCY7MKQzPJSESnP4mZV/qQObfMSDGJ6P8jJ7aItJtYA==" saltValue="gVzZHrENwDl0GcQ7yAtxDg==" spinCount="100000" sheet="1" selectLockedCells="1"/>
  <mergeCells count="4">
    <mergeCell ref="A1:B1"/>
    <mergeCell ref="A3:F3"/>
    <mergeCell ref="A5:F5"/>
    <mergeCell ref="D6:F6"/>
  </mergeCells>
  <phoneticPr fontId="2"/>
  <dataValidations count="1">
    <dataValidation type="date" operator="greaterThan" allowBlank="1" showInputMessage="1" showErrorMessage="1" sqref="D7" xr:uid="{033490FF-D83F-4388-A459-A93EFD1CD303}">
      <formula1>1</formula1>
    </dataValidation>
  </dataValidations>
  <pageMargins left="0.7" right="0.7" top="0.75" bottom="0.75" header="0.3" footer="0.3"/>
  <pageSetup paperSize="9" scale="91"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942A9B3-4F64-4E05-80C5-7546B2A2E34F}">
          <x14:formula1>
            <xm:f>設定!$A$2:$A$8</xm:f>
          </x14:formula1>
          <xm:sqref>C7:C12</xm:sqref>
        </x14:dataValidation>
        <x14:dataValidation type="date" allowBlank="1" showInputMessage="1" showErrorMessage="1" xr:uid="{FEB17D7F-FD2D-4629-AA87-CCB9213AB156}">
          <x14:formula1>
            <xm:f>設定!$D$2</xm:f>
          </x14:formula1>
          <x14:formula2>
            <xm:f>設定!$F$2</xm:f>
          </x14:formula2>
          <xm:sqref>F7:F12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07497-673E-4BE0-804B-A0A94AFA9CA1}">
  <sheetPr>
    <tabColor theme="8" tint="0.79998168889431442"/>
  </sheetPr>
  <dimension ref="A1:K43"/>
  <sheetViews>
    <sheetView view="pageBreakPreview" topLeftCell="A11" zoomScaleNormal="100" zoomScaleSheetLayoutView="100" workbookViewId="0">
      <selection activeCell="R21" sqref="R21"/>
    </sheetView>
  </sheetViews>
  <sheetFormatPr defaultColWidth="9" defaultRowHeight="18.75" customHeight="1"/>
  <cols>
    <col min="1" max="1" width="3.6328125" style="171" customWidth="1"/>
    <col min="2" max="2" width="4.08984375" style="171" customWidth="1"/>
    <col min="3" max="9" width="11.453125" style="171" customWidth="1"/>
    <col min="10" max="10" width="4.08984375" style="171" customWidth="1"/>
    <col min="11" max="11" width="3.6328125" style="171" customWidth="1"/>
    <col min="12" max="16384" width="9" style="171"/>
  </cols>
  <sheetData>
    <row r="1" spans="1:11" ht="18.75" customHeight="1">
      <c r="A1" s="289" t="s">
        <v>204</v>
      </c>
      <c r="B1" s="289"/>
      <c r="C1" s="289"/>
      <c r="D1" s="289"/>
      <c r="E1" s="289"/>
      <c r="F1" s="289"/>
      <c r="G1" s="289"/>
      <c r="H1" s="289"/>
      <c r="I1" s="289"/>
      <c r="J1" s="289"/>
      <c r="K1" s="289"/>
    </row>
    <row r="2" spans="1:11" ht="37.5" customHeight="1">
      <c r="A2" s="172"/>
      <c r="B2" s="290" t="s">
        <v>205</v>
      </c>
      <c r="C2" s="290"/>
      <c r="D2" s="290"/>
      <c r="E2" s="290"/>
      <c r="F2" s="290"/>
      <c r="G2" s="290"/>
      <c r="H2" s="290"/>
      <c r="I2" s="290"/>
      <c r="J2" s="290"/>
    </row>
    <row r="3" spans="1:11" ht="18.75" customHeight="1">
      <c r="B3" s="291" t="s">
        <v>206</v>
      </c>
      <c r="C3" s="291"/>
      <c r="D3" s="291"/>
      <c r="E3" s="291"/>
      <c r="F3" s="291"/>
      <c r="G3" s="291"/>
      <c r="H3" s="291"/>
      <c r="I3" s="291"/>
      <c r="J3" s="291"/>
    </row>
    <row r="4" spans="1:11" ht="18.75" customHeight="1">
      <c r="B4" s="291"/>
      <c r="C4" s="291"/>
      <c r="D4" s="291"/>
      <c r="E4" s="291"/>
      <c r="F4" s="291"/>
      <c r="G4" s="291"/>
      <c r="H4" s="291"/>
      <c r="I4" s="291"/>
      <c r="J4" s="291"/>
    </row>
    <row r="5" spans="1:11" ht="18.75" customHeight="1">
      <c r="A5" s="173"/>
      <c r="B5" s="292" t="s">
        <v>207</v>
      </c>
      <c r="C5" s="292"/>
      <c r="D5" s="292"/>
      <c r="E5" s="292"/>
      <c r="F5" s="292"/>
      <c r="G5" s="292"/>
      <c r="H5" s="292"/>
      <c r="I5" s="292"/>
      <c r="J5" s="292"/>
    </row>
    <row r="6" spans="1:11" ht="18.75" customHeight="1">
      <c r="B6" s="293" t="s">
        <v>272</v>
      </c>
      <c r="C6" s="294"/>
      <c r="D6" s="294"/>
      <c r="E6" s="294"/>
      <c r="F6" s="294"/>
      <c r="G6" s="294"/>
      <c r="H6" s="294"/>
      <c r="I6" s="294"/>
      <c r="J6" s="294"/>
    </row>
    <row r="7" spans="1:11" ht="18.75" customHeight="1">
      <c r="A7" s="174"/>
      <c r="B7" s="294"/>
      <c r="C7" s="294"/>
      <c r="D7" s="294"/>
      <c r="E7" s="294"/>
      <c r="F7" s="294"/>
      <c r="G7" s="294"/>
      <c r="H7" s="294"/>
      <c r="I7" s="294"/>
      <c r="J7" s="294"/>
    </row>
    <row r="8" spans="1:11" ht="18.75" customHeight="1">
      <c r="A8" s="174"/>
      <c r="B8" s="294"/>
      <c r="C8" s="294"/>
      <c r="D8" s="294"/>
      <c r="E8" s="294"/>
      <c r="F8" s="294"/>
      <c r="G8" s="294"/>
      <c r="H8" s="294"/>
      <c r="I8" s="294"/>
      <c r="J8" s="294"/>
    </row>
    <row r="9" spans="1:11" ht="18.75" customHeight="1">
      <c r="A9" s="175"/>
      <c r="B9" s="294"/>
      <c r="C9" s="294"/>
      <c r="D9" s="294"/>
      <c r="E9" s="294"/>
      <c r="F9" s="294"/>
      <c r="G9" s="294"/>
      <c r="H9" s="294"/>
      <c r="I9" s="294"/>
      <c r="J9" s="294"/>
    </row>
    <row r="10" spans="1:11" ht="18.75" customHeight="1">
      <c r="A10" s="176"/>
      <c r="B10" s="294"/>
      <c r="C10" s="294"/>
      <c r="D10" s="294"/>
      <c r="E10" s="294"/>
      <c r="F10" s="294"/>
      <c r="G10" s="294"/>
      <c r="H10" s="294"/>
      <c r="I10" s="294"/>
      <c r="J10" s="294"/>
    </row>
    <row r="11" spans="1:11" ht="18.75" customHeight="1">
      <c r="A11" s="176"/>
      <c r="B11" s="294"/>
      <c r="C11" s="294"/>
      <c r="D11" s="294"/>
      <c r="E11" s="294"/>
      <c r="F11" s="294"/>
      <c r="G11" s="294"/>
      <c r="H11" s="294"/>
      <c r="I11" s="294"/>
      <c r="J11" s="294"/>
    </row>
    <row r="12" spans="1:11" ht="18.75" customHeight="1">
      <c r="A12" s="176"/>
      <c r="B12" s="294"/>
      <c r="C12" s="294"/>
      <c r="D12" s="294"/>
      <c r="E12" s="294"/>
      <c r="F12" s="294"/>
      <c r="G12" s="294"/>
      <c r="H12" s="294"/>
      <c r="I12" s="294"/>
      <c r="J12" s="294"/>
    </row>
    <row r="13" spans="1:11" ht="18.75" customHeight="1">
      <c r="A13" s="176"/>
      <c r="B13" s="294"/>
      <c r="C13" s="294"/>
      <c r="D13" s="294"/>
      <c r="E13" s="294"/>
      <c r="F13" s="294"/>
      <c r="G13" s="294"/>
      <c r="H13" s="294"/>
      <c r="I13" s="294"/>
      <c r="J13" s="294"/>
    </row>
    <row r="14" spans="1:11" ht="18.75" customHeight="1">
      <c r="A14" s="176"/>
      <c r="B14" s="294"/>
      <c r="C14" s="294"/>
      <c r="D14" s="294"/>
      <c r="E14" s="294"/>
      <c r="F14" s="294"/>
      <c r="G14" s="294"/>
      <c r="H14" s="294"/>
      <c r="I14" s="294"/>
      <c r="J14" s="294"/>
    </row>
    <row r="15" spans="1:11" ht="18.75" customHeight="1">
      <c r="A15" s="175"/>
      <c r="B15" s="293" t="s">
        <v>273</v>
      </c>
      <c r="C15" s="293"/>
      <c r="D15" s="293"/>
      <c r="E15" s="293"/>
      <c r="F15" s="293"/>
      <c r="G15" s="293"/>
      <c r="H15" s="293"/>
      <c r="I15" s="293"/>
      <c r="J15" s="293"/>
    </row>
    <row r="16" spans="1:11" ht="18.75" customHeight="1">
      <c r="A16" s="173"/>
      <c r="B16" s="293"/>
      <c r="C16" s="293"/>
      <c r="D16" s="293"/>
      <c r="E16" s="293"/>
      <c r="F16" s="293"/>
      <c r="G16" s="293"/>
      <c r="H16" s="293"/>
      <c r="I16" s="293"/>
      <c r="J16" s="293"/>
    </row>
    <row r="17" spans="1:10" ht="18.75" customHeight="1">
      <c r="A17" s="173"/>
      <c r="B17" s="293"/>
      <c r="C17" s="293"/>
      <c r="D17" s="293"/>
      <c r="E17" s="293"/>
      <c r="F17" s="293"/>
      <c r="G17" s="293"/>
      <c r="H17" s="293"/>
      <c r="I17" s="293"/>
      <c r="J17" s="293"/>
    </row>
    <row r="18" spans="1:10" ht="18.75" customHeight="1">
      <c r="A18" s="173"/>
      <c r="B18" s="293" t="s">
        <v>208</v>
      </c>
      <c r="C18" s="293"/>
      <c r="D18" s="293"/>
      <c r="E18" s="293"/>
      <c r="F18" s="293"/>
      <c r="G18" s="293"/>
      <c r="H18" s="293"/>
      <c r="I18" s="293"/>
      <c r="J18" s="293"/>
    </row>
    <row r="19" spans="1:10" ht="18.75" customHeight="1">
      <c r="A19" s="173"/>
      <c r="B19" s="293"/>
      <c r="C19" s="293"/>
      <c r="D19" s="293"/>
      <c r="E19" s="293"/>
      <c r="F19" s="293"/>
      <c r="G19" s="293"/>
      <c r="H19" s="293"/>
      <c r="I19" s="293"/>
      <c r="J19" s="293"/>
    </row>
    <row r="20" spans="1:10" ht="18.75" customHeight="1">
      <c r="A20" s="173"/>
      <c r="B20" s="293"/>
      <c r="C20" s="293"/>
      <c r="D20" s="293"/>
      <c r="E20" s="293"/>
      <c r="F20" s="293"/>
      <c r="G20" s="293"/>
      <c r="H20" s="293"/>
      <c r="I20" s="293"/>
      <c r="J20" s="293"/>
    </row>
    <row r="21" spans="1:10" ht="18.75" customHeight="1">
      <c r="A21" s="173"/>
      <c r="B21" s="293"/>
      <c r="C21" s="293"/>
      <c r="D21" s="293"/>
      <c r="E21" s="293"/>
      <c r="F21" s="293"/>
      <c r="G21" s="293"/>
      <c r="H21" s="293"/>
      <c r="I21" s="293"/>
      <c r="J21" s="293"/>
    </row>
    <row r="22" spans="1:10" ht="18.75" customHeight="1">
      <c r="A22" s="173"/>
      <c r="B22" s="293"/>
      <c r="C22" s="293"/>
      <c r="D22" s="293"/>
      <c r="E22" s="293"/>
      <c r="F22" s="293"/>
      <c r="G22" s="293"/>
      <c r="H22" s="293"/>
      <c r="I22" s="293"/>
      <c r="J22" s="293"/>
    </row>
    <row r="23" spans="1:10" ht="18.75" customHeight="1">
      <c r="A23" s="173"/>
      <c r="B23" s="293"/>
      <c r="C23" s="293"/>
      <c r="D23" s="293"/>
      <c r="E23" s="293"/>
      <c r="F23" s="293"/>
      <c r="G23" s="293"/>
      <c r="H23" s="293"/>
      <c r="I23" s="293"/>
      <c r="J23" s="293"/>
    </row>
    <row r="24" spans="1:10" ht="18.75" customHeight="1">
      <c r="A24" s="173"/>
      <c r="B24" s="293"/>
      <c r="C24" s="293"/>
      <c r="D24" s="293"/>
      <c r="E24" s="293"/>
      <c r="F24" s="293"/>
      <c r="G24" s="293"/>
      <c r="H24" s="293"/>
      <c r="I24" s="293"/>
      <c r="J24" s="293"/>
    </row>
    <row r="25" spans="1:10" ht="18.75" customHeight="1">
      <c r="A25" s="173"/>
      <c r="B25" s="293"/>
      <c r="C25" s="293"/>
      <c r="D25" s="293"/>
      <c r="E25" s="293"/>
      <c r="F25" s="293"/>
      <c r="G25" s="293"/>
      <c r="H25" s="293"/>
      <c r="I25" s="293"/>
      <c r="J25" s="293"/>
    </row>
    <row r="26" spans="1:10" ht="18.75" customHeight="1">
      <c r="A26" s="173"/>
      <c r="B26" s="293"/>
      <c r="C26" s="293"/>
      <c r="D26" s="293"/>
      <c r="E26" s="293"/>
      <c r="F26" s="293"/>
      <c r="G26" s="293"/>
      <c r="H26" s="293"/>
      <c r="I26" s="293"/>
      <c r="J26" s="293"/>
    </row>
    <row r="27" spans="1:10" ht="18.75" customHeight="1">
      <c r="B27" s="293"/>
      <c r="C27" s="293"/>
      <c r="D27" s="293"/>
      <c r="E27" s="293"/>
      <c r="F27" s="293"/>
      <c r="G27" s="293"/>
      <c r="H27" s="293"/>
      <c r="I27" s="293"/>
      <c r="J27" s="293"/>
    </row>
    <row r="28" spans="1:10" ht="18.75" customHeight="1">
      <c r="A28" s="177"/>
      <c r="B28" s="293" t="s">
        <v>209</v>
      </c>
      <c r="C28" s="293"/>
      <c r="D28" s="293"/>
      <c r="E28" s="293"/>
      <c r="F28" s="293"/>
      <c r="G28" s="293"/>
      <c r="H28" s="293"/>
      <c r="I28" s="293"/>
      <c r="J28" s="293"/>
    </row>
    <row r="29" spans="1:10" ht="18.75" customHeight="1">
      <c r="B29" s="293"/>
      <c r="C29" s="293"/>
      <c r="D29" s="293"/>
      <c r="E29" s="293"/>
      <c r="F29" s="293"/>
      <c r="G29" s="293"/>
      <c r="H29" s="293"/>
      <c r="I29" s="293"/>
      <c r="J29" s="293"/>
    </row>
    <row r="30" spans="1:10" ht="18.75" customHeight="1">
      <c r="B30" s="293" t="s">
        <v>210</v>
      </c>
      <c r="C30" s="293"/>
      <c r="D30" s="293"/>
      <c r="E30" s="293"/>
      <c r="F30" s="293"/>
      <c r="G30" s="293"/>
      <c r="H30" s="293"/>
      <c r="I30" s="293"/>
      <c r="J30" s="293"/>
    </row>
    <row r="31" spans="1:10" ht="18.75" customHeight="1">
      <c r="B31" s="293"/>
      <c r="C31" s="293"/>
      <c r="D31" s="293"/>
      <c r="E31" s="293"/>
      <c r="F31" s="293"/>
      <c r="G31" s="293"/>
      <c r="H31" s="293"/>
      <c r="I31" s="293"/>
      <c r="J31" s="293"/>
    </row>
    <row r="32" spans="1:10" ht="18.75" customHeight="1">
      <c r="B32" s="293"/>
      <c r="C32" s="293"/>
      <c r="D32" s="293"/>
      <c r="E32" s="293"/>
      <c r="F32" s="293"/>
      <c r="G32" s="293"/>
      <c r="H32" s="293"/>
      <c r="I32" s="293"/>
      <c r="J32" s="293"/>
    </row>
    <row r="33" spans="1:10" ht="18.75" customHeight="1">
      <c r="B33" s="293"/>
      <c r="C33" s="293"/>
      <c r="D33" s="293"/>
      <c r="E33" s="293"/>
      <c r="F33" s="293"/>
      <c r="G33" s="293"/>
      <c r="H33" s="293"/>
      <c r="I33" s="293"/>
      <c r="J33" s="293"/>
    </row>
    <row r="34" spans="1:10" ht="18.75" customHeight="1">
      <c r="A34" s="178"/>
    </row>
    <row r="35" spans="1:10" ht="18.75" customHeight="1">
      <c r="A35" s="295" t="str">
        <f>基本情報!C6</f>
        <v>令和7年○月○日</v>
      </c>
      <c r="B35" s="295"/>
      <c r="C35" s="295"/>
    </row>
    <row r="36" spans="1:10" ht="18.75" customHeight="1">
      <c r="A36" s="179" t="s">
        <v>211</v>
      </c>
      <c r="B36" s="294" t="s">
        <v>212</v>
      </c>
      <c r="C36" s="294"/>
      <c r="D36" s="294"/>
      <c r="E36" s="294"/>
      <c r="F36" s="294"/>
      <c r="G36" s="294"/>
      <c r="H36" s="294"/>
      <c r="I36" s="294"/>
      <c r="J36" s="294"/>
    </row>
    <row r="37" spans="1:10" ht="11.25" customHeight="1">
      <c r="A37" s="173"/>
    </row>
    <row r="38" spans="1:10" ht="32.25" customHeight="1">
      <c r="A38" s="180"/>
      <c r="E38" s="171" t="s">
        <v>213</v>
      </c>
      <c r="F38" s="285" t="str">
        <f>基本情報!C8</f>
        <v>神戸市中央区○○○○</v>
      </c>
      <c r="G38" s="285"/>
      <c r="H38" s="285"/>
      <c r="I38" s="285"/>
      <c r="J38" s="285"/>
    </row>
    <row r="39" spans="1:10" ht="32.25" customHeight="1">
      <c r="A39" s="180"/>
      <c r="E39" s="171" t="s">
        <v>214</v>
      </c>
      <c r="F39" s="285" t="str">
        <f>基本情報!C9</f>
        <v>医療法人○○○○</v>
      </c>
      <c r="G39" s="286"/>
      <c r="H39" s="286"/>
      <c r="I39" s="286"/>
      <c r="J39" s="286"/>
    </row>
    <row r="40" spans="1:10" ht="32.25" customHeight="1">
      <c r="A40" s="180"/>
      <c r="F40" s="285" t="str">
        <f>"（"&amp;基本情報!C12&amp;"）"</f>
        <v>（□□病院）</v>
      </c>
      <c r="G40" s="286"/>
      <c r="H40" s="286"/>
      <c r="I40" s="286"/>
      <c r="J40" s="286"/>
    </row>
    <row r="41" spans="1:10" ht="32.25" customHeight="1">
      <c r="E41" s="171" t="s">
        <v>215</v>
      </c>
      <c r="F41" s="285" t="str">
        <f>基本情報!C10</f>
        <v>理事長　○○　○○</v>
      </c>
      <c r="G41" s="286"/>
      <c r="H41" s="286"/>
      <c r="I41" s="286"/>
      <c r="J41" s="286"/>
    </row>
    <row r="42" spans="1:10" ht="32.25" customHeight="1">
      <c r="E42" s="181" t="s">
        <v>137</v>
      </c>
      <c r="F42" s="287" t="str">
        <f>基本情報!C22</f>
        <v>078-341-7711</v>
      </c>
      <c r="G42" s="287"/>
      <c r="H42" s="287"/>
      <c r="I42" s="287"/>
      <c r="J42" s="286"/>
    </row>
    <row r="43" spans="1:10" ht="32.25" customHeight="1">
      <c r="E43" s="181" t="s">
        <v>138</v>
      </c>
      <c r="F43" s="288" t="str">
        <f>基本情報!C23</f>
        <v>imu@pref.hyogo.lg.jp</v>
      </c>
      <c r="G43" s="288"/>
      <c r="H43" s="288"/>
      <c r="I43" s="288"/>
      <c r="J43" s="286"/>
    </row>
  </sheetData>
  <sheetProtection selectLockedCells="1"/>
  <mergeCells count="17">
    <mergeCell ref="F38:J38"/>
    <mergeCell ref="A1:K1"/>
    <mergeCell ref="B2:J2"/>
    <mergeCell ref="B3:J4"/>
    <mergeCell ref="B5:J5"/>
    <mergeCell ref="B6:J14"/>
    <mergeCell ref="B15:J17"/>
    <mergeCell ref="B18:J27"/>
    <mergeCell ref="B28:J29"/>
    <mergeCell ref="B30:J33"/>
    <mergeCell ref="A35:C35"/>
    <mergeCell ref="B36:J36"/>
    <mergeCell ref="F39:J39"/>
    <mergeCell ref="F41:J41"/>
    <mergeCell ref="F42:J42"/>
    <mergeCell ref="F43:J43"/>
    <mergeCell ref="F40:J40"/>
  </mergeCells>
  <phoneticPr fontId="2"/>
  <pageMargins left="0.7" right="0.7" top="0.75" bottom="0.75" header="0.3" footer="0.3"/>
  <pageSetup paperSize="9" scale="9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61E3E-2601-4F54-BC03-C49AEB9D698F}">
  <sheetPr>
    <tabColor theme="9" tint="0.79998168889431442"/>
  </sheetPr>
  <dimension ref="A1:R46"/>
  <sheetViews>
    <sheetView view="pageBreakPreview" zoomScaleNormal="100" zoomScaleSheetLayoutView="100" workbookViewId="0">
      <selection activeCell="B3" sqref="B3"/>
    </sheetView>
  </sheetViews>
  <sheetFormatPr defaultColWidth="9" defaultRowHeight="20.149999999999999" customHeight="1"/>
  <cols>
    <col min="1" max="1" width="2.453125" style="73" customWidth="1"/>
    <col min="2" max="2" width="7.6328125" style="73" customWidth="1"/>
    <col min="3" max="3" width="4.453125" style="73" customWidth="1"/>
    <col min="4" max="4" width="4" style="73" customWidth="1"/>
    <col min="5" max="5" width="7.453125" style="73" customWidth="1"/>
    <col min="6" max="6" width="20.36328125" style="73" customWidth="1"/>
    <col min="7" max="7" width="10.36328125" style="73" customWidth="1"/>
    <col min="8" max="8" width="4.36328125" style="73" customWidth="1"/>
    <col min="9" max="9" width="3.6328125" style="73" customWidth="1"/>
    <col min="10" max="10" width="10.90625" style="73" customWidth="1"/>
    <col min="11" max="11" width="11.90625" style="73" customWidth="1"/>
    <col min="12" max="12" width="8.7265625" style="73" customWidth="1"/>
    <col min="13" max="13" width="2.453125" style="73" customWidth="1"/>
    <col min="14" max="16384" width="9" style="73"/>
  </cols>
  <sheetData>
    <row r="1" spans="1:13" ht="20.149999999999999" customHeight="1">
      <c r="A1" s="70"/>
      <c r="B1" s="70"/>
      <c r="C1" s="70"/>
      <c r="D1" s="70"/>
      <c r="E1" s="70"/>
      <c r="F1" s="70"/>
      <c r="G1" s="70"/>
      <c r="H1" s="70"/>
      <c r="I1" s="70"/>
      <c r="J1" s="71" t="s">
        <v>132</v>
      </c>
      <c r="K1" s="72"/>
      <c r="L1" s="72"/>
      <c r="M1" s="72"/>
    </row>
    <row r="2" spans="1:13" ht="20.149999999999999" customHeight="1">
      <c r="A2" s="70"/>
      <c r="B2" s="70" t="s">
        <v>270</v>
      </c>
      <c r="C2" s="70"/>
      <c r="D2" s="70"/>
      <c r="E2" s="70"/>
      <c r="F2" s="70"/>
      <c r="G2" s="70"/>
      <c r="H2" s="70"/>
      <c r="I2" s="70"/>
      <c r="J2" s="70"/>
      <c r="K2" s="70"/>
      <c r="L2" s="72"/>
      <c r="M2" s="72"/>
    </row>
    <row r="3" spans="1:13" ht="20.149999999999999" customHeight="1">
      <c r="A3" s="70"/>
      <c r="B3" s="70"/>
      <c r="C3" s="70"/>
      <c r="D3" s="70"/>
      <c r="E3" s="70"/>
      <c r="F3" s="70"/>
      <c r="G3" s="70"/>
      <c r="H3" s="70"/>
      <c r="I3" s="70"/>
      <c r="J3" s="70"/>
      <c r="K3" s="70"/>
      <c r="L3" s="72"/>
      <c r="M3" s="72"/>
    </row>
    <row r="4" spans="1:13" ht="20.149999999999999" customHeight="1">
      <c r="A4" s="70"/>
      <c r="B4" s="70"/>
      <c r="C4" s="70"/>
      <c r="D4" s="70"/>
      <c r="E4" s="70"/>
      <c r="F4" s="70"/>
      <c r="G4" s="70"/>
      <c r="H4" s="70"/>
      <c r="I4" s="70"/>
      <c r="J4" s="70"/>
      <c r="K4" s="70"/>
      <c r="L4" s="72"/>
      <c r="M4" s="72"/>
    </row>
    <row r="5" spans="1:13" ht="20.149999999999999" customHeight="1">
      <c r="A5" s="244" t="s">
        <v>133</v>
      </c>
      <c r="B5" s="244"/>
      <c r="C5" s="244"/>
      <c r="D5" s="244"/>
      <c r="E5" s="244"/>
      <c r="F5" s="244"/>
      <c r="G5" s="244"/>
      <c r="H5" s="244"/>
      <c r="I5" s="244"/>
      <c r="J5" s="244"/>
      <c r="K5" s="244"/>
      <c r="L5" s="244"/>
      <c r="M5" s="115"/>
    </row>
    <row r="6" spans="1:13" ht="20.149999999999999" customHeight="1">
      <c r="A6" s="70"/>
      <c r="B6" s="70"/>
      <c r="C6" s="70"/>
      <c r="D6" s="70"/>
      <c r="E6" s="70"/>
      <c r="F6" s="70"/>
      <c r="G6" s="70"/>
      <c r="H6" s="70"/>
      <c r="I6" s="70"/>
      <c r="J6" s="70"/>
      <c r="K6" s="70"/>
      <c r="L6" s="74"/>
      <c r="M6" s="72"/>
    </row>
    <row r="7" spans="1:13" ht="20.149999999999999" customHeight="1">
      <c r="A7" s="70"/>
      <c r="B7" s="70"/>
      <c r="C7" s="70"/>
      <c r="D7" s="70"/>
      <c r="E7" s="70"/>
      <c r="F7" s="70"/>
      <c r="G7" s="70"/>
      <c r="H7" s="70"/>
      <c r="I7" s="72"/>
      <c r="J7" s="242" t="str">
        <f>IF(基本情報!C6&lt;&gt;"",基本情報!C6,"　年　月　日")</f>
        <v>令和7年○月○日</v>
      </c>
      <c r="K7" s="242"/>
      <c r="L7" s="242"/>
      <c r="M7" s="118"/>
    </row>
    <row r="8" spans="1:13" ht="20.149999999999999" customHeight="1">
      <c r="A8" s="70"/>
      <c r="B8" s="70"/>
      <c r="C8" s="70"/>
      <c r="D8" s="70"/>
      <c r="E8" s="70"/>
      <c r="F8" s="70"/>
      <c r="G8" s="70"/>
      <c r="H8" s="70"/>
      <c r="I8" s="70"/>
      <c r="J8" s="70"/>
      <c r="K8" s="70"/>
      <c r="L8" s="72"/>
      <c r="M8" s="72"/>
    </row>
    <row r="9" spans="1:13" ht="20.149999999999999" customHeight="1">
      <c r="A9" s="70"/>
      <c r="B9" s="70"/>
      <c r="C9" s="70" t="s">
        <v>134</v>
      </c>
      <c r="D9" s="70"/>
      <c r="E9" s="70"/>
      <c r="F9" s="70"/>
      <c r="G9" s="70"/>
      <c r="H9" s="70"/>
      <c r="I9" s="70"/>
      <c r="J9" s="70"/>
      <c r="K9" s="70"/>
      <c r="L9" s="72"/>
      <c r="M9" s="72"/>
    </row>
    <row r="10" spans="1:13" ht="20.149999999999999" customHeight="1">
      <c r="A10" s="70"/>
      <c r="B10" s="70"/>
      <c r="C10" s="70"/>
      <c r="D10" s="70"/>
      <c r="E10" s="70"/>
      <c r="F10" s="70"/>
      <c r="G10" s="70"/>
      <c r="H10" s="70"/>
      <c r="I10" s="70"/>
      <c r="J10" s="70"/>
      <c r="K10" s="70"/>
      <c r="L10" s="72"/>
      <c r="M10" s="72"/>
    </row>
    <row r="11" spans="1:13" ht="33.75" customHeight="1">
      <c r="A11" s="70"/>
      <c r="B11" s="70"/>
      <c r="C11" s="70"/>
      <c r="D11" s="70"/>
      <c r="E11" s="70"/>
      <c r="F11" s="70"/>
      <c r="G11" s="75" t="s">
        <v>135</v>
      </c>
      <c r="H11" s="298" t="str">
        <f>基本情報!C8</f>
        <v>神戸市中央区○○○○</v>
      </c>
      <c r="I11" s="298"/>
      <c r="J11" s="298"/>
      <c r="K11" s="298"/>
      <c r="L11" s="298"/>
      <c r="M11" s="76"/>
    </row>
    <row r="12" spans="1:13" ht="33.75" customHeight="1">
      <c r="A12" s="70"/>
      <c r="B12" s="70"/>
      <c r="C12" s="70"/>
      <c r="D12" s="70"/>
      <c r="E12" s="70"/>
      <c r="F12" s="70"/>
      <c r="G12" s="75" t="s">
        <v>136</v>
      </c>
      <c r="H12" s="298" t="str">
        <f>基本情報!C9</f>
        <v>医療法人○○○○</v>
      </c>
      <c r="I12" s="298"/>
      <c r="J12" s="298"/>
      <c r="K12" s="298"/>
      <c r="L12" s="298"/>
      <c r="M12" s="77"/>
    </row>
    <row r="13" spans="1:13" ht="33.75" customHeight="1">
      <c r="A13" s="70"/>
      <c r="B13" s="70"/>
      <c r="C13" s="70"/>
      <c r="D13" s="70"/>
      <c r="E13" s="70"/>
      <c r="F13" s="70"/>
      <c r="G13" s="75"/>
      <c r="H13" s="298" t="str">
        <f>"（"&amp; 基本情報!C12 &amp;"）"</f>
        <v>（□□病院）</v>
      </c>
      <c r="I13" s="298"/>
      <c r="J13" s="298"/>
      <c r="K13" s="298"/>
      <c r="L13" s="298"/>
      <c r="M13" s="77"/>
    </row>
    <row r="14" spans="1:13" ht="33.75" customHeight="1">
      <c r="A14" s="70"/>
      <c r="B14" s="70"/>
      <c r="C14" s="70"/>
      <c r="D14" s="70"/>
      <c r="E14" s="70"/>
      <c r="F14" s="70"/>
      <c r="G14" s="75" t="s">
        <v>110</v>
      </c>
      <c r="H14" s="298" t="str">
        <f>基本情報!C13</f>
        <v>病院長　□□　□□</v>
      </c>
      <c r="I14" s="298"/>
      <c r="J14" s="298"/>
      <c r="K14" s="298"/>
      <c r="L14" s="298"/>
      <c r="M14" s="78"/>
    </row>
    <row r="15" spans="1:13" ht="33.75" customHeight="1">
      <c r="A15" s="70"/>
      <c r="B15" s="70"/>
      <c r="C15" s="70"/>
      <c r="D15" s="70"/>
      <c r="E15" s="70"/>
      <c r="F15" s="70"/>
      <c r="G15" s="75" t="s">
        <v>137</v>
      </c>
      <c r="H15" s="298" t="str">
        <f>基本情報!C22</f>
        <v>078-341-7711</v>
      </c>
      <c r="I15" s="298"/>
      <c r="J15" s="298"/>
      <c r="K15" s="298"/>
      <c r="L15" s="298"/>
      <c r="M15" s="78"/>
    </row>
    <row r="16" spans="1:13" ht="33.75" customHeight="1">
      <c r="A16" s="70"/>
      <c r="B16" s="70"/>
      <c r="C16" s="70"/>
      <c r="D16" s="70"/>
      <c r="E16" s="70"/>
      <c r="F16" s="70"/>
      <c r="G16" s="70" t="s">
        <v>138</v>
      </c>
      <c r="H16" s="298" t="str">
        <f>基本情報!C23</f>
        <v>imu@pref.hyogo.lg.jp</v>
      </c>
      <c r="I16" s="298"/>
      <c r="J16" s="298"/>
      <c r="K16" s="298"/>
      <c r="L16" s="298"/>
      <c r="M16" s="72"/>
    </row>
    <row r="17" spans="1:18" ht="20.149999999999999" customHeight="1">
      <c r="A17" s="70"/>
      <c r="B17" s="70"/>
      <c r="C17" s="70"/>
      <c r="D17" s="70"/>
      <c r="E17" s="70"/>
      <c r="F17" s="70"/>
      <c r="G17" s="70"/>
      <c r="H17" s="70"/>
      <c r="I17" s="70"/>
      <c r="J17" s="70"/>
      <c r="K17" s="70"/>
      <c r="L17" s="72"/>
      <c r="M17" s="72"/>
    </row>
    <row r="18" spans="1:18" ht="20.149999999999999" customHeight="1">
      <c r="A18" s="70"/>
      <c r="B18" s="299" t="str">
        <f>"　"&amp;TEXT(基本情報!C18,"ggge年m月d日")&amp;"付け"&amp;基本情報!C19&amp;"で交付決定のあった"&amp;TEXT(設定!D2,"ggge年度")&amp;"特定行為研修助成事業"</f>
        <v>　令和7年8月1日付け医第1234号で交付決定のあった令和7年度特定行為研修助成事業</v>
      </c>
      <c r="C18" s="299"/>
      <c r="D18" s="299"/>
      <c r="E18" s="299"/>
      <c r="F18" s="299"/>
      <c r="G18" s="299"/>
      <c r="H18" s="299"/>
      <c r="I18" s="299"/>
      <c r="J18" s="299"/>
      <c r="K18" s="299"/>
      <c r="L18" s="299"/>
      <c r="M18" s="300"/>
      <c r="N18" s="300"/>
      <c r="O18" s="300"/>
      <c r="P18" s="300"/>
      <c r="Q18" s="300"/>
      <c r="R18" s="300"/>
    </row>
    <row r="19" spans="1:18" ht="20.149999999999999" customHeight="1">
      <c r="A19" s="70"/>
      <c r="B19" s="79" t="s">
        <v>139</v>
      </c>
      <c r="C19" s="80"/>
      <c r="D19" s="80"/>
      <c r="E19" s="80"/>
      <c r="F19" s="70"/>
      <c r="G19" s="70"/>
      <c r="H19" s="70"/>
      <c r="I19" s="70"/>
      <c r="L19" s="72"/>
      <c r="O19" s="81"/>
    </row>
    <row r="20" spans="1:18" ht="20.149999999999999" customHeight="1">
      <c r="A20" s="70"/>
      <c r="B20" s="114"/>
      <c r="C20" s="114"/>
      <c r="D20" s="114"/>
      <c r="E20" s="114"/>
      <c r="F20" s="114"/>
      <c r="G20" s="114"/>
      <c r="H20" s="114"/>
      <c r="I20" s="114"/>
      <c r="J20" s="114"/>
      <c r="K20" s="114"/>
      <c r="L20" s="72"/>
      <c r="M20" s="72"/>
    </row>
    <row r="21" spans="1:18" ht="20.149999999999999" customHeight="1">
      <c r="A21" s="70"/>
      <c r="B21" s="82"/>
      <c r="C21" s="82"/>
      <c r="D21" s="82"/>
      <c r="E21" s="82"/>
      <c r="F21" s="82"/>
      <c r="G21" s="82"/>
      <c r="H21" s="82"/>
      <c r="I21" s="82"/>
      <c r="J21" s="82"/>
      <c r="K21" s="82"/>
      <c r="L21" s="72"/>
      <c r="M21" s="72"/>
    </row>
    <row r="22" spans="1:18" ht="20.149999999999999" customHeight="1">
      <c r="A22" s="70"/>
      <c r="B22" s="241" t="s">
        <v>140</v>
      </c>
      <c r="C22" s="241"/>
      <c r="D22" s="241"/>
      <c r="E22" s="241"/>
      <c r="F22" s="241"/>
      <c r="G22" s="241"/>
      <c r="H22" s="241"/>
      <c r="I22" s="241"/>
      <c r="J22" s="241"/>
      <c r="K22" s="241"/>
      <c r="L22" s="241"/>
      <c r="M22" s="114"/>
    </row>
    <row r="23" spans="1:18" ht="20.149999999999999" customHeight="1">
      <c r="A23" s="70"/>
      <c r="B23" s="70"/>
      <c r="C23" s="70"/>
      <c r="D23" s="70"/>
      <c r="E23" s="70"/>
      <c r="F23" s="70"/>
      <c r="G23" s="70"/>
      <c r="H23" s="70"/>
      <c r="I23" s="70"/>
      <c r="J23" s="70"/>
      <c r="K23" s="70"/>
      <c r="L23" s="72"/>
      <c r="M23" s="72"/>
    </row>
    <row r="24" spans="1:18" ht="20.149999999999999" customHeight="1">
      <c r="A24" s="70"/>
      <c r="B24" s="70"/>
      <c r="C24" s="70"/>
      <c r="D24" s="70"/>
      <c r="E24" s="70"/>
      <c r="F24" s="70"/>
      <c r="G24" s="70"/>
      <c r="H24" s="70"/>
      <c r="I24" s="70"/>
      <c r="J24" s="70"/>
      <c r="K24" s="70"/>
      <c r="L24" s="72"/>
      <c r="M24" s="72"/>
    </row>
    <row r="25" spans="1:18" ht="20.149999999999999" customHeight="1">
      <c r="A25" s="70"/>
      <c r="B25" s="243" t="s">
        <v>141</v>
      </c>
      <c r="C25" s="243"/>
      <c r="D25" s="243"/>
      <c r="E25" s="243"/>
      <c r="F25" s="243"/>
      <c r="G25" s="243"/>
      <c r="H25" s="243"/>
      <c r="I25" s="243"/>
      <c r="J25" s="243"/>
      <c r="K25" s="243"/>
      <c r="L25" s="72"/>
      <c r="M25" s="72"/>
    </row>
    <row r="26" spans="1:18" ht="20.149999999999999" customHeight="1">
      <c r="A26" s="70"/>
      <c r="B26" s="70"/>
      <c r="C26" s="70"/>
      <c r="D26" s="70"/>
      <c r="E26" s="70"/>
      <c r="F26" s="70"/>
      <c r="G26" s="70"/>
      <c r="H26" s="70"/>
      <c r="I26" s="70"/>
      <c r="J26" s="70"/>
      <c r="K26" s="70"/>
      <c r="L26" s="72"/>
      <c r="M26" s="72"/>
    </row>
    <row r="27" spans="1:18" ht="20.149999999999999" customHeight="1">
      <c r="A27" s="70"/>
      <c r="B27" s="114" t="s">
        <v>142</v>
      </c>
      <c r="C27" s="114"/>
      <c r="D27" s="114"/>
      <c r="E27" s="114"/>
      <c r="F27" s="114"/>
      <c r="G27" s="296" t="str">
        <f>IF(基本情報!C14="","(　　年　　月　　日)","("&amp;TEXT(基本情報!C14,"ggge年m月d日")&amp;")")</f>
        <v>(令和７年○月○日)</v>
      </c>
      <c r="H27" s="296"/>
      <c r="I27" s="296"/>
      <c r="J27" s="83"/>
      <c r="K27" s="84"/>
      <c r="L27" s="72"/>
      <c r="M27" s="300"/>
      <c r="N27" s="300"/>
      <c r="O27" s="300"/>
      <c r="P27" s="300"/>
      <c r="Q27" s="300"/>
      <c r="R27" s="300"/>
    </row>
    <row r="28" spans="1:18" ht="20.149999999999999" customHeight="1">
      <c r="A28" s="70"/>
      <c r="B28" s="70"/>
      <c r="C28" s="70"/>
      <c r="D28" s="70"/>
      <c r="E28" s="70"/>
      <c r="F28" s="70"/>
      <c r="G28" s="296">
        <f>IF(基本情報!C15&lt;&gt;"",基本情報!C15,"　　年　　月　　日")</f>
        <v>45809</v>
      </c>
      <c r="H28" s="296"/>
      <c r="I28" s="296"/>
      <c r="J28" s="70"/>
      <c r="K28" s="70"/>
      <c r="L28" s="72"/>
      <c r="M28" s="72"/>
    </row>
    <row r="29" spans="1:18" ht="20.149999999999999" customHeight="1">
      <c r="A29" s="70"/>
      <c r="B29" s="70" t="s">
        <v>143</v>
      </c>
      <c r="C29" s="70"/>
      <c r="D29" s="70"/>
      <c r="E29" s="70"/>
      <c r="F29" s="70"/>
      <c r="G29" s="296" t="str">
        <f>IF(基本情報!C16="","(　　年　　月　　日)","("&amp;TEXT(基本情報!C16,"ggge年m月d日")&amp;")")</f>
        <v>(令和7年12月31日)</v>
      </c>
      <c r="H29" s="296"/>
      <c r="I29" s="296"/>
      <c r="J29" s="83"/>
      <c r="K29" s="84"/>
      <c r="L29" s="72"/>
      <c r="M29" s="72"/>
    </row>
    <row r="30" spans="1:18" ht="20.149999999999999" customHeight="1">
      <c r="A30" s="70"/>
      <c r="B30" s="70"/>
      <c r="C30" s="70"/>
      <c r="D30" s="70"/>
      <c r="E30" s="70"/>
      <c r="F30" s="70"/>
      <c r="G30" s="297">
        <f>IF(基本情報!C17&lt;&gt;"",基本情報!C17,"　　年　　月　　日")</f>
        <v>46082</v>
      </c>
      <c r="H30" s="297"/>
      <c r="I30" s="297"/>
      <c r="J30" s="70"/>
      <c r="K30" s="70"/>
      <c r="L30" s="72"/>
      <c r="M30" s="72"/>
    </row>
    <row r="31" spans="1:18" ht="20.149999999999999" customHeight="1">
      <c r="A31" s="70"/>
      <c r="B31" s="70" t="s">
        <v>144</v>
      </c>
      <c r="C31" s="70"/>
      <c r="D31" s="70"/>
      <c r="E31" s="70"/>
      <c r="F31" s="70"/>
      <c r="G31" s="70"/>
      <c r="H31" s="70"/>
      <c r="I31" s="70"/>
      <c r="J31" s="70"/>
      <c r="K31" s="70"/>
      <c r="L31" s="72"/>
      <c r="M31" s="72"/>
    </row>
    <row r="32" spans="1:18" ht="20.149999999999999" customHeight="1">
      <c r="A32" s="70"/>
      <c r="B32" s="70"/>
      <c r="C32" s="70"/>
      <c r="D32" s="70"/>
      <c r="E32" s="70"/>
      <c r="F32" s="70"/>
      <c r="G32" s="70"/>
      <c r="H32" s="70"/>
      <c r="I32" s="70"/>
      <c r="J32" s="70"/>
      <c r="K32" s="70"/>
      <c r="L32" s="72"/>
      <c r="M32" s="72"/>
    </row>
    <row r="33" spans="1:13" ht="20.149999999999999" customHeight="1">
      <c r="A33" s="70"/>
      <c r="B33" s="70"/>
      <c r="C33" s="70" t="s">
        <v>145</v>
      </c>
      <c r="D33" s="70"/>
      <c r="E33" s="70"/>
      <c r="F33" s="70"/>
      <c r="G33" s="70"/>
      <c r="H33" s="70"/>
      <c r="I33" s="70"/>
      <c r="J33" s="70"/>
      <c r="K33" s="70"/>
      <c r="L33" s="72"/>
      <c r="M33" s="72"/>
    </row>
    <row r="34" spans="1:13" ht="20.149999999999999" customHeight="1">
      <c r="A34" s="70"/>
      <c r="B34" s="70"/>
      <c r="C34" s="70" t="s">
        <v>106</v>
      </c>
      <c r="D34" s="114"/>
      <c r="E34" s="70"/>
      <c r="F34" s="70"/>
      <c r="G34" s="70"/>
      <c r="H34" s="70"/>
      <c r="I34" s="70"/>
      <c r="J34" s="70"/>
      <c r="K34" s="70"/>
      <c r="L34" s="72"/>
      <c r="M34" s="72"/>
    </row>
    <row r="35" spans="1:13" ht="20.149999999999999" customHeight="1">
      <c r="A35" s="70"/>
      <c r="B35" s="70"/>
      <c r="C35" s="70" t="s">
        <v>146</v>
      </c>
      <c r="D35" s="114"/>
      <c r="E35" s="70"/>
      <c r="F35" s="70"/>
      <c r="G35" s="70"/>
      <c r="H35" s="70"/>
      <c r="I35" s="70"/>
      <c r="J35" s="70"/>
      <c r="K35" s="70"/>
      <c r="L35" s="72"/>
      <c r="M35" s="72"/>
    </row>
    <row r="36" spans="1:13" ht="20.149999999999999" customHeight="1">
      <c r="A36" s="70"/>
      <c r="B36" s="70"/>
      <c r="C36" s="70" t="s">
        <v>147</v>
      </c>
      <c r="D36" s="114"/>
      <c r="E36" s="70"/>
      <c r="F36" s="70"/>
      <c r="G36" s="70"/>
      <c r="H36" s="70"/>
      <c r="I36" s="70"/>
      <c r="J36" s="70"/>
      <c r="K36" s="70"/>
      <c r="L36" s="72"/>
      <c r="M36" s="72"/>
    </row>
    <row r="37" spans="1:13" ht="20.149999999999999" customHeight="1">
      <c r="A37" s="70"/>
      <c r="B37" s="70"/>
      <c r="C37" s="70"/>
      <c r="D37" s="70"/>
      <c r="E37" s="70"/>
      <c r="F37" s="70"/>
      <c r="G37" s="70"/>
      <c r="H37" s="70"/>
      <c r="I37" s="70"/>
      <c r="J37" s="70"/>
      <c r="K37" s="70"/>
      <c r="L37" s="72"/>
      <c r="M37" s="72"/>
    </row>
    <row r="38" spans="1:13" ht="20.149999999999999" customHeight="1">
      <c r="A38" s="70"/>
      <c r="B38" s="70"/>
      <c r="C38" s="70"/>
      <c r="D38" s="114"/>
      <c r="E38" s="70"/>
      <c r="F38" s="70"/>
      <c r="G38" s="70"/>
      <c r="H38" s="70"/>
      <c r="I38" s="70"/>
      <c r="J38" s="70"/>
      <c r="K38" s="70"/>
      <c r="L38" s="72"/>
      <c r="M38" s="72"/>
    </row>
    <row r="39" spans="1:13" ht="20.149999999999999" customHeight="1">
      <c r="A39" s="70"/>
      <c r="B39" s="70"/>
      <c r="C39" s="70"/>
      <c r="D39" s="114"/>
      <c r="E39" s="70"/>
      <c r="F39" s="70"/>
      <c r="G39" s="70"/>
      <c r="H39" s="70"/>
      <c r="I39" s="70"/>
      <c r="J39" s="70"/>
      <c r="K39" s="70"/>
      <c r="L39" s="72"/>
      <c r="M39" s="72"/>
    </row>
    <row r="40" spans="1:13" ht="20.149999999999999" customHeight="1">
      <c r="A40" s="70"/>
      <c r="B40" s="70"/>
      <c r="C40" s="70"/>
      <c r="D40" s="114"/>
      <c r="E40" s="70"/>
      <c r="F40" s="70"/>
      <c r="G40" s="70"/>
      <c r="H40" s="70"/>
      <c r="I40" s="70"/>
      <c r="J40" s="70"/>
      <c r="K40" s="70"/>
      <c r="L40" s="72"/>
      <c r="M40" s="72"/>
    </row>
    <row r="41" spans="1:13" ht="20.149999999999999" customHeight="1">
      <c r="A41" s="70"/>
      <c r="B41" s="70"/>
      <c r="C41" s="70"/>
      <c r="D41" s="114"/>
      <c r="E41" s="70"/>
      <c r="F41" s="70"/>
      <c r="G41" s="70"/>
      <c r="H41" s="70"/>
      <c r="I41" s="70"/>
      <c r="J41" s="70"/>
      <c r="K41" s="70"/>
      <c r="L41" s="72"/>
      <c r="M41" s="72"/>
    </row>
    <row r="42" spans="1:13" ht="20.149999999999999" customHeight="1">
      <c r="A42" s="70"/>
      <c r="B42" s="70"/>
      <c r="C42" s="70"/>
      <c r="D42" s="114"/>
      <c r="E42" s="70"/>
      <c r="F42" s="70"/>
      <c r="G42" s="70"/>
      <c r="H42" s="70"/>
      <c r="I42" s="70"/>
      <c r="J42" s="70"/>
      <c r="K42" s="70"/>
      <c r="L42" s="72"/>
      <c r="M42" s="72"/>
    </row>
    <row r="43" spans="1:13" ht="20.149999999999999" customHeight="1">
      <c r="A43" s="70"/>
      <c r="B43" s="70"/>
      <c r="C43" s="72"/>
      <c r="D43" s="114"/>
      <c r="E43" s="70"/>
      <c r="F43" s="70"/>
      <c r="G43" s="70"/>
      <c r="H43" s="70"/>
      <c r="I43" s="70"/>
      <c r="J43" s="70"/>
      <c r="K43" s="70"/>
      <c r="L43" s="72"/>
      <c r="M43" s="72"/>
    </row>
    <row r="44" spans="1:13" ht="20.149999999999999" customHeight="1">
      <c r="A44" s="81"/>
      <c r="B44" s="81"/>
      <c r="C44" s="81"/>
      <c r="D44" s="81"/>
      <c r="E44" s="81"/>
      <c r="F44" s="81"/>
      <c r="G44" s="81"/>
      <c r="H44" s="81"/>
      <c r="I44" s="81"/>
      <c r="J44" s="81"/>
      <c r="K44" s="81"/>
    </row>
    <row r="45" spans="1:13" ht="20.149999999999999" customHeight="1">
      <c r="A45" s="81"/>
      <c r="B45" s="81"/>
      <c r="C45" s="81"/>
      <c r="D45" s="81"/>
      <c r="E45" s="81"/>
      <c r="F45" s="81"/>
      <c r="G45" s="81"/>
      <c r="H45" s="81"/>
      <c r="I45" s="81"/>
      <c r="J45" s="81"/>
      <c r="K45" s="81"/>
    </row>
    <row r="46" spans="1:13" ht="20.149999999999999" customHeight="1">
      <c r="D46" s="73" t="s">
        <v>148</v>
      </c>
    </row>
  </sheetData>
  <sheetProtection selectLockedCells="1"/>
  <mergeCells count="17">
    <mergeCell ref="A5:L5"/>
    <mergeCell ref="H11:L11"/>
    <mergeCell ref="H12:L12"/>
    <mergeCell ref="J7:L7"/>
    <mergeCell ref="M27:R27"/>
    <mergeCell ref="M18:R18"/>
    <mergeCell ref="H13:L13"/>
    <mergeCell ref="G28:I28"/>
    <mergeCell ref="G29:I29"/>
    <mergeCell ref="G30:I30"/>
    <mergeCell ref="H14:L14"/>
    <mergeCell ref="H15:L15"/>
    <mergeCell ref="H16:L16"/>
    <mergeCell ref="B18:L18"/>
    <mergeCell ref="B25:K25"/>
    <mergeCell ref="G27:I27"/>
    <mergeCell ref="B22:L22"/>
  </mergeCells>
  <phoneticPr fontId="2"/>
  <pageMargins left="0.35433070866141736" right="0.27559055118110237" top="0.47244094488188981" bottom="0.47244094488188981" header="0.51181102362204722" footer="0.51181102362204722"/>
  <pageSetup paperSize="9" scale="98"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2D399-9BDC-483D-B29E-4FCA5E603E83}">
  <sheetPr>
    <tabColor theme="9" tint="0.79998168889431442"/>
  </sheetPr>
  <dimension ref="A1:E38"/>
  <sheetViews>
    <sheetView view="pageBreakPreview" zoomScaleNormal="100" zoomScaleSheetLayoutView="100" workbookViewId="0"/>
  </sheetViews>
  <sheetFormatPr defaultColWidth="9" defaultRowHeight="13"/>
  <cols>
    <col min="1" max="1" width="4.26953125" style="86" customWidth="1"/>
    <col min="2" max="2" width="25.36328125" style="86" customWidth="1"/>
    <col min="3" max="3" width="28.36328125" style="86" customWidth="1"/>
    <col min="4" max="4" width="4" style="86" customWidth="1"/>
    <col min="5" max="5" width="21.36328125" style="86" customWidth="1"/>
    <col min="6" max="16384" width="9" style="86"/>
  </cols>
  <sheetData>
    <row r="1" spans="1:5" ht="17.25" customHeight="1">
      <c r="A1" s="85" t="s">
        <v>149</v>
      </c>
      <c r="E1" s="87"/>
    </row>
    <row r="3" spans="1:5" ht="21">
      <c r="A3" s="321" t="s">
        <v>150</v>
      </c>
      <c r="B3" s="321"/>
      <c r="C3" s="321"/>
      <c r="D3" s="321"/>
      <c r="E3" s="321"/>
    </row>
    <row r="5" spans="1:5" s="88" customFormat="1" ht="14">
      <c r="A5" s="88" t="s">
        <v>151</v>
      </c>
    </row>
    <row r="6" spans="1:5" s="88" customFormat="1" ht="14.5" thickBot="1"/>
    <row r="7" spans="1:5" s="88" customFormat="1" ht="40" customHeight="1" thickBot="1">
      <c r="B7" s="89" t="s">
        <v>152</v>
      </c>
      <c r="C7" s="316" t="s">
        <v>153</v>
      </c>
      <c r="D7" s="317"/>
      <c r="E7" s="90" t="s">
        <v>154</v>
      </c>
    </row>
    <row r="8" spans="1:5" s="88" customFormat="1" ht="20.149999999999999" customHeight="1">
      <c r="B8" s="318" t="s">
        <v>155</v>
      </c>
      <c r="C8" s="313">
        <f>様式3!K8</f>
        <v>550000</v>
      </c>
      <c r="D8" s="314" t="s">
        <v>1</v>
      </c>
      <c r="E8" s="270"/>
    </row>
    <row r="9" spans="1:5" s="88" customFormat="1" ht="20.149999999999999" customHeight="1">
      <c r="B9" s="311"/>
      <c r="C9" s="266"/>
      <c r="D9" s="302"/>
      <c r="E9" s="264"/>
    </row>
    <row r="10" spans="1:5" s="88" customFormat="1" ht="20.149999999999999" customHeight="1">
      <c r="B10" s="311" t="s">
        <v>156</v>
      </c>
      <c r="C10" s="265">
        <f>様式3!C8</f>
        <v>0</v>
      </c>
      <c r="D10" s="301" t="s">
        <v>1</v>
      </c>
      <c r="E10" s="319"/>
    </row>
    <row r="11" spans="1:5" s="88" customFormat="1" ht="20.149999999999999" customHeight="1">
      <c r="B11" s="311"/>
      <c r="C11" s="266"/>
      <c r="D11" s="302"/>
      <c r="E11" s="320"/>
    </row>
    <row r="12" spans="1:5" s="88" customFormat="1" ht="20.149999999999999" customHeight="1">
      <c r="B12" s="311" t="s">
        <v>157</v>
      </c>
      <c r="C12" s="265">
        <f>C16-C8-C10</f>
        <v>750000</v>
      </c>
      <c r="D12" s="301" t="s">
        <v>1</v>
      </c>
      <c r="E12" s="264"/>
    </row>
    <row r="13" spans="1:5" s="88" customFormat="1" ht="20.149999999999999" customHeight="1">
      <c r="B13" s="311"/>
      <c r="C13" s="266"/>
      <c r="D13" s="302"/>
      <c r="E13" s="264"/>
    </row>
    <row r="14" spans="1:5" s="88" customFormat="1" ht="20.149999999999999" customHeight="1">
      <c r="B14" s="311"/>
      <c r="C14" s="265"/>
      <c r="D14" s="301" t="s">
        <v>1</v>
      </c>
      <c r="E14" s="264"/>
    </row>
    <row r="15" spans="1:5" s="88" customFormat="1" ht="20.149999999999999" customHeight="1" thickBot="1">
      <c r="B15" s="312"/>
      <c r="C15" s="313"/>
      <c r="D15" s="314"/>
      <c r="E15" s="315"/>
    </row>
    <row r="16" spans="1:5" s="88" customFormat="1" ht="20.149999999999999" customHeight="1">
      <c r="B16" s="303" t="s">
        <v>158</v>
      </c>
      <c r="C16" s="305">
        <f>C31</f>
        <v>1300000</v>
      </c>
      <c r="D16" s="307" t="s">
        <v>1</v>
      </c>
      <c r="E16" s="309"/>
    </row>
    <row r="17" spans="1:5" s="88" customFormat="1" ht="20.149999999999999" customHeight="1" thickBot="1">
      <c r="B17" s="304"/>
      <c r="C17" s="306"/>
      <c r="D17" s="308"/>
      <c r="E17" s="310"/>
    </row>
    <row r="18" spans="1:5" s="88" customFormat="1" ht="14"/>
    <row r="19" spans="1:5" s="88" customFormat="1" ht="14"/>
    <row r="20" spans="1:5" s="88" customFormat="1" ht="14">
      <c r="A20" s="88" t="s">
        <v>159</v>
      </c>
    </row>
    <row r="21" spans="1:5" s="88" customFormat="1" ht="14.5" thickBot="1"/>
    <row r="22" spans="1:5" s="88" customFormat="1" ht="40" customHeight="1" thickBot="1">
      <c r="B22" s="89" t="s">
        <v>152</v>
      </c>
      <c r="C22" s="316" t="s">
        <v>153</v>
      </c>
      <c r="D22" s="317"/>
      <c r="E22" s="90" t="s">
        <v>154</v>
      </c>
    </row>
    <row r="23" spans="1:5" s="88" customFormat="1" ht="20.149999999999999" customHeight="1">
      <c r="B23" s="318" t="s">
        <v>160</v>
      </c>
      <c r="C23" s="313">
        <f>'様式3－２'!C16</f>
        <v>1100000</v>
      </c>
      <c r="D23" s="314" t="s">
        <v>1</v>
      </c>
      <c r="E23" s="270"/>
    </row>
    <row r="24" spans="1:5" s="88" customFormat="1" ht="20.149999999999999" customHeight="1">
      <c r="B24" s="311"/>
      <c r="C24" s="266"/>
      <c r="D24" s="302"/>
      <c r="E24" s="264"/>
    </row>
    <row r="25" spans="1:5" s="88" customFormat="1" ht="20.149999999999999" customHeight="1">
      <c r="B25" s="311" t="s">
        <v>161</v>
      </c>
      <c r="C25" s="265">
        <f>'様式3－２'!C27</f>
        <v>200000</v>
      </c>
      <c r="D25" s="301" t="s">
        <v>1</v>
      </c>
      <c r="E25" s="264"/>
    </row>
    <row r="26" spans="1:5" s="88" customFormat="1" ht="20.149999999999999" customHeight="1">
      <c r="B26" s="311"/>
      <c r="C26" s="266"/>
      <c r="D26" s="302"/>
      <c r="E26" s="264"/>
    </row>
    <row r="27" spans="1:5" s="88" customFormat="1" ht="20.149999999999999" customHeight="1">
      <c r="B27" s="311"/>
      <c r="C27" s="265"/>
      <c r="D27" s="301" t="s">
        <v>1</v>
      </c>
      <c r="E27" s="264"/>
    </row>
    <row r="28" spans="1:5" s="88" customFormat="1" ht="20.149999999999999" customHeight="1">
      <c r="B28" s="311"/>
      <c r="C28" s="266"/>
      <c r="D28" s="302"/>
      <c r="E28" s="264"/>
    </row>
    <row r="29" spans="1:5" s="88" customFormat="1" ht="20.149999999999999" customHeight="1">
      <c r="B29" s="311"/>
      <c r="C29" s="265"/>
      <c r="D29" s="301" t="s">
        <v>1</v>
      </c>
      <c r="E29" s="264"/>
    </row>
    <row r="30" spans="1:5" s="88" customFormat="1" ht="20.149999999999999" customHeight="1" thickBot="1">
      <c r="B30" s="312"/>
      <c r="C30" s="313"/>
      <c r="D30" s="314"/>
      <c r="E30" s="315"/>
    </row>
    <row r="31" spans="1:5" s="88" customFormat="1" ht="20.149999999999999" customHeight="1">
      <c r="B31" s="303" t="s">
        <v>158</v>
      </c>
      <c r="C31" s="305">
        <f>SUM(C23:C30)</f>
        <v>1300000</v>
      </c>
      <c r="D31" s="307" t="s">
        <v>1</v>
      </c>
      <c r="E31" s="309"/>
    </row>
    <row r="32" spans="1:5" s="88" customFormat="1" ht="20.149999999999999" customHeight="1" thickBot="1">
      <c r="B32" s="304"/>
      <c r="C32" s="306"/>
      <c r="D32" s="308"/>
      <c r="E32" s="310"/>
    </row>
    <row r="33" spans="1:2" s="88" customFormat="1" ht="14"/>
    <row r="34" spans="1:2" s="88" customFormat="1" ht="14">
      <c r="A34" s="88" t="s">
        <v>162</v>
      </c>
    </row>
    <row r="36" spans="1:2" ht="22.5" customHeight="1">
      <c r="B36" s="91" t="str">
        <f>IF(C16=C31,"","収支の計が一致していません")</f>
        <v/>
      </c>
    </row>
    <row r="37" spans="1:2" ht="7.5" customHeight="1"/>
    <row r="38" spans="1:2" ht="16.5">
      <c r="B38" s="91"/>
    </row>
  </sheetData>
  <sheetProtection sheet="1" selectLockedCells="1"/>
  <mergeCells count="43">
    <mergeCell ref="A3:E3"/>
    <mergeCell ref="C7:D7"/>
    <mergeCell ref="B8:B9"/>
    <mergeCell ref="C8:C9"/>
    <mergeCell ref="D8:D9"/>
    <mergeCell ref="E8:E9"/>
    <mergeCell ref="B10:B11"/>
    <mergeCell ref="C10:C11"/>
    <mergeCell ref="D10:D11"/>
    <mergeCell ref="E10:E11"/>
    <mergeCell ref="B12:B13"/>
    <mergeCell ref="C12:C13"/>
    <mergeCell ref="D12:D13"/>
    <mergeCell ref="E12:E13"/>
    <mergeCell ref="C22:D22"/>
    <mergeCell ref="B23:B24"/>
    <mergeCell ref="C23:C24"/>
    <mergeCell ref="D23:D24"/>
    <mergeCell ref="E23:E24"/>
    <mergeCell ref="B14:B15"/>
    <mergeCell ref="C14:C15"/>
    <mergeCell ref="D14:D15"/>
    <mergeCell ref="E14:E15"/>
    <mergeCell ref="B16:B17"/>
    <mergeCell ref="C16:C17"/>
    <mergeCell ref="D16:D17"/>
    <mergeCell ref="E16:E17"/>
    <mergeCell ref="D25:D26"/>
    <mergeCell ref="B31:B32"/>
    <mergeCell ref="C31:C32"/>
    <mergeCell ref="D31:D32"/>
    <mergeCell ref="E31:E32"/>
    <mergeCell ref="B27:B28"/>
    <mergeCell ref="C27:C28"/>
    <mergeCell ref="D27:D28"/>
    <mergeCell ref="E27:E28"/>
    <mergeCell ref="B29:B30"/>
    <mergeCell ref="C29:C30"/>
    <mergeCell ref="D29:D30"/>
    <mergeCell ref="E29:E30"/>
    <mergeCell ref="E25:E26"/>
    <mergeCell ref="B25:B26"/>
    <mergeCell ref="C25:C26"/>
  </mergeCells>
  <phoneticPr fontId="2"/>
  <pageMargins left="0.35433070866141736" right="0.27559055118110237" top="0.47244094488188981" bottom="0.47244094488188981" header="0.51181102362204722" footer="0.51181102362204722"/>
  <pageSetup paperSize="9" scale="98"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12</vt:i4>
      </vt:variant>
    </vt:vector>
  </HeadingPairs>
  <TitlesOfParts>
    <vt:vector size="30" baseType="lpstr">
      <vt:lpstr>基本情報</vt:lpstr>
      <vt:lpstr>交付申請書</vt:lpstr>
      <vt:lpstr>収支予算書</vt:lpstr>
      <vt:lpstr>様式1</vt:lpstr>
      <vt:lpstr>様式１－２</vt:lpstr>
      <vt:lpstr>様式2</vt:lpstr>
      <vt:lpstr>誓約書</vt:lpstr>
      <vt:lpstr>実績報告書</vt:lpstr>
      <vt:lpstr>収支決算書</vt:lpstr>
      <vt:lpstr>様式3</vt:lpstr>
      <vt:lpstr>様式3－２</vt:lpstr>
      <vt:lpstr>様式4</vt:lpstr>
      <vt:lpstr>請求書</vt:lpstr>
      <vt:lpstr>委任状</vt:lpstr>
      <vt:lpstr>設定</vt:lpstr>
      <vt:lpstr>集計用（申請）</vt:lpstr>
      <vt:lpstr>集計用（実績）</vt:lpstr>
      <vt:lpstr>集計用（担当者・口座）</vt:lpstr>
      <vt:lpstr>委任状!Print_Area</vt:lpstr>
      <vt:lpstr>基本情報!Print_Area</vt:lpstr>
      <vt:lpstr>交付申請書!Print_Area</vt:lpstr>
      <vt:lpstr>実績報告書!Print_Area</vt:lpstr>
      <vt:lpstr>収支決算書!Print_Area</vt:lpstr>
      <vt:lpstr>収支予算書!Print_Area</vt:lpstr>
      <vt:lpstr>請求書!Print_Area</vt:lpstr>
      <vt:lpstr>様式1!Print_Area</vt:lpstr>
      <vt:lpstr>'様式１－２'!Print_Area</vt:lpstr>
      <vt:lpstr>様式2!Print_Area</vt:lpstr>
      <vt:lpstr>'様式3－２'!Print_Area</vt:lpstr>
      <vt:lpstr>様式4!Print_Area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山口　匡拓</cp:lastModifiedBy>
  <cp:lastPrinted>2024-10-15T10:59:40Z</cp:lastPrinted>
  <dcterms:created xsi:type="dcterms:W3CDTF">2010-03-18T23:57:32Z</dcterms:created>
  <dcterms:modified xsi:type="dcterms:W3CDTF">2025-06-19T06:06:00Z</dcterms:modified>
</cp:coreProperties>
</file>