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<sst xmlns="http://schemas.openxmlformats.org/spreadsheetml/2006/main" count="842" uniqueCount="842">
  <si>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公立豊岡病院組合立朝来医療センター</t>
  </si>
  <si>
    <t>〒669-5267　朝来市和田山町法興寺392</t>
  </si>
  <si>
    <t>病棟の建築時期と構造</t>
  </si>
  <si>
    <t>建物情報＼病棟名</t>
  </si>
  <si>
    <t>整形外科病棟</t>
  </si>
  <si>
    <t>地域包括ケア病棟</t>
  </si>
  <si>
    <t>内科外科病棟</t>
  </si>
  <si>
    <t>様式１病院病棟票(1)</t>
  </si>
  <si>
    <t>建築時期</t>
  </si>
  <si>
    <t>2016</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</si>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</sst>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t="s">
        <v>16</v>
      </c>
      <c r="M18" s="16"/>
      <c r="N18" s="16" t="s">
        <v>16</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t="s">
        <v>16</v>
      </c>
      <c r="M29" s="16"/>
      <c r="N29" s="16" t="s">
        <v>16</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15</v>
      </c>
      <c r="M95" s="210" t="s">
        <v>17</v>
      </c>
      <c r="N95" s="210" t="s">
        <v>15</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46</v>
      </c>
      <c r="M104" s="209">
        <v>0</v>
      </c>
      <c r="N104" s="166">
        <v>58</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43</v>
      </c>
      <c r="M106" s="166">
        <v>0</v>
      </c>
      <c r="N106" s="166">
        <v>40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46</v>
      </c>
      <c r="M107" s="166">
        <v>0</v>
      </c>
      <c r="N107" s="166">
        <v>58</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45</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45</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37</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37</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45</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45</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104</v>
      </c>
      <c r="N125" s="211" t="s">
        <v>104</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36</v>
      </c>
      <c r="M126" s="211" t="s">
        <v>103</v>
      </c>
      <c r="N126" s="211" t="s">
        <v>107</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36</v>
      </c>
      <c r="M127" s="211" t="s">
        <v>107</v>
      </c>
      <c r="N127" s="211" t="s">
        <v>109</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36</v>
      </c>
      <c r="M128" s="211" t="s">
        <v>109</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116</v>
      </c>
      <c r="N136" s="211" t="s">
        <v>115</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117</v>
      </c>
      <c r="F137" s="252"/>
      <c r="G137" s="252"/>
      <c r="H137" s="253"/>
      <c r="I137" s="237"/>
      <c r="J137" s="68"/>
      <c r="K137" s="69"/>
      <c r="L137" s="67">
        <v>46</v>
      </c>
      <c r="M137" s="211">
        <v>45</v>
      </c>
      <c r="N137" s="211">
        <v>58</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118</v>
      </c>
      <c r="B138" s="58"/>
      <c r="C138" s="258" t="s">
        <v>119</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118</v>
      </c>
      <c r="B139" s="58"/>
      <c r="C139" s="73"/>
      <c r="D139" s="74"/>
      <c r="E139" s="251" t="s">
        <v>117</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120</v>
      </c>
      <c r="B140" s="58"/>
      <c r="C140" s="258" t="s">
        <v>119</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120</v>
      </c>
      <c r="B141" s="58"/>
      <c r="C141" s="75"/>
      <c r="D141" s="76"/>
      <c r="E141" s="251" t="s">
        <v>117</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121</v>
      </c>
      <c r="B142" s="58"/>
      <c r="C142" s="234" t="s">
        <v>122</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124</v>
      </c>
      <c r="B150" s="1"/>
      <c r="C150" s="251" t="s">
        <v>123</v>
      </c>
      <c r="D150" s="252"/>
      <c r="E150" s="252"/>
      <c r="F150" s="252"/>
      <c r="G150" s="252"/>
      <c r="H150" s="253"/>
      <c r="I150" s="81" t="s">
        <v>125</v>
      </c>
      <c r="J150" s="228" t="s">
        <v>126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128</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129</v>
      </c>
      <c r="B158" s="1"/>
      <c r="C158" s="251" t="s">
        <v>130</v>
      </c>
      <c r="D158" s="252"/>
      <c r="E158" s="252"/>
      <c r="F158" s="252"/>
      <c r="G158" s="252"/>
      <c r="H158" s="253"/>
      <c r="I158" s="338" t="s">
        <v>131</v>
      </c>
      <c r="J158" s="167" t="s">
        <v>132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133</v>
      </c>
      <c r="B159" s="1"/>
      <c r="C159" s="251" t="s">
        <v>134</v>
      </c>
      <c r="D159" s="252"/>
      <c r="E159" s="252"/>
      <c r="F159" s="252"/>
      <c r="G159" s="252"/>
      <c r="H159" s="253"/>
      <c r="I159" s="339"/>
      <c r="J159" s="167" t="s">
        <v>132</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135</v>
      </c>
      <c r="B160" s="1"/>
      <c r="C160" s="251" t="s">
        <v>136</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2.3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19</v>
      </c>
      <c r="M193" s="213">
        <v>16</v>
      </c>
      <c r="N193" s="213">
        <v>20</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1.6</v>
      </c>
      <c r="M194" s="212">
        <v>1.4</v>
      </c>
      <c r="N194" s="212">
        <v>0.8</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0</v>
      </c>
      <c r="M195" s="213">
        <v>0</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0</v>
      </c>
      <c r="M197" s="213">
        <v>0</v>
      </c>
      <c r="N197" s="213">
        <v>0</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1.6</v>
      </c>
      <c r="M198" s="212">
        <v>2.1</v>
      </c>
      <c r="N198" s="212">
        <v>2.4</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0.9</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192</v>
      </c>
      <c r="M219" s="369"/>
      <c r="N219" s="370"/>
      <c r="O219" s="5"/>
      <c r="P219" s="5"/>
      <c r="Q219" s="5"/>
      <c r="R219" s="5"/>
      <c r="S219" s="5"/>
      <c r="T219" s="5"/>
      <c r="U219" s="5"/>
      <c r="V219" s="5"/>
    </row>
    <row r="220" ht="20.25" customHeight="1">
      <c r="C220" s="25"/>
      <c r="I220" s="47" t="s">
        <v>76</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7</v>
      </c>
      <c r="M221" s="89">
        <v>9</v>
      </c>
      <c r="N221" s="89">
        <v>3</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5.7</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9</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2</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4</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2</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0.9</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132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211</v>
      </c>
      <c r="B249" s="99"/>
      <c r="C249" s="329" t="s">
        <v>212</v>
      </c>
      <c r="D249" s="329"/>
      <c r="E249" s="329"/>
      <c r="F249" s="294"/>
      <c r="G249" s="300" t="s">
        <v>162</v>
      </c>
      <c r="H249" s="185" t="s">
        <v>213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211</v>
      </c>
      <c r="B250" s="99"/>
      <c r="C250" s="300"/>
      <c r="D250" s="300"/>
      <c r="E250" s="300"/>
      <c r="F250" s="301"/>
      <c r="G250" s="300"/>
      <c r="H250" s="185" t="s">
        <v>214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215</v>
      </c>
      <c r="B251" s="99"/>
      <c r="C251" s="300"/>
      <c r="D251" s="300"/>
      <c r="E251" s="300"/>
      <c r="F251" s="301"/>
      <c r="G251" s="300" t="s">
        <v>216</v>
      </c>
      <c r="H251" s="185" t="s">
        <v>213</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215</v>
      </c>
      <c r="B252" s="99"/>
      <c r="C252" s="300"/>
      <c r="D252" s="300"/>
      <c r="E252" s="300"/>
      <c r="F252" s="301"/>
      <c r="G252" s="301"/>
      <c r="H252" s="185" t="s">
        <v>214</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217</v>
      </c>
      <c r="B253" s="99"/>
      <c r="C253" s="300"/>
      <c r="D253" s="300"/>
      <c r="E253" s="300"/>
      <c r="F253" s="301"/>
      <c r="G253" s="300" t="s">
        <v>218</v>
      </c>
      <c r="H253" s="185" t="s">
        <v>213</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217</v>
      </c>
      <c r="B254" s="99"/>
      <c r="C254" s="300"/>
      <c r="D254" s="300"/>
      <c r="E254" s="300"/>
      <c r="F254" s="301"/>
      <c r="G254" s="301"/>
      <c r="H254" s="185" t="s">
        <v>214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219</v>
      </c>
      <c r="B255" s="99"/>
      <c r="C255" s="300"/>
      <c r="D255" s="300"/>
      <c r="E255" s="300"/>
      <c r="F255" s="301"/>
      <c r="G255" s="314" t="s">
        <v>220</v>
      </c>
      <c r="H255" s="185" t="s">
        <v>213</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219</v>
      </c>
      <c r="B256" s="99"/>
      <c r="C256" s="300"/>
      <c r="D256" s="300"/>
      <c r="E256" s="300"/>
      <c r="F256" s="301"/>
      <c r="G256" s="301"/>
      <c r="H256" s="185" t="s">
        <v>214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221</v>
      </c>
      <c r="B257" s="99"/>
      <c r="C257" s="300"/>
      <c r="D257" s="300"/>
      <c r="E257" s="300"/>
      <c r="F257" s="301"/>
      <c r="G257" s="300" t="s">
        <v>222</v>
      </c>
      <c r="H257" s="185" t="s">
        <v>213</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221</v>
      </c>
      <c r="B258" s="99"/>
      <c r="C258" s="300"/>
      <c r="D258" s="300"/>
      <c r="E258" s="300"/>
      <c r="F258" s="301"/>
      <c r="G258" s="301"/>
      <c r="H258" s="185" t="s">
        <v>214</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223</v>
      </c>
      <c r="B259" s="99"/>
      <c r="C259" s="300"/>
      <c r="D259" s="300"/>
      <c r="E259" s="300"/>
      <c r="F259" s="301"/>
      <c r="G259" s="300" t="s">
        <v>195</v>
      </c>
      <c r="H259" s="185" t="s">
        <v>213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223</v>
      </c>
      <c r="B260" s="99"/>
      <c r="C260" s="300"/>
      <c r="D260" s="300"/>
      <c r="E260" s="300"/>
      <c r="F260" s="301"/>
      <c r="G260" s="301"/>
      <c r="H260" s="185" t="s">
        <v>214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225</v>
      </c>
      <c r="B268" s="1"/>
      <c r="C268" s="258" t="s">
        <v>226</v>
      </c>
      <c r="D268" s="260"/>
      <c r="E268" s="324" t="s">
        <v>227</v>
      </c>
      <c r="F268" s="325"/>
      <c r="G268" s="251" t="s">
        <v>228</v>
      </c>
      <c r="H268" s="253"/>
      <c r="I268" s="255" t="s">
        <v>229</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230</v>
      </c>
      <c r="B269" s="99"/>
      <c r="C269" s="320"/>
      <c r="D269" s="321"/>
      <c r="E269" s="325"/>
      <c r="F269" s="325"/>
      <c r="G269" s="251" t="s">
        <v>231</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232</v>
      </c>
      <c r="B270" s="99"/>
      <c r="C270" s="320"/>
      <c r="D270" s="321"/>
      <c r="E270" s="325"/>
      <c r="F270" s="325"/>
      <c r="G270" s="251" t="s">
        <v>233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234</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235</v>
      </c>
      <c r="B272" s="99"/>
      <c r="C272" s="258" t="s">
        <v>236</v>
      </c>
      <c r="D272" s="330"/>
      <c r="E272" s="251" t="s">
        <v>237</v>
      </c>
      <c r="F272" s="252"/>
      <c r="G272" s="252"/>
      <c r="H272" s="253"/>
      <c r="I272" s="255" t="s">
        <v>238</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239</v>
      </c>
      <c r="B273" s="99"/>
      <c r="C273" s="331"/>
      <c r="D273" s="332"/>
      <c r="E273" s="251" t="s">
        <v>240</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241</v>
      </c>
      <c r="B274" s="99"/>
      <c r="C274" s="333"/>
      <c r="D274" s="334"/>
      <c r="E274" s="251" t="s">
        <v>242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243</v>
      </c>
      <c r="B275" s="99"/>
      <c r="C275" s="258" t="s">
        <v>195</v>
      </c>
      <c r="D275" s="330"/>
      <c r="E275" s="251" t="s">
        <v>244</v>
      </c>
      <c r="F275" s="252"/>
      <c r="G275" s="252"/>
      <c r="H275" s="253"/>
      <c r="I275" s="81" t="s">
        <v>245</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246</v>
      </c>
      <c r="B276" s="99"/>
      <c r="C276" s="331"/>
      <c r="D276" s="332"/>
      <c r="E276" s="251" t="s">
        <v>247</v>
      </c>
      <c r="F276" s="252"/>
      <c r="G276" s="252"/>
      <c r="H276" s="253"/>
      <c r="I276" s="238" t="s">
        <v>248</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249</v>
      </c>
      <c r="B277" s="99"/>
      <c r="C277" s="331"/>
      <c r="D277" s="332"/>
      <c r="E277" s="251" t="s">
        <v>250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251</v>
      </c>
      <c r="B278" s="99"/>
      <c r="C278" s="331"/>
      <c r="D278" s="332"/>
      <c r="E278" s="251" t="s">
        <v>252</v>
      </c>
      <c r="F278" s="252"/>
      <c r="G278" s="252"/>
      <c r="H278" s="253"/>
      <c r="I278" s="81" t="s">
        <v>253</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254</v>
      </c>
      <c r="B279" s="99"/>
      <c r="C279" s="331"/>
      <c r="D279" s="332"/>
      <c r="E279" s="251" t="s">
        <v>255</v>
      </c>
      <c r="F279" s="252"/>
      <c r="G279" s="252"/>
      <c r="H279" s="253"/>
      <c r="I279" s="81" t="s">
        <v>256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257</v>
      </c>
      <c r="B280" s="99"/>
      <c r="C280" s="331"/>
      <c r="D280" s="332"/>
      <c r="E280" s="251" t="s">
        <v>258</v>
      </c>
      <c r="F280" s="252"/>
      <c r="G280" s="252"/>
      <c r="H280" s="253"/>
      <c r="I280" s="81" t="s">
        <v>259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260</v>
      </c>
      <c r="B281" s="99"/>
      <c r="C281" s="331"/>
      <c r="D281" s="332"/>
      <c r="E281" s="251" t="s">
        <v>261</v>
      </c>
      <c r="F281" s="252"/>
      <c r="G281" s="252"/>
      <c r="H281" s="253"/>
      <c r="I281" s="81" t="s">
        <v>262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263</v>
      </c>
      <c r="B282" s="99"/>
      <c r="C282" s="331"/>
      <c r="D282" s="332"/>
      <c r="E282" s="251" t="s">
        <v>264</v>
      </c>
      <c r="F282" s="252"/>
      <c r="G282" s="252"/>
      <c r="H282" s="253"/>
      <c r="I282" s="81" t="s">
        <v>265</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266</v>
      </c>
      <c r="B283" s="99"/>
      <c r="C283" s="331"/>
      <c r="D283" s="332"/>
      <c r="E283" s="251" t="s">
        <v>267</v>
      </c>
      <c r="F283" s="252"/>
      <c r="G283" s="252"/>
      <c r="H283" s="253"/>
      <c r="I283" s="81" t="s">
        <v>268</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269</v>
      </c>
      <c r="B284" s="99"/>
      <c r="C284" s="333"/>
      <c r="D284" s="334"/>
      <c r="E284" s="251" t="s">
        <v>270</v>
      </c>
      <c r="F284" s="252"/>
      <c r="G284" s="252"/>
      <c r="H284" s="253"/>
      <c r="I284" s="81" t="s">
        <v>271</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272</v>
      </c>
      <c r="D293" s="246"/>
      <c r="E293" s="246"/>
      <c r="F293" s="246"/>
      <c r="G293" s="246"/>
      <c r="H293" s="247"/>
      <c r="I293" s="237" t="s">
        <v>273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274</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276</v>
      </c>
      <c r="C311" s="111"/>
      <c r="D311" s="111"/>
      <c r="E311" s="41"/>
      <c r="F311" s="41"/>
      <c r="G311" s="41"/>
      <c r="H311" s="42"/>
      <c r="I311" s="42"/>
      <c r="J311" s="44"/>
      <c r="K311" s="43"/>
      <c r="L311" s="112"/>
      <c r="M311" s="112"/>
      <c r="N311" s="112"/>
      <c r="O311" s="112"/>
      <c r="P311" s="112"/>
      <c r="Q311" s="112"/>
    </row>
    <row r="312" s="2" customFormat="1">
      <c r="A312" s="153"/>
      <c r="B312" s="30" t="s">
        <v>277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128</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278</v>
      </c>
      <c r="B316" s="58"/>
      <c r="C316" s="309" t="s">
        <v>279</v>
      </c>
      <c r="D316" s="258" t="s">
        <v>280</v>
      </c>
      <c r="E316" s="259"/>
      <c r="F316" s="259"/>
      <c r="G316" s="259"/>
      <c r="H316" s="260"/>
      <c r="I316" s="238" t="s">
        <v>281</v>
      </c>
      <c r="J316" s="86">
        <f ref="J316:J321" t="shared" si="46">IF(SUM(L316:BS316)=0,IF(COUNTIF(L316:BS316,"未確認")&gt;0,"未確認",IF(COUNTIF(L316:BS316,"~*")&gt;0,"*",SUM(L316:BS316))),SUM(L316:BS316))</f>
        <v>0</v>
      </c>
      <c r="K316" s="57" t="str">
        <f ref="K316:K321" t="shared" si="47">IF(OR(COUNTIF(L316:BS316,"未確認")&gt;0,COUNTIF(L316:BS316,"~*")&gt;0),"※","")</f>
      </c>
      <c r="L316" s="89">
        <v>691</v>
      </c>
      <c r="M316" s="213">
        <v>317</v>
      </c>
      <c r="N316" s="213">
        <v>559</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282</v>
      </c>
      <c r="B317" s="58"/>
      <c r="C317" s="310"/>
      <c r="D317" s="311"/>
      <c r="E317" s="251" t="s">
        <v>283</v>
      </c>
      <c r="F317" s="252"/>
      <c r="G317" s="252"/>
      <c r="H317" s="253"/>
      <c r="I317" s="239"/>
      <c r="J317" s="86">
        <f t="shared" si="46"/>
        <v>0</v>
      </c>
      <c r="K317" s="57" t="str">
        <f t="shared" si="47"/>
      </c>
      <c r="L317" s="89">
        <v>360</v>
      </c>
      <c r="M317" s="213">
        <v>292</v>
      </c>
      <c r="N317" s="213">
        <v>171</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284</v>
      </c>
      <c r="B318" s="58"/>
      <c r="C318" s="310"/>
      <c r="D318" s="312"/>
      <c r="E318" s="251" t="s">
        <v>285</v>
      </c>
      <c r="F318" s="252"/>
      <c r="G318" s="252"/>
      <c r="H318" s="253"/>
      <c r="I318" s="239"/>
      <c r="J318" s="86">
        <f t="shared" si="46"/>
        <v>0</v>
      </c>
      <c r="K318" s="57" t="str">
        <f t="shared" si="47"/>
      </c>
      <c r="L318" s="89">
        <v>147</v>
      </c>
      <c r="M318" s="213">
        <v>25</v>
      </c>
      <c r="N318" s="213">
        <v>51</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286</v>
      </c>
      <c r="B319" s="58"/>
      <c r="C319" s="310"/>
      <c r="D319" s="313"/>
      <c r="E319" s="251" t="s">
        <v>287</v>
      </c>
      <c r="F319" s="252"/>
      <c r="G319" s="252"/>
      <c r="H319" s="253"/>
      <c r="I319" s="239"/>
      <c r="J319" s="86">
        <f t="shared" si="46"/>
        <v>0</v>
      </c>
      <c r="K319" s="57" t="str">
        <f t="shared" si="47"/>
      </c>
      <c r="L319" s="89">
        <v>184</v>
      </c>
      <c r="M319" s="213">
        <v>0</v>
      </c>
      <c r="N319" s="213">
        <v>337</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288</v>
      </c>
      <c r="B320" s="1"/>
      <c r="C320" s="310"/>
      <c r="D320" s="251" t="s">
        <v>289</v>
      </c>
      <c r="E320" s="252"/>
      <c r="F320" s="252"/>
      <c r="G320" s="252"/>
      <c r="H320" s="253"/>
      <c r="I320" s="239"/>
      <c r="J320" s="86">
        <f t="shared" si="46"/>
        <v>0</v>
      </c>
      <c r="K320" s="57" t="str">
        <f t="shared" si="47"/>
      </c>
      <c r="L320" s="89">
        <v>10653</v>
      </c>
      <c r="M320" s="213">
        <v>9472</v>
      </c>
      <c r="N320" s="213">
        <v>9782</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290</v>
      </c>
      <c r="B321" s="1"/>
      <c r="C321" s="310"/>
      <c r="D321" s="251" t="s">
        <v>291</v>
      </c>
      <c r="E321" s="252"/>
      <c r="F321" s="252"/>
      <c r="G321" s="252"/>
      <c r="H321" s="253"/>
      <c r="I321" s="240"/>
      <c r="J321" s="86">
        <f t="shared" si="46"/>
        <v>0</v>
      </c>
      <c r="K321" s="57" t="str">
        <f t="shared" si="47"/>
      </c>
      <c r="L321" s="89">
        <v>705</v>
      </c>
      <c r="M321" s="213">
        <v>317</v>
      </c>
      <c r="N321" s="213">
        <v>562</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293</v>
      </c>
      <c r="B329" s="1"/>
      <c r="C329" s="309" t="s">
        <v>279</v>
      </c>
      <c r="D329" s="251" t="s">
        <v>280</v>
      </c>
      <c r="E329" s="252"/>
      <c r="F329" s="252"/>
      <c r="G329" s="252"/>
      <c r="H329" s="253"/>
      <c r="I329" s="238" t="s">
        <v>294</v>
      </c>
      <c r="J329" s="86">
        <f>IF(SUM(L329:BS329)=0,IF(COUNTIF(L329:BS329,"未確認")&gt;0,"未確認",IF(COUNTIF(L329:BS329,"~*")&gt;0,"*",SUM(L329:BS329))),SUM(L329:BS329))</f>
        <v>0</v>
      </c>
      <c r="K329" s="57" t="str">
        <f>IF(OR(COUNTIF(L329:BS329,"未確認")&gt;0,COUNTIF(L329:BS329,"~*")&gt;0),"※","")</f>
      </c>
      <c r="L329" s="89">
        <v>691</v>
      </c>
      <c r="M329" s="213">
        <v>317</v>
      </c>
      <c r="N329" s="213">
        <v>559</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295</v>
      </c>
      <c r="B330" s="1"/>
      <c r="C330" s="309"/>
      <c r="D330" s="326" t="s">
        <v>296</v>
      </c>
      <c r="E330" s="322" t="s">
        <v>297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4</v>
      </c>
      <c r="M330" s="213">
        <v>210</v>
      </c>
      <c r="N330" s="213">
        <v>8</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298</v>
      </c>
      <c r="B331" s="1"/>
      <c r="C331" s="309"/>
      <c r="D331" s="309"/>
      <c r="E331" s="251" t="s">
        <v>299</v>
      </c>
      <c r="F331" s="252"/>
      <c r="G331" s="252"/>
      <c r="H331" s="253"/>
      <c r="I331" s="298"/>
      <c r="J331" s="86">
        <f t="shared" si="50"/>
        <v>0</v>
      </c>
      <c r="K331" s="57" t="str">
        <f t="shared" si="51"/>
      </c>
      <c r="L331" s="89">
        <v>618</v>
      </c>
      <c r="M331" s="213">
        <v>75</v>
      </c>
      <c r="N331" s="213">
        <v>365</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300</v>
      </c>
      <c r="B332" s="1"/>
      <c r="C332" s="309"/>
      <c r="D332" s="309"/>
      <c r="E332" s="251" t="s">
        <v>301</v>
      </c>
      <c r="F332" s="252"/>
      <c r="G332" s="252"/>
      <c r="H332" s="253"/>
      <c r="I332" s="298"/>
      <c r="J332" s="86">
        <f t="shared" si="50"/>
        <v>0</v>
      </c>
      <c r="K332" s="57" t="str">
        <f t="shared" si="51"/>
      </c>
      <c r="L332" s="89">
        <v>61</v>
      </c>
      <c r="M332" s="213">
        <v>28</v>
      </c>
      <c r="N332" s="213">
        <v>181</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302</v>
      </c>
      <c r="B333" s="1"/>
      <c r="C333" s="309"/>
      <c r="D333" s="309"/>
      <c r="E333" s="234" t="s">
        <v>303</v>
      </c>
      <c r="F333" s="235"/>
      <c r="G333" s="235"/>
      <c r="H333" s="236"/>
      <c r="I333" s="298"/>
      <c r="J333" s="86">
        <f t="shared" si="50"/>
        <v>0</v>
      </c>
      <c r="K333" s="57" t="str">
        <f t="shared" si="51"/>
      </c>
      <c r="L333" s="89">
        <v>5</v>
      </c>
      <c r="M333" s="213">
        <v>4</v>
      </c>
      <c r="N333" s="213">
        <v>5</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304</v>
      </c>
      <c r="B334" s="1"/>
      <c r="C334" s="309"/>
      <c r="D334" s="309"/>
      <c r="E334" s="234" t="s">
        <v>305</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306</v>
      </c>
      <c r="B335" s="1"/>
      <c r="C335" s="309"/>
      <c r="D335" s="309"/>
      <c r="E335" s="251" t="s">
        <v>307</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308</v>
      </c>
      <c r="B336" s="1"/>
      <c r="C336" s="309"/>
      <c r="D336" s="327"/>
      <c r="E336" s="258" t="s">
        <v>195</v>
      </c>
      <c r="F336" s="259"/>
      <c r="G336" s="259"/>
      <c r="H336" s="260"/>
      <c r="I336" s="298"/>
      <c r="J336" s="86">
        <f t="shared" si="50"/>
        <v>0</v>
      </c>
      <c r="K336" s="57" t="str">
        <f t="shared" si="51"/>
      </c>
      <c r="L336" s="89">
        <v>3</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309</v>
      </c>
      <c r="B337" s="1"/>
      <c r="C337" s="309"/>
      <c r="D337" s="251" t="s">
        <v>291</v>
      </c>
      <c r="E337" s="252"/>
      <c r="F337" s="252"/>
      <c r="G337" s="252"/>
      <c r="H337" s="253"/>
      <c r="I337" s="298"/>
      <c r="J337" s="86">
        <f t="shared" si="50"/>
        <v>0</v>
      </c>
      <c r="K337" s="57" t="str">
        <f t="shared" si="51"/>
      </c>
      <c r="L337" s="89">
        <v>705</v>
      </c>
      <c r="M337" s="213">
        <v>317</v>
      </c>
      <c r="N337" s="213">
        <v>562</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310</v>
      </c>
      <c r="B338" s="1"/>
      <c r="C338" s="309"/>
      <c r="D338" s="326" t="s">
        <v>311</v>
      </c>
      <c r="E338" s="322" t="s">
        <v>312</v>
      </c>
      <c r="F338" s="328"/>
      <c r="G338" s="328"/>
      <c r="H338" s="323"/>
      <c r="I338" s="298"/>
      <c r="J338" s="86">
        <f t="shared" si="50"/>
        <v>0</v>
      </c>
      <c r="K338" s="57" t="str">
        <f t="shared" si="51"/>
      </c>
      <c r="L338" s="89">
        <v>156</v>
      </c>
      <c r="M338" s="213">
        <v>12</v>
      </c>
      <c r="N338" s="213">
        <v>53</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313</v>
      </c>
      <c r="B339" s="1"/>
      <c r="C339" s="309"/>
      <c r="D339" s="309"/>
      <c r="E339" s="251" t="s">
        <v>314</v>
      </c>
      <c r="F339" s="252"/>
      <c r="G339" s="252"/>
      <c r="H339" s="253"/>
      <c r="I339" s="298"/>
      <c r="J339" s="86">
        <f t="shared" si="50"/>
        <v>0</v>
      </c>
      <c r="K339" s="57" t="str">
        <f t="shared" si="51"/>
      </c>
      <c r="L339" s="89">
        <v>481</v>
      </c>
      <c r="M339" s="213">
        <v>237</v>
      </c>
      <c r="N339" s="213">
        <v>347</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315</v>
      </c>
      <c r="B340" s="1"/>
      <c r="C340" s="309"/>
      <c r="D340" s="309"/>
      <c r="E340" s="251" t="s">
        <v>316</v>
      </c>
      <c r="F340" s="252"/>
      <c r="G340" s="252"/>
      <c r="H340" s="253"/>
      <c r="I340" s="298"/>
      <c r="J340" s="86">
        <f t="shared" si="50"/>
        <v>0</v>
      </c>
      <c r="K340" s="57" t="str">
        <f t="shared" si="51"/>
      </c>
      <c r="L340" s="89">
        <v>42</v>
      </c>
      <c r="M340" s="213">
        <v>20</v>
      </c>
      <c r="N340" s="213">
        <v>37</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317</v>
      </c>
      <c r="B341" s="1"/>
      <c r="C341" s="309"/>
      <c r="D341" s="309"/>
      <c r="E341" s="251" t="s">
        <v>318</v>
      </c>
      <c r="F341" s="252"/>
      <c r="G341" s="252"/>
      <c r="H341" s="253"/>
      <c r="I341" s="298"/>
      <c r="J341" s="86">
        <f t="shared" si="50"/>
        <v>0</v>
      </c>
      <c r="K341" s="57" t="str">
        <f t="shared" si="51"/>
      </c>
      <c r="L341" s="89">
        <v>8</v>
      </c>
      <c r="M341" s="213">
        <v>5</v>
      </c>
      <c r="N341" s="213">
        <v>6</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319</v>
      </c>
      <c r="B342" s="1"/>
      <c r="C342" s="309"/>
      <c r="D342" s="309"/>
      <c r="E342" s="251" t="s">
        <v>320</v>
      </c>
      <c r="F342" s="252"/>
      <c r="G342" s="252"/>
      <c r="H342" s="253"/>
      <c r="I342" s="298"/>
      <c r="J342" s="86">
        <f t="shared" si="50"/>
        <v>0</v>
      </c>
      <c r="K342" s="57" t="str">
        <f t="shared" si="51"/>
      </c>
      <c r="L342" s="89">
        <v>6</v>
      </c>
      <c r="M342" s="213">
        <v>8</v>
      </c>
      <c r="N342" s="213">
        <v>48</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321</v>
      </c>
      <c r="B343" s="1"/>
      <c r="C343" s="309"/>
      <c r="D343" s="309"/>
      <c r="E343" s="234" t="s">
        <v>322</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323</v>
      </c>
      <c r="B344" s="1"/>
      <c r="C344" s="309"/>
      <c r="D344" s="309"/>
      <c r="E344" s="251" t="s">
        <v>324</v>
      </c>
      <c r="F344" s="252"/>
      <c r="G344" s="252"/>
      <c r="H344" s="253"/>
      <c r="I344" s="298"/>
      <c r="J344" s="86">
        <f t="shared" si="50"/>
        <v>0</v>
      </c>
      <c r="K344" s="57" t="str">
        <f t="shared" si="51"/>
      </c>
      <c r="L344" s="89">
        <v>8</v>
      </c>
      <c r="M344" s="213">
        <v>19</v>
      </c>
      <c r="N344" s="213">
        <v>20</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325</v>
      </c>
      <c r="B345" s="1"/>
      <c r="C345" s="309"/>
      <c r="D345" s="309"/>
      <c r="E345" s="251" t="s">
        <v>326</v>
      </c>
      <c r="F345" s="252"/>
      <c r="G345" s="252"/>
      <c r="H345" s="253"/>
      <c r="I345" s="298"/>
      <c r="J345" s="86">
        <f t="shared" si="50"/>
        <v>0</v>
      </c>
      <c r="K345" s="57" t="str">
        <f t="shared" si="51"/>
      </c>
      <c r="L345" s="89">
        <v>4</v>
      </c>
      <c r="M345" s="213">
        <v>16</v>
      </c>
      <c r="N345" s="213">
        <v>51</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327</v>
      </c>
      <c r="B346" s="1"/>
      <c r="C346" s="309"/>
      <c r="D346" s="309"/>
      <c r="E346" s="251" t="s">
        <v>195</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128</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329</v>
      </c>
      <c r="B354" s="1"/>
      <c r="C354" s="258" t="s">
        <v>330</v>
      </c>
      <c r="D354" s="259"/>
      <c r="E354" s="259"/>
      <c r="F354" s="259"/>
      <c r="G354" s="259"/>
      <c r="H354" s="260"/>
      <c r="I354" s="238" t="s">
        <v>331</v>
      </c>
      <c r="J354" s="121">
        <f>IF(SUM(L354:BS354)=0,IF(COUNTIF(L354:BS354,"未確認")&gt;0,"未確認",IF(COUNTIF(L354:BS354,"~*")&gt;0,"*",SUM(L354:BS354))),SUM(L354:BS354))</f>
        <v>0</v>
      </c>
      <c r="K354" s="122" t="str">
        <f>IF(OR(COUNTIF(L354:BS354,"未確認")&gt;0,COUNTIF(L354:BS354,"~*")&gt;0),"※","")</f>
      </c>
      <c r="L354" s="89">
        <v>549</v>
      </c>
      <c r="M354" s="213">
        <v>305</v>
      </c>
      <c r="N354" s="213">
        <v>509</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332</v>
      </c>
      <c r="B355" s="1"/>
      <c r="C355" s="117"/>
      <c r="D355" s="118"/>
      <c r="E355" s="306" t="s">
        <v>333</v>
      </c>
      <c r="F355" s="307"/>
      <c r="G355" s="307"/>
      <c r="H355" s="308"/>
      <c r="I355" s="298"/>
      <c r="J355" s="121">
        <f>IF(SUM(L355:BS355)=0,IF(COUNTIF(L355:BS355,"未確認")&gt;0,"未確認",IF(COUNTIF(L355:BS355,"~*")&gt;0,"*",SUM(L355:BS355))),SUM(L355:BS355))</f>
        <v>0</v>
      </c>
      <c r="K355" s="122" t="str">
        <f>IF(OR(COUNTIF(L355:BS355,"未確認")&gt;0,COUNTIF(L355:BS355,"~*")&gt;0),"※","")</f>
      </c>
      <c r="L355" s="89">
        <v>549</v>
      </c>
      <c r="M355" s="213">
        <v>305</v>
      </c>
      <c r="N355" s="213">
        <v>509</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334</v>
      </c>
      <c r="B356" s="1"/>
      <c r="C356" s="117"/>
      <c r="D356" s="118"/>
      <c r="E356" s="306" t="s">
        <v>335</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336</v>
      </c>
      <c r="B357" s="1"/>
      <c r="C357" s="117"/>
      <c r="D357" s="118"/>
      <c r="E357" s="306" t="s">
        <v>337</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338</v>
      </c>
      <c r="B358" s="1"/>
      <c r="C358" s="119"/>
      <c r="D358" s="120"/>
      <c r="E358" s="306" t="s">
        <v>339</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340</v>
      </c>
      <c r="C362" s="13"/>
      <c r="D362" s="13"/>
      <c r="E362" s="13"/>
      <c r="F362" s="13"/>
      <c r="G362" s="13"/>
      <c r="H362" s="8"/>
      <c r="I362" s="8"/>
      <c r="J362" s="6"/>
      <c r="K362" s="5"/>
      <c r="L362" s="5"/>
      <c r="M362" s="5"/>
      <c r="N362" s="5"/>
      <c r="O362" s="5"/>
      <c r="P362" s="5"/>
      <c r="Q362" s="5"/>
    </row>
    <row r="363" s="2" customFormat="1">
      <c r="A363" s="153"/>
      <c r="B363" s="1" t="s">
        <v>341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342</v>
      </c>
      <c r="B367" s="1"/>
      <c r="C367" s="303" t="s">
        <v>343</v>
      </c>
      <c r="D367" s="304"/>
      <c r="E367" s="304"/>
      <c r="F367" s="304"/>
      <c r="G367" s="304"/>
      <c r="H367" s="305"/>
      <c r="I367" s="238" t="s">
        <v>344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345</v>
      </c>
      <c r="B368" s="1"/>
      <c r="C368" s="117"/>
      <c r="D368" s="125"/>
      <c r="E368" s="251" t="s">
        <v>346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347</v>
      </c>
      <c r="B369" s="1"/>
      <c r="C369" s="119"/>
      <c r="D369" s="126"/>
      <c r="E369" s="251" t="s">
        <v>348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349</v>
      </c>
      <c r="B370" s="1"/>
      <c r="C370" s="295" t="s">
        <v>350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351</v>
      </c>
      <c r="B371" s="1"/>
      <c r="C371" s="117"/>
      <c r="D371" s="125"/>
      <c r="E371" s="251" t="s">
        <v>352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353</v>
      </c>
      <c r="B372" s="1"/>
      <c r="C372" s="119"/>
      <c r="D372" s="126"/>
      <c r="E372" s="251" t="s">
        <v>354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355</v>
      </c>
      <c r="C387" s="128"/>
      <c r="D387" s="41"/>
      <c r="E387" s="41"/>
      <c r="F387" s="41"/>
      <c r="G387" s="41"/>
      <c r="H387" s="42"/>
      <c r="I387" s="42"/>
      <c r="J387" s="44"/>
      <c r="K387" s="43"/>
      <c r="L387" s="112"/>
      <c r="M387" s="112"/>
      <c r="N387" s="112"/>
      <c r="O387" s="112"/>
      <c r="P387" s="112"/>
      <c r="Q387" s="112"/>
    </row>
    <row r="388" s="2" customFormat="1">
      <c r="A388" s="153"/>
      <c r="B388" s="12" t="s">
        <v>356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4</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115</v>
      </c>
      <c r="D395" s="235"/>
      <c r="E395" s="235"/>
      <c r="F395" s="235"/>
      <c r="G395" s="235"/>
      <c r="H395" s="236"/>
      <c r="I395" s="288"/>
      <c r="J395" s="169" t="str">
        <f t="shared" si="59"/>
        <v>未確認</v>
      </c>
      <c r="K395" s="170" t="str">
        <f t="shared" si="60"/>
        <v>※</v>
      </c>
      <c r="L395" s="79">
        <v>993</v>
      </c>
      <c r="M395" s="217">
        <v>0</v>
      </c>
      <c r="N395" s="217">
        <v>824</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361</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362</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363</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364</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365</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366</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367</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368</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369</v>
      </c>
      <c r="D404" s="235"/>
      <c r="E404" s="235"/>
      <c r="F404" s="235"/>
      <c r="G404" s="235"/>
      <c r="H404" s="236"/>
      <c r="I404" s="288"/>
      <c r="J404" s="169" t="str">
        <f t="shared" si="59"/>
        <v>未確認</v>
      </c>
      <c r="K404" s="170" t="str">
        <f t="shared" si="60"/>
        <v>※</v>
      </c>
      <c r="L404" s="79">
        <v>0</v>
      </c>
      <c r="M404" s="217" t="s">
        <v>370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116</v>
      </c>
      <c r="D448" s="235"/>
      <c r="E448" s="235"/>
      <c r="F448" s="235"/>
      <c r="G448" s="235"/>
      <c r="H448" s="236"/>
      <c r="I448" s="288"/>
      <c r="J448" s="169" t="str">
        <f t="shared" si="61"/>
        <v>未確認</v>
      </c>
      <c r="K448" s="170" t="str">
        <f t="shared" si="62"/>
        <v>※</v>
      </c>
      <c r="L448" s="79">
        <v>0</v>
      </c>
      <c r="M448" s="217">
        <v>593</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414</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415</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416</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417</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418</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419</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420</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421</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422</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423</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424</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425</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426</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427</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428</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429</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430</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431</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432</v>
      </c>
      <c r="D467" s="235"/>
      <c r="E467" s="235"/>
      <c r="F467" s="235"/>
      <c r="G467" s="235"/>
      <c r="H467" s="236"/>
      <c r="I467" s="289"/>
      <c r="J467" s="169" t="str">
        <f t="shared" si="63"/>
        <v>未確認</v>
      </c>
      <c r="K467" s="170" t="str">
        <f t="shared" si="64"/>
        <v>※</v>
      </c>
      <c r="L467" s="79">
        <v>0</v>
      </c>
      <c r="M467" s="217">
        <v>0</v>
      </c>
      <c r="N467" s="217" t="s">
        <v>370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433</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434</v>
      </c>
      <c r="C475" s="258" t="s">
        <v>435</v>
      </c>
      <c r="D475" s="259"/>
      <c r="E475" s="259"/>
      <c r="F475" s="259"/>
      <c r="G475" s="259"/>
      <c r="H475" s="260"/>
      <c r="I475" s="255" t="s">
        <v>436</v>
      </c>
      <c r="J475" s="78" t="str">
        <f>IF(SUM(L475:BS475)=0,IF(COUNTIF(L475:BS475,"未確認")&gt;0,"未確認",IF(COUNTIF(L475:BS475,"~*")&gt;0,"*",SUM(L475:BS475))),SUM(L475:BS475))</f>
        <v>未確認</v>
      </c>
      <c r="K475" s="129" t="str">
        <f ref="K475:K482" t="shared" si="69">IF(OR(COUNTIF(L475:BS475,"未確認")&gt;0,COUNTIF(L475:BS475,"*")&gt;0),"※","")</f>
        <v>※</v>
      </c>
      <c r="L475" s="79">
        <v>252</v>
      </c>
      <c r="M475" s="217" t="s">
        <v>370</v>
      </c>
      <c r="N475" s="217" t="s">
        <v>370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437</v>
      </c>
      <c r="C476" s="130"/>
      <c r="D476" s="292" t="s">
        <v>438</v>
      </c>
      <c r="E476" s="251" t="s">
        <v>439</v>
      </c>
      <c r="F476" s="252"/>
      <c r="G476" s="252"/>
      <c r="H476" s="253"/>
      <c r="I476" s="256"/>
      <c r="J476" s="78" t="str">
        <f ref="J476:J503" t="shared" si="70">IF(SUM(L476:BS476)=0,IF(COUNTIF(L476:BS476,"未確認")&gt;0,"未確認",IF(COUNTIF(L476:BS476,"~*")&gt;0,"*",SUM(L476:BS476))),SUM(L476:BS476))</f>
        <v>未確認</v>
      </c>
      <c r="K476" s="129" t="str">
        <f t="shared" si="69"/>
        <v>※</v>
      </c>
      <c r="L476" s="79" t="s">
        <v>370</v>
      </c>
      <c r="M476" s="217">
        <v>0</v>
      </c>
      <c r="N476" s="217" t="s">
        <v>370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440</v>
      </c>
      <c r="C477" s="130"/>
      <c r="D477" s="293"/>
      <c r="E477" s="251" t="s">
        <v>441</v>
      </c>
      <c r="F477" s="252"/>
      <c r="G477" s="252"/>
      <c r="H477" s="253"/>
      <c r="I477" s="256"/>
      <c r="J477" s="78" t="str">
        <f t="shared" si="70"/>
        <v>未確認</v>
      </c>
      <c r="K477" s="129" t="str">
        <f t="shared" si="69"/>
        <v>※</v>
      </c>
      <c r="L477" s="79">
        <v>249</v>
      </c>
      <c r="M477" s="217" t="s">
        <v>370</v>
      </c>
      <c r="N477" s="217" t="s">
        <v>370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442</v>
      </c>
      <c r="C478" s="130"/>
      <c r="D478" s="293"/>
      <c r="E478" s="251" t="s">
        <v>443</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444</v>
      </c>
      <c r="C479" s="130"/>
      <c r="D479" s="293"/>
      <c r="E479" s="251" t="s">
        <v>445</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446</v>
      </c>
      <c r="C480" s="130"/>
      <c r="D480" s="293"/>
      <c r="E480" s="251" t="s">
        <v>447</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448</v>
      </c>
      <c r="C481" s="130"/>
      <c r="D481" s="293"/>
      <c r="E481" s="251" t="s">
        <v>449</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450</v>
      </c>
      <c r="C482" s="130"/>
      <c r="D482" s="293"/>
      <c r="E482" s="251" t="s">
        <v>451</v>
      </c>
      <c r="F482" s="252"/>
      <c r="G482" s="252"/>
      <c r="H482" s="253"/>
      <c r="I482" s="256"/>
      <c r="J482" s="78" t="str">
        <f t="shared" si="70"/>
        <v>未確認</v>
      </c>
      <c r="K482" s="129" t="str">
        <f t="shared" si="69"/>
        <v>※</v>
      </c>
      <c r="L482" s="79">
        <v>0</v>
      </c>
      <c r="M482" s="217">
        <v>0</v>
      </c>
      <c r="N482" s="217" t="s">
        <v>370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452</v>
      </c>
      <c r="C483" s="130"/>
      <c r="D483" s="293"/>
      <c r="E483" s="251" t="s">
        <v>453</v>
      </c>
      <c r="F483" s="252"/>
      <c r="G483" s="252"/>
      <c r="H483" s="253"/>
      <c r="I483" s="256"/>
      <c r="J483" s="78" t="str">
        <f t="shared" si="70"/>
        <v>未確認</v>
      </c>
      <c r="K483" s="129" t="str">
        <f>IF(OR(COUNTIF(L483:BS483,"未確認")&gt;0,COUNTIF(L483:BS483,"*")&gt;0),"※","")</f>
        <v>※</v>
      </c>
      <c r="L483" s="79">
        <v>0</v>
      </c>
      <c r="M483" s="217">
        <v>0</v>
      </c>
      <c r="N483" s="217" t="s">
        <v>370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454</v>
      </c>
      <c r="C484" s="130"/>
      <c r="D484" s="293"/>
      <c r="E484" s="251" t="s">
        <v>455</v>
      </c>
      <c r="F484" s="252"/>
      <c r="G484" s="252"/>
      <c r="H484" s="253"/>
      <c r="I484" s="256"/>
      <c r="J484" s="78" t="str">
        <f t="shared" si="70"/>
        <v>未確認</v>
      </c>
      <c r="K484" s="129" t="str">
        <f ref="K484:K503" t="shared" si="71">IF(OR(COUNTIF(L484:BS484,"未確認")&gt;0,COUNTIF(L484:BS484,"*")&gt;0),"※","")</f>
        <v>※</v>
      </c>
      <c r="L484" s="79" t="s">
        <v>370</v>
      </c>
      <c r="M484" s="217">
        <v>0</v>
      </c>
      <c r="N484" s="217" t="s">
        <v>370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456</v>
      </c>
      <c r="C485" s="130"/>
      <c r="D485" s="293"/>
      <c r="E485" s="251" t="s">
        <v>457</v>
      </c>
      <c r="F485" s="252"/>
      <c r="G485" s="252"/>
      <c r="H485" s="253"/>
      <c r="I485" s="256"/>
      <c r="J485" s="78" t="str">
        <f t="shared" si="70"/>
        <v>未確認</v>
      </c>
      <c r="K485" s="129" t="str">
        <f t="shared" si="71"/>
        <v>※</v>
      </c>
      <c r="L485" s="79">
        <v>0</v>
      </c>
      <c r="M485" s="217">
        <v>0</v>
      </c>
      <c r="N485" s="217" t="s">
        <v>370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458</v>
      </c>
      <c r="C486" s="130"/>
      <c r="D486" s="293"/>
      <c r="E486" s="251" t="s">
        <v>459</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460</v>
      </c>
      <c r="C487" s="130"/>
      <c r="D487" s="294"/>
      <c r="E487" s="251" t="s">
        <v>461</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462</v>
      </c>
      <c r="B488" s="99"/>
      <c r="C488" s="258" t="s">
        <v>463</v>
      </c>
      <c r="D488" s="259"/>
      <c r="E488" s="259"/>
      <c r="F488" s="259"/>
      <c r="G488" s="259"/>
      <c r="H488" s="260"/>
      <c r="I488" s="255" t="s">
        <v>464</v>
      </c>
      <c r="J488" s="78" t="str">
        <f>IF(SUM(L488:BS488)=0,IF(COUNTIF(L488:BS488,"未確認")&gt;0,"未確認",IF(COUNTIF(L488:BS488,"~*")&gt;0,"*",SUM(L488:BS488))),SUM(L488:BS488))</f>
        <v>未確認</v>
      </c>
      <c r="K488" s="129" t="str">
        <f t="shared" si="71"/>
        <v>※</v>
      </c>
      <c r="L488" s="79">
        <v>201</v>
      </c>
      <c r="M488" s="217">
        <v>0</v>
      </c>
      <c r="N488" s="217" t="s">
        <v>370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465</v>
      </c>
      <c r="C489" s="130"/>
      <c r="D489" s="292" t="s">
        <v>438</v>
      </c>
      <c r="E489" s="251" t="s">
        <v>439</v>
      </c>
      <c r="F489" s="252"/>
      <c r="G489" s="252"/>
      <c r="H489" s="253"/>
      <c r="I489" s="256"/>
      <c r="J489" s="78" t="str">
        <f t="shared" si="70"/>
        <v>未確認</v>
      </c>
      <c r="K489" s="129" t="str">
        <f t="shared" si="71"/>
        <v>※</v>
      </c>
      <c r="L489" s="79" t="s">
        <v>370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466</v>
      </c>
      <c r="C490" s="130"/>
      <c r="D490" s="293"/>
      <c r="E490" s="251" t="s">
        <v>441</v>
      </c>
      <c r="F490" s="252"/>
      <c r="G490" s="252"/>
      <c r="H490" s="253"/>
      <c r="I490" s="256"/>
      <c r="J490" s="78" t="str">
        <f t="shared" si="70"/>
        <v>未確認</v>
      </c>
      <c r="K490" s="129" t="str">
        <f t="shared" si="71"/>
        <v>※</v>
      </c>
      <c r="L490" s="79">
        <v>194</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467</v>
      </c>
      <c r="C491" s="130"/>
      <c r="D491" s="293"/>
      <c r="E491" s="251" t="s">
        <v>443</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468</v>
      </c>
      <c r="C492" s="130"/>
      <c r="D492" s="293"/>
      <c r="E492" s="251" t="s">
        <v>445</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469</v>
      </c>
      <c r="C493" s="130"/>
      <c r="D493" s="293"/>
      <c r="E493" s="251" t="s">
        <v>447</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470</v>
      </c>
      <c r="C494" s="130"/>
      <c r="D494" s="293"/>
      <c r="E494" s="251" t="s">
        <v>449</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471</v>
      </c>
      <c r="C495" s="130"/>
      <c r="D495" s="293"/>
      <c r="E495" s="251" t="s">
        <v>451</v>
      </c>
      <c r="F495" s="252"/>
      <c r="G495" s="252"/>
      <c r="H495" s="253"/>
      <c r="I495" s="256"/>
      <c r="J495" s="78" t="str">
        <f t="shared" si="70"/>
        <v>未確認</v>
      </c>
      <c r="K495" s="129" t="str">
        <f t="shared" si="71"/>
        <v>※</v>
      </c>
      <c r="L495" s="79">
        <v>0</v>
      </c>
      <c r="M495" s="217">
        <v>0</v>
      </c>
      <c r="N495" s="217" t="s">
        <v>370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472</v>
      </c>
      <c r="C496" s="130"/>
      <c r="D496" s="293"/>
      <c r="E496" s="251" t="s">
        <v>453</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473</v>
      </c>
      <c r="C497" s="130"/>
      <c r="D497" s="293"/>
      <c r="E497" s="251" t="s">
        <v>455</v>
      </c>
      <c r="F497" s="252"/>
      <c r="G497" s="252"/>
      <c r="H497" s="253"/>
      <c r="I497" s="256"/>
      <c r="J497" s="78" t="str">
        <f t="shared" si="70"/>
        <v>未確認</v>
      </c>
      <c r="K497" s="129" t="str">
        <f t="shared" si="71"/>
        <v>※</v>
      </c>
      <c r="L497" s="79">
        <v>0</v>
      </c>
      <c r="M497" s="217">
        <v>0</v>
      </c>
      <c r="N497" s="217" t="s">
        <v>370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474</v>
      </c>
      <c r="C498" s="130"/>
      <c r="D498" s="293"/>
      <c r="E498" s="251" t="s">
        <v>457</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475</v>
      </c>
      <c r="C499" s="130"/>
      <c r="D499" s="293"/>
      <c r="E499" s="251" t="s">
        <v>459</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476</v>
      </c>
      <c r="C500" s="130"/>
      <c r="D500" s="294"/>
      <c r="E500" s="251" t="s">
        <v>461</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477</v>
      </c>
      <c r="B501" s="99"/>
      <c r="C501" s="251" t="s">
        <v>478</v>
      </c>
      <c r="D501" s="252"/>
      <c r="E501" s="252"/>
      <c r="F501" s="252"/>
      <c r="G501" s="252"/>
      <c r="H501" s="253"/>
      <c r="I501" s="81" t="s">
        <v>479</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480</v>
      </c>
      <c r="B502" s="99"/>
      <c r="C502" s="251" t="s">
        <v>481</v>
      </c>
      <c r="D502" s="252"/>
      <c r="E502" s="252"/>
      <c r="F502" s="252"/>
      <c r="G502" s="252"/>
      <c r="H502" s="253"/>
      <c r="I502" s="81" t="s">
        <v>482</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483</v>
      </c>
      <c r="B503" s="99"/>
      <c r="C503" s="251" t="s">
        <v>484</v>
      </c>
      <c r="D503" s="252"/>
      <c r="E503" s="252"/>
      <c r="F503" s="252"/>
      <c r="G503" s="252"/>
      <c r="H503" s="253"/>
      <c r="I503" s="81" t="s">
        <v>485</v>
      </c>
      <c r="J503" s="78" t="str">
        <f t="shared" si="70"/>
        <v>未確認</v>
      </c>
      <c r="K503" s="129" t="str">
        <f t="shared" si="71"/>
        <v>※</v>
      </c>
      <c r="L503" s="79">
        <v>0</v>
      </c>
      <c r="M503" s="217">
        <v>0</v>
      </c>
      <c r="N503" s="217" t="s">
        <v>370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486</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487</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488</v>
      </c>
      <c r="C511" s="251" t="s">
        <v>489</v>
      </c>
      <c r="D511" s="252"/>
      <c r="E511" s="252"/>
      <c r="F511" s="252"/>
      <c r="G511" s="252"/>
      <c r="H511" s="253"/>
      <c r="I511" s="82" t="s">
        <v>490</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t="s">
        <v>370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491</v>
      </c>
      <c r="B512" s="132"/>
      <c r="C512" s="251" t="s">
        <v>492</v>
      </c>
      <c r="D512" s="252"/>
      <c r="E512" s="252"/>
      <c r="F512" s="252"/>
      <c r="G512" s="252"/>
      <c r="H512" s="253"/>
      <c r="I512" s="81" t="s">
        <v>493</v>
      </c>
      <c r="J512" s="78" t="str">
        <f ref="J512:J518" t="shared" si="77">IF(SUM(L512:BS512)=0,IF(COUNTIF(L512:BS512,"未確認")&gt;0,"未確認",IF(COUNTIF(L512:BS512,"~*")&gt;0,"*",SUM(L512:BS512))),SUM(L512:BS512))</f>
        <v>未確認</v>
      </c>
      <c r="K512" s="129" t="str">
        <f t="shared" si="76"/>
        <v>※</v>
      </c>
      <c r="L512" s="79" t="s">
        <v>370</v>
      </c>
      <c r="M512" s="217">
        <v>0</v>
      </c>
      <c r="N512" s="217" t="s">
        <v>370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494</v>
      </c>
      <c r="B513" s="132"/>
      <c r="C513" s="251" t="s">
        <v>495</v>
      </c>
      <c r="D513" s="252"/>
      <c r="E513" s="252"/>
      <c r="F513" s="252"/>
      <c r="G513" s="252"/>
      <c r="H513" s="253"/>
      <c r="I513" s="81" t="s">
        <v>496</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497</v>
      </c>
      <c r="B514" s="132"/>
      <c r="C514" s="251" t="s">
        <v>498</v>
      </c>
      <c r="D514" s="252"/>
      <c r="E514" s="252"/>
      <c r="F514" s="252"/>
      <c r="G514" s="252"/>
      <c r="H514" s="253"/>
      <c r="I514" s="81" t="s">
        <v>499</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500</v>
      </c>
      <c r="B515" s="132"/>
      <c r="C515" s="251" t="s">
        <v>501</v>
      </c>
      <c r="D515" s="252"/>
      <c r="E515" s="252"/>
      <c r="F515" s="252"/>
      <c r="G515" s="252"/>
      <c r="H515" s="253"/>
      <c r="I515" s="81" t="s">
        <v>502</v>
      </c>
      <c r="J515" s="78" t="str">
        <f t="shared" si="77"/>
        <v>未確認</v>
      </c>
      <c r="K515" s="129" t="str">
        <f t="shared" si="76"/>
        <v>※</v>
      </c>
      <c r="L515" s="79" t="s">
        <v>370</v>
      </c>
      <c r="M515" s="217" t="s">
        <v>370</v>
      </c>
      <c r="N515" s="217" t="s">
        <v>370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503</v>
      </c>
      <c r="B516" s="132"/>
      <c r="C516" s="234" t="s">
        <v>504</v>
      </c>
      <c r="D516" s="235"/>
      <c r="E516" s="235"/>
      <c r="F516" s="235"/>
      <c r="G516" s="235"/>
      <c r="H516" s="236"/>
      <c r="I516" s="81" t="s">
        <v>505</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506</v>
      </c>
      <c r="B517" s="132"/>
      <c r="C517" s="251" t="s">
        <v>507</v>
      </c>
      <c r="D517" s="252"/>
      <c r="E517" s="252"/>
      <c r="F517" s="252"/>
      <c r="G517" s="252"/>
      <c r="H517" s="253"/>
      <c r="I517" s="81" t="s">
        <v>508</v>
      </c>
      <c r="J517" s="78" t="str">
        <f t="shared" si="77"/>
        <v>未確認</v>
      </c>
      <c r="K517" s="129" t="str">
        <f t="shared" si="76"/>
        <v>※</v>
      </c>
      <c r="L517" s="79">
        <v>0</v>
      </c>
      <c r="M517" s="217">
        <v>0</v>
      </c>
      <c r="N517" s="217" t="s">
        <v>370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509</v>
      </c>
      <c r="B518" s="132"/>
      <c r="C518" s="251" t="s">
        <v>510</v>
      </c>
      <c r="D518" s="252"/>
      <c r="E518" s="252"/>
      <c r="F518" s="252"/>
      <c r="G518" s="252"/>
      <c r="H518" s="253"/>
      <c r="I518" s="81" t="s">
        <v>511</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512</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513</v>
      </c>
      <c r="B523" s="132"/>
      <c r="C523" s="268" t="s">
        <v>514</v>
      </c>
      <c r="D523" s="269"/>
      <c r="E523" s="269"/>
      <c r="F523" s="269"/>
      <c r="G523" s="269"/>
      <c r="H523" s="270"/>
      <c r="I523" s="81" t="s">
        <v>515</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516</v>
      </c>
      <c r="D524" s="269"/>
      <c r="E524" s="269"/>
      <c r="F524" s="269"/>
      <c r="G524" s="269"/>
      <c r="H524" s="270"/>
      <c r="I524" s="81" t="s">
        <v>517</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518</v>
      </c>
      <c r="B525" s="132"/>
      <c r="C525" s="268" t="s">
        <v>519</v>
      </c>
      <c r="D525" s="269"/>
      <c r="E525" s="269"/>
      <c r="F525" s="269"/>
      <c r="G525" s="269"/>
      <c r="H525" s="270"/>
      <c r="I525" s="81" t="s">
        <v>520</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521</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522</v>
      </c>
      <c r="B530" s="132"/>
      <c r="C530" s="268" t="s">
        <v>523</v>
      </c>
      <c r="D530" s="269"/>
      <c r="E530" s="269"/>
      <c r="F530" s="269"/>
      <c r="G530" s="269"/>
      <c r="H530" s="270"/>
      <c r="I530" s="81" t="s">
        <v>524</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525</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526</v>
      </c>
      <c r="B535" s="132"/>
      <c r="C535" s="251" t="s">
        <v>527</v>
      </c>
      <c r="D535" s="252"/>
      <c r="E535" s="252"/>
      <c r="F535" s="252"/>
      <c r="G535" s="252"/>
      <c r="H535" s="253"/>
      <c r="I535" s="81" t="s">
        <v>528</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529</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530</v>
      </c>
      <c r="B540" s="132"/>
      <c r="C540" s="251" t="s">
        <v>531</v>
      </c>
      <c r="D540" s="252"/>
      <c r="E540" s="252"/>
      <c r="F540" s="252"/>
      <c r="G540" s="252"/>
      <c r="H540" s="253"/>
      <c r="I540" s="81" t="s">
        <v>532</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533</v>
      </c>
      <c r="B541" s="132"/>
      <c r="C541" s="251" t="s">
        <v>534</v>
      </c>
      <c r="D541" s="252"/>
      <c r="E541" s="252"/>
      <c r="F541" s="252"/>
      <c r="G541" s="252"/>
      <c r="H541" s="253"/>
      <c r="I541" s="81" t="s">
        <v>535</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536</v>
      </c>
      <c r="B542" s="132"/>
      <c r="C542" s="251" t="s">
        <v>537</v>
      </c>
      <c r="D542" s="252"/>
      <c r="E542" s="252"/>
      <c r="F542" s="252"/>
      <c r="G542" s="252"/>
      <c r="H542" s="253"/>
      <c r="I542" s="255" t="s">
        <v>538</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539</v>
      </c>
      <c r="B543" s="132"/>
      <c r="C543" s="251" t="s">
        <v>540</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541</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194</v>
      </c>
      <c r="M544" s="217">
        <v>216</v>
      </c>
      <c r="N544" s="217">
        <v>398</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542</v>
      </c>
      <c r="B545" s="132"/>
      <c r="C545" s="251" t="s">
        <v>543</v>
      </c>
      <c r="D545" s="252"/>
      <c r="E545" s="252"/>
      <c r="F545" s="252"/>
      <c r="G545" s="252"/>
      <c r="H545" s="253"/>
      <c r="I545" s="81" t="s">
        <v>544</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545</v>
      </c>
      <c r="B546" s="132"/>
      <c r="C546" s="251" t="s">
        <v>546</v>
      </c>
      <c r="D546" s="252"/>
      <c r="E546" s="252"/>
      <c r="F546" s="252"/>
      <c r="G546" s="252"/>
      <c r="H546" s="253"/>
      <c r="I546" s="81" t="s">
        <v>547</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548</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549</v>
      </c>
      <c r="C554" s="251" t="s">
        <v>550</v>
      </c>
      <c r="D554" s="252"/>
      <c r="E554" s="252"/>
      <c r="F554" s="252"/>
      <c r="G554" s="252"/>
      <c r="H554" s="253"/>
      <c r="I554" s="81" t="s">
        <v>551</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552</v>
      </c>
      <c r="B555" s="1"/>
      <c r="C555" s="251" t="s">
        <v>553</v>
      </c>
      <c r="D555" s="252"/>
      <c r="E555" s="252"/>
      <c r="F555" s="252"/>
      <c r="G555" s="252"/>
      <c r="H555" s="253"/>
      <c r="I555" s="81" t="s">
        <v>554</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555</v>
      </c>
      <c r="B556" s="1"/>
      <c r="C556" s="251" t="s">
        <v>556</v>
      </c>
      <c r="D556" s="252"/>
      <c r="E556" s="252"/>
      <c r="F556" s="252"/>
      <c r="G556" s="252"/>
      <c r="H556" s="253"/>
      <c r="I556" s="81" t="s">
        <v>557</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558</v>
      </c>
      <c r="B557" s="1"/>
      <c r="C557" s="251" t="s">
        <v>559</v>
      </c>
      <c r="D557" s="252"/>
      <c r="E557" s="252"/>
      <c r="F557" s="252"/>
      <c r="G557" s="252"/>
      <c r="H557" s="253"/>
      <c r="I557" s="81" t="s">
        <v>560</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561</v>
      </c>
      <c r="B558" s="1"/>
      <c r="C558" s="251" t="s">
        <v>562</v>
      </c>
      <c r="D558" s="252"/>
      <c r="E558" s="252"/>
      <c r="F558" s="252"/>
      <c r="G558" s="252"/>
      <c r="H558" s="253"/>
      <c r="I558" s="81" t="s">
        <v>563</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564</v>
      </c>
      <c r="B559" s="1"/>
      <c r="C559" s="251" t="s">
        <v>565</v>
      </c>
      <c r="D559" s="252"/>
      <c r="E559" s="252"/>
      <c r="F559" s="252"/>
      <c r="G559" s="252"/>
      <c r="H559" s="253"/>
      <c r="I559" s="81" t="s">
        <v>566</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567</v>
      </c>
      <c r="B560" s="1"/>
      <c r="C560" s="251" t="s">
        <v>568</v>
      </c>
      <c r="D560" s="252"/>
      <c r="E560" s="252"/>
      <c r="F560" s="252"/>
      <c r="G560" s="252"/>
      <c r="H560" s="253"/>
      <c r="I560" s="81" t="s">
        <v>569</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570</v>
      </c>
      <c r="B561" s="1"/>
      <c r="C561" s="251" t="s">
        <v>571</v>
      </c>
      <c r="D561" s="252"/>
      <c r="E561" s="252"/>
      <c r="F561" s="252"/>
      <c r="G561" s="252"/>
      <c r="H561" s="253"/>
      <c r="I561" s="81" t="s">
        <v>572</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573</v>
      </c>
      <c r="B562" s="1"/>
      <c r="C562" s="234" t="s">
        <v>574</v>
      </c>
      <c r="D562" s="235"/>
      <c r="E562" s="235"/>
      <c r="F562" s="235"/>
      <c r="G562" s="235"/>
      <c r="H562" s="236"/>
      <c r="I562" s="85" t="s">
        <v>575</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576</v>
      </c>
      <c r="B563" s="1"/>
      <c r="C563" s="251" t="s">
        <v>577</v>
      </c>
      <c r="D563" s="252"/>
      <c r="E563" s="252"/>
      <c r="F563" s="252"/>
      <c r="G563" s="252"/>
      <c r="H563" s="253"/>
      <c r="I563" s="85" t="s">
        <v>578</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579</v>
      </c>
      <c r="B564" s="1"/>
      <c r="C564" s="251" t="s">
        <v>580</v>
      </c>
      <c r="D564" s="252"/>
      <c r="E564" s="252"/>
      <c r="F564" s="252"/>
      <c r="G564" s="252"/>
      <c r="H564" s="253"/>
      <c r="I564" s="85" t="s">
        <v>581</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582</v>
      </c>
      <c r="B565" s="1"/>
      <c r="C565" s="251" t="s">
        <v>583</v>
      </c>
      <c r="D565" s="252"/>
      <c r="E565" s="252"/>
      <c r="F565" s="252"/>
      <c r="G565" s="252"/>
      <c r="H565" s="253"/>
      <c r="I565" s="85" t="s">
        <v>584</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585</v>
      </c>
      <c r="B566" s="1"/>
      <c r="C566" s="251" t="s">
        <v>586</v>
      </c>
      <c r="D566" s="252"/>
      <c r="E566" s="252"/>
      <c r="F566" s="252"/>
      <c r="G566" s="252"/>
      <c r="H566" s="253"/>
      <c r="I566" s="85" t="s">
        <v>587</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588</v>
      </c>
      <c r="B570" s="1"/>
      <c r="C570" s="234" t="s">
        <v>589</v>
      </c>
      <c r="D570" s="235"/>
      <c r="E570" s="235"/>
      <c r="F570" s="235"/>
      <c r="G570" s="235"/>
      <c r="H570" s="236"/>
      <c r="I570" s="225" t="s">
        <v>590</v>
      </c>
      <c r="J570" s="140"/>
      <c r="K570" s="152"/>
      <c r="L570" s="226" t="s">
        <v>591</v>
      </c>
      <c r="M570" s="227" t="s">
        <v>592</v>
      </c>
      <c r="N570" s="227" t="s">
        <v>591</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17.4</v>
      </c>
      <c r="M572" s="218">
        <v>0</v>
      </c>
      <c r="N572" s="218">
        <v>48</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10.4</v>
      </c>
      <c r="M573" s="218">
        <v>0</v>
      </c>
      <c r="N573" s="218">
        <v>29.7</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8.6</v>
      </c>
      <c r="M574" s="218">
        <v>0</v>
      </c>
      <c r="N574" s="218">
        <v>23.6</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1.8</v>
      </c>
      <c r="M575" s="218">
        <v>0</v>
      </c>
      <c r="N575" s="218">
        <v>11.6</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11.2</v>
      </c>
      <c r="M576" s="218">
        <v>0</v>
      </c>
      <c r="N576" s="218">
        <v>2.9</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17.8</v>
      </c>
      <c r="M577" s="218">
        <v>0</v>
      </c>
      <c r="N577" s="218">
        <v>27</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0</v>
      </c>
      <c r="M579" s="218">
        <v>21.9</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0</v>
      </c>
      <c r="M580" s="218">
        <v>5.5</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1.4</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1.4</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t="s">
        <v>370</v>
      </c>
      <c r="M600" s="217">
        <v>0</v>
      </c>
      <c r="N600" s="217" t="s">
        <v>370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t="s">
        <v>370</v>
      </c>
      <c r="M602" s="217" t="s">
        <v>370</v>
      </c>
      <c r="N602" s="217">
        <v>374</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v>791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t="s">
        <v>370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t="s">
        <v>370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t="s">
        <v>370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v>205</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t="s">
        <v>370</v>
      </c>
      <c r="M611" s="217">
        <v>0</v>
      </c>
      <c r="N611" s="217" t="s">
        <v>370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v>0</v>
      </c>
      <c r="M612" s="217">
        <v>0</v>
      </c>
      <c r="N612" s="217" t="s">
        <v>370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347</v>
      </c>
      <c r="M623" s="217" t="s">
        <v>370</v>
      </c>
      <c r="N623" s="217">
        <v>374</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t="s">
        <v>370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370</v>
      </c>
      <c r="M626" s="217">
        <v>0</v>
      </c>
      <c r="N626" s="217" t="s">
        <v>370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v>0</v>
      </c>
      <c r="M628" s="217">
        <v>408</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370</v>
      </c>
      <c r="M631" s="217">
        <v>0</v>
      </c>
      <c r="N631" s="217" t="s">
        <v>370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v>0</v>
      </c>
      <c r="M632" s="217">
        <v>0</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t="s">
        <v>370</v>
      </c>
      <c r="M633" s="217" t="s">
        <v>370</v>
      </c>
      <c r="N633" s="217" t="s">
        <v>370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t="s">
        <v>370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v>236</v>
      </c>
      <c r="M642" s="217">
        <v>0</v>
      </c>
      <c r="N642" s="217">
        <v>248</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t="s">
        <v>370</v>
      </c>
      <c r="M643" s="217">
        <v>0</v>
      </c>
      <c r="N643" s="217">
        <v>235</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t="s">
        <v>370</v>
      </c>
      <c r="M645" s="217">
        <v>0</v>
      </c>
      <c r="N645" s="217" t="s">
        <v>370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v>0</v>
      </c>
      <c r="M646" s="217">
        <v>0</v>
      </c>
      <c r="N646" s="217" t="s">
        <v>370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v>0</v>
      </c>
      <c r="M648" s="217">
        <v>0</v>
      </c>
      <c r="N648" s="217" t="s">
        <v>370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624</v>
      </c>
      <c r="M656" s="217">
        <v>19</v>
      </c>
      <c r="N656" s="217">
        <v>262</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t="s">
        <v>370</v>
      </c>
      <c r="M658" s="217" t="s">
        <v>370</v>
      </c>
      <c r="N658" s="217">
        <v>36</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t="s">
        <v>370</v>
      </c>
      <c r="M659" s="217" t="s">
        <v>370</v>
      </c>
      <c r="N659" s="217">
        <v>189</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v>618</v>
      </c>
      <c r="M660" s="217">
        <v>10</v>
      </c>
      <c r="N660" s="217">
        <v>37</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v>541</v>
      </c>
      <c r="M665" s="217">
        <v>0</v>
      </c>
      <c r="N665" s="217">
        <v>177</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v>434</v>
      </c>
      <c r="M667" s="217">
        <v>0</v>
      </c>
      <c r="N667" s="217">
        <v>129</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v>0</v>
      </c>
      <c r="M668" s="217" t="s">
        <v>370</v>
      </c>
      <c r="N668" s="217" t="s">
        <v>370</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36</v>
      </c>
      <c r="M677" s="211" t="s">
        <v>36</v>
      </c>
      <c r="N677" s="211" t="s">
        <v>36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549</v>
      </c>
      <c r="M680" s="232">
        <v>305</v>
      </c>
      <c r="N680" s="232">
        <v>509</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v>0</v>
      </c>
      <c r="M714" s="217" t="s">
        <v>370</v>
      </c>
      <c r="N714" s="217">
        <v>51</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