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7A454E9-B52F-4419-A06B-69843F58EE0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<sst xmlns="http://schemas.openxmlformats.org/spreadsheetml/2006/main" count="3088" uniqueCount="1047">
  <si>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</si>
  <si>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</si>
  <si>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</si>
  <si>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</si>
  <si>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</si>
  <si>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</si>
  <si>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</si>
  <si>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</si>
  <si>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</si>
  <si>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</si>
  <si>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</si>
  <si>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</si>
  <si>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</si>
  <si>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</si>
  <si>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</si>
  <si>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</si>
  <si>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</si>
  <si>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</si>
  <si>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</si>
  <si>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</si>
  <si>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</si>
  <si>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</si>
  <si>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</si>
  <si>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</si>
  <si>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</si>
  <si>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</si>
  <si>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</si>
  <si>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</si>
  <si>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</si>
  <si>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</si>
  <si>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</si>
  <si>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</si>
  <si>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</si>
  <si>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</si>
  <si>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</si>
  <si>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</si>
  <si>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</si>
  <si>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</si>
  <si>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</si>
  <si>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</si>
  <si>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</si>
  <si>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</si>
  <si>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</si>
  <si>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</si>
  <si>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</si>
  <si>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</si>
  <si>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</si>
  <si>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</si>
  <si>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</si>
  <si>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</si>
  <si>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</si>
  <si>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</si>
  <si>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</si>
  <si>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</si>
  <si>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</si>
  <si>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</si>
  <si>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</si>
  <si>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</si>
  <si>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</si>
  <si>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</si>
  <si>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</si>
  <si>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</si>
  <si>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</si>
  <si>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</si>
  <si>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</si>
  <si>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</si>
  <si>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</si>
  <si>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</si>
  <si>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</si>
  <si>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</si>
  <si>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</si>
  <si>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</si>
  <si>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</si>
  <si>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</si>
  <si>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</si>
  <si>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</si>
  <si>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</si>
  <si>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</si>
  <si>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</si>
  <si>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</si>
  <si>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</si>
  <si>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</si>
  <si>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</si>
  <si>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</si>
  <si>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</si>
  <si>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</si>
  <si>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</si>
  <si>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</si>
  <si>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</si>
  <si>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</si>
  <si>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</si>
  <si>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</si>
  <si>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</si>
  <si>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</si>
  <si>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</si>
  <si>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</si>
  <si>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</si>
  <si>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</si>
  <si>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</si>
  <si>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</si>
  <si>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</si>
  <si>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</si>
  <si>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</si>
  <si>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</si>
  <si>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</si>
  <si>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</si>
  <si>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</si>
  <si>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</si>
  <si>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</si>
  <si>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</si>
  <si>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</si>
  <si>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</si>
  <si>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</si>
  <si>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</si>
  <si>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</si>
  <si>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</si>
  <si>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</si>
  <si>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</si>
  <si>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</si>
  <si>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</si>
  <si>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</si>
  <si>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</si>
  <si>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</si>
  <si>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</si>
  <si>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</si>
  <si>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</si>
  <si>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</si>
  <si>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</si>
  <si>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</si>
  <si>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</si>
  <si>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</si>
  <si>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</si>
  <si>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</si>
  <si>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</si>
  <si>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</si>
  <si>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</si>
  <si>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</si>
  <si>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</si>
  <si>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</si>
  <si>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</si>
  <si>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</si>
  <si>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</si>
  <si>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</si>
  <si>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</si>
  <si>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</si>
  <si>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</si>
  <si>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</si>
  <si>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</si>
  <si>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</si>
  <si>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</si>
  <si>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</si>
  <si>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</si>
  <si>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</si>
  <si>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</si>
  <si>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</si>
  <si>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</si>
  <si>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</si>
  <si>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</si>
  <si>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</si>
  <si>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</si>
  <si>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</si>
  <si>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</si>
  <si>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</si>
  <si>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</si>
  <si>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</si>
  <si>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</si>
  <si>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</si>
  <si>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</si>
  <si>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</si>
  <si>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</si>
  <si>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</si>
  <si>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</si>
  <si>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</si>
  <si>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</si>
  <si>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</si>
  <si>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</si>
  <si>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</si>
  <si>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</si>
  <si>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</si>
  <si>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</si>
  <si>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</si>
  <si>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</si>
  <si>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</si>
  <si>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</si>
  <si>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</si>
  <si>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</si>
  <si>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</si>
  <si>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</si>
  <si>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</si>
  <si>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</si>
  <si>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</si>
  <si>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</si>
  <si>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</si>
  <si>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</si>
  <si>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</si>
  <si>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</si>
  <si>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</si>
  <si>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</si>
  <si>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</si>
  <si>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</si>
  <si>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</si>
  <si>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</si>
  <si>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</si>
  <si>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</si>
  <si>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</si>
  <si>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</si>
  <si>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</si>
  <si>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</si>
  <si>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</si>
  <si>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</si>
  <si>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</si>
  <si>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</si>
  <si>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</si>
  <si>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</si>
  <si>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</si>
  <si>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</si>
  <si>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</si>
  <si>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</si>
  <si>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</si>
  <si>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</si>
  <si>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</si>
  <si>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</si>
  <si>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</si>
  <si>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</si>
  <si>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</si>
  <si>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</si>
  <si>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</si>
  <si>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</si>
  <si>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</si>
  <si>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</si>
  <si>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</si>
  <si>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</si>
  <si>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</si>
  <si>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</si>
  <si>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</si>
  <si>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</si>
  <si>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</si>
  <si>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</si>
  <si>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</si>
  <si>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</si>
  <si>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</si>
  <si>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</si>
  <si>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</si>
  <si>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</si>
  <si>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</si>
  <si>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</si>
  <si>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</si>
  <si>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</si>
  <si>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</si>
  <si>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</si>
  <si>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</si>
  <si>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</si>
  <si>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</si>
  <si>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</si>
  <si>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</si>
  <si>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</si>
  <si>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</si>
  <si>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</si>
  <si>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</si>
  <si>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</si>
  <si>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</si>
  <si>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</si>
  <si>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</si>
  <si>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</si>
  <si>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</si>
  <si>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</si>
  <si>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</si>
  <si>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</si>
  <si>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</si>
  <si>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</si>
  <si>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</si>
  <si>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</si>
  <si>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</si>
  <si>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</si>
  <si>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</si>
  <si>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</si>
  <si>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</si>
  <si>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</si>
  <si>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</si>
  <si>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</si>
  <si>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</si>
  <si>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</si>
  <si>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</si>
  <si>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</si>
  <si>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</si>
  <si>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</si>
  <si>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</si>
  <si>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</si>
  <si>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</si>
  <si>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</si>
  <si>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</si>
  <si>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</si>
  <si>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</si>
  <si>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</si>
  <si>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</si>
  <si>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</si>
  <si>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</si>
  <si>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</si>
  <si>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</si>
  <si>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</si>
  <si>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</si>
  <si>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</si>
  <si>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</si>
  <si>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</si>
  <si>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</si>
  <si>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</si>
  <si>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</si>
  <si>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</si>
  <si>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</si>
  <si>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</si>
  <si>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</si>
  <si>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</si>
  <si>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</si>
  <si>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</si>
  <si>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</si>
  <si>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</si>
  <si>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</si>
  <si>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</si>
  <si>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</si>
  <si>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</si>
  <si>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</si>
  <si>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</si>
  <si>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</si>
  <si>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</si>
  <si>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</si>
  <si>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</si>
  <si>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</si>
  <si>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</si>
  <si>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</si>
  <si>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</si>
  <si>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</si>
  <si>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</si>
  <si>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</si>
  <si>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</si>
  <si>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</si>
  <si>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</si>
  <si>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</si>
  <si>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</si>
  <si>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</si>
  <si>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</si>
  <si>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</si>
  <si>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</si>
  <si>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</si>
  <si>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</si>
  <si>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</si>
  <si>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</si>
  <si>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</si>
  <si>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</si>
  <si>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</si>
  <si>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</si>
  <si>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</si>
  <si>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</si>
  <si>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</si>
  <si>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</si>
  <si>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</si>
  <si>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</si>
  <si>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</si>
  <si>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</si>
  <si>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</si>
  <si>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</si>
  <si>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</si>
  <si>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</si>
  <si>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</si>
  <si>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</si>
  <si>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</si>
  <si>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</si>
  <si>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</si>
  <si>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</si>
  <si>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</si>
  <si>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</si>
  <si>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</si>
  <si>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</si>
  <si>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</si>
  <si>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</si>
  <si>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</si>
  <si>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</si>
  <si>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</si>
  <si>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</si>
  <si>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</si>
  <si>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</si>
  <si>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</si>
  <si>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</si>
  <si>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</si>
  <si>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</si>
  <si>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</si>
  <si>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</si>
  <si>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</si>
  <si>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</si>
  <si>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</si>
  <si>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</si>
  <si>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</si>
  <si>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</si>
  <si>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</si>
  <si>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</si>
  <si>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</si>
  <si>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</si>
  <si>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</si>
  <si>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</si>
  <si>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</si>
  <si>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</si>
  <si>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</si>
  <si>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</si>
  <si>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</si>
  <si>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</si>
  <si>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</si>
  <si>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</si>
  <si>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</si>
  <si>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</si>
  <si>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</si>
  <si>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</si>
  <si>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</si>
  <si>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</si>
  <si>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</si>
  <si>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</si>
  <si>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</si>
  <si>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</si>
  <si>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</si>
  <si>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</si>
  <si>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</si>
  <si>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</si>
  <si>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</si>
  <si>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</si>
  <si>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</si>
  <si>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</si>
  <si>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</si>
  <si>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</si>
  <si>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</si>
  <si>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</si>
  <si>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</si>
  <si>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</si>
  <si>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</si>
  <si>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</si>
  <si>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</si>
  <si>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</si>
  <si>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</si>
  <si>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</si>
  <si>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</si>
  <si>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</si>
  <si>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</si>
  <si>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</si>
  <si>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</si>
  <si>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</si>
  <si>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</si>
  <si>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</si>
  <si>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</si>
  <si>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</si>
  <si>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</si>
  <si>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</si>
  <si>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</si>
  <si>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</si>
  <si>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</si>
  <si>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</si>
  <si>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</si>
  <si>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</si>
  <si>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</si>
  <si>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</si>
  <si>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</si>
  <si>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</si>
  <si>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</si>
  <si>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</si>
  <si>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</si>
  <si>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</si>
  <si>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</si>
  <si>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</si>
  <si>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</si>
  <si>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</si>
  <si>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</si>
  <si>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</si>
  <si>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</si>
  <si>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</si>
  <si>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</si>
  <si>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</si>
  <si>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</si>
  <si>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</si>
  <si>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</si>
  <si>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</si>
  <si>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</si>
  <si>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</si>
  <si>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</si>
  <si>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</si>
  <si>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</si>
  <si>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</si>
  <si>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</si>
  <si>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</si>
  <si>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</si>
  <si>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</si>
  <si>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</si>
  <si>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</si>
  <si>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</si>
  <si>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</si>
  <si>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</si>
  <si>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</si>
  <si>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</si>
  <si>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</si>
  <si>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</si>
  <si>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</si>
  <si>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</si>
  <si>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</si>
  <si>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</si>
  <si>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</si>
  <si>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</si>
  <si>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</si>
  <si>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</si>
  <si>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</si>
  <si>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</si>
  <si>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</si>
  <si>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</si>
  <si>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</si>
  <si>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</si>
  <si>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</si>
  <si>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</si>
  <si>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</si>
  <si>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</si>
  <si>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</si>
  <si>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</si>
  <si>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</si>
  <si>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</si>
  <si>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</si>
  <si>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</si>
  <si>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</si>
  <si>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</si>
  <si>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</si>
  <si>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</si>
  <si>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</si>
  <si>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</si>
  <si>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</si>
  <si>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</si>
  <si>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</si>
  <si>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</si>
  <si>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</si>
  <si>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</si>
  <si>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</si>
  <si>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</si>
  <si>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</si>
  <si>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</si>
  <si>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</si>
  <si>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</si>
  <si>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</si>
  <si>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</si>
  <si>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</si>
  <si>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</si>
  <si>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</si>
  <si>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</si>
  <si>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</si>
  <si>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</si>
  <si>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</si>
  <si>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</si>
  <si>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</si>
  <si>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</si>
  <si>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</si>
  <si>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</si>
  <si>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</si>
  <si>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</si>
  <si>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</si>
  <si>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</si>
  <si>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</si>
  <si>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</si>
  <si>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</si>
  <si>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</si>
  <si>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</si>
  <si>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</si>
  <si>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</si>
  <si>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</si>
  <si>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</si>
  <si>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</si>
  <si>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</si>
  <si>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</si>
  <si>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</si>
  <si>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</si>
  <si>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</si>
  <si>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</si>
  <si>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</si>
  <si>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</si>
  <si>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</si>
  <si>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</si>
  <si>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</si>
  <si>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</si>
  <si>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</si>
  <si>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</si>
  <si>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</si>
  <si>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</si>
  <si>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</si>
  <si>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</si>
  <si>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</si>
  <si>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</si>
  <si>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</si>
  <si>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</si>
  <si>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</si>
  <si>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</si>
  <si>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</si>
  <si>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</si>
  <si>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</si>
  <si>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</si>
  <si>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</si>
  <si>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</si>
  <si>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</si>
  <si>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</si>
  <si>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</si>
  <si>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</si>
  <si>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</si>
  <si>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</si>
  <si>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</si>
  <si>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</si>
  <si>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</si>
  <si>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</si>
  <si>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</si>
  <si>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</si>
  <si>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</si>
  <si>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</si>
  <si>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</si>
  <si>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</si>
  <si>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</si>
  <si>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</si>
  <si>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</si>
  <si>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</si>
  <si>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</si>
  <si>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</si>
  <si>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</si>
  <si>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</si>
  <si>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</si>
  <si>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</si>
  <si>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</si>
  <si>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</si>
  <si>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</si>
  <si>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</si>
  <si>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</si>
  <si>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</si>
  <si>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</si>
  <si>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</si>
  <si>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</si>
  <si>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</si>
  <si>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</si>
  <si>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</si>
  <si>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</si>
  <si>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</si>
  <si>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</si>
  <si>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</si>
  <si>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</si>
  <si>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</si>
  <si>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</si>
  <si>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</si>
  <si>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</si>
  <si>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</si>
  <si>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</si>
  <si>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</si>
  <si>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</si>
  <si>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</si>
  <si>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</si>
  <si>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</si>
  <si>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</si>
  <si>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</si>
  <si>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</si>
  <si>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</si>
  <si>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</si>
  <si>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</si>
  <si>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</si>
  <si>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</si>
  <si>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</si>
  <si>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</si>
  <si>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</si>
  <si>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</si>
  <si>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</si>
  <si>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</si>
  <si>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</si>
  <si>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</si>
  <si>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</si>
  <si>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</si>
  <si>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</si>
  <si>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</si>
  <si>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</si>
  <si>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</si>
  <si>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</si>
  <si>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</si>
  <si>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</si>
  <si>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</si>
  <si>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</si>
  <si>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</si>
  <si>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</si>
  <si>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</si>
  <si>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</si>
  <si>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</si>
  <si>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</si>
  <si>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</si>
  <si>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</si>
  <si>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</si>
  <si>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</si>
  <si>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</si>
  <si>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</si>
  <si>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</si>
  <si>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</si>
  <si>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</si>
  <si>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</si>
  <si>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</si>
  <si>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</si>
  <si>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</si>
  <si>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</si>
  <si>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</si>
  <si>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</si>
  <si>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</si>
  <si>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</si>
  <si>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</si>
  <si>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</si>
  <si>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</si>
  <si>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</si>
  <si>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</si>
  <si>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</si>
  <si>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</si>
  <si>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</si>
  <si>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</si>
  <si>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</si>
  <si>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</si>
  <si>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</si>
  <si>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</si>
  <si>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</si>
  <si>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</si>
  <si>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</si>
  <si>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</si>
  <si>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</si>
  <si>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</si>
  <si>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</si>
  <si>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</si>
  <si>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</si>
  <si>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</si>
  <si>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</si>
  <si>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</si>
  <si>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</si>
  <si>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</si>
  <si>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</si>
  <si>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</si>
  <si>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</si>
  <si>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</si>
  <si>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</si>
  <si>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</si>
  <si>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</si>
  <si>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</si>
  <si>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</si>
  <si>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</si>
  <si>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</si>
  <si>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</si>
  <si>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</si>
  <si>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</si>
  <si>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</si>
  <si>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</si>
  <si>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</si>
  <si>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</si>
  <si>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</si>
  <si>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</si>
  <si>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</si>
  <si>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</si>
  <si>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</si>
  <si>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</si>
  <si>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</si>
  <si>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</si>
  <si>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</si>
  <si>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</si>
  <si>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</si>
  <si>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</si>
  <si>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</si>
  <si>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</si>
  <si>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</si>
  <si>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</si>
  <si>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</si>
  <si>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</si>
  <si>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</si>
  <si>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</si>
  <si>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</si>
  <si>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</si>
  <si>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</si>
  <si>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</si>
  <si>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</si>
  <si>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</si>
  <si>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</si>
  <si>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</si>
  <si>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</si>
  <si>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</si>
  <si>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</si>
  <si>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</si>
  <si>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</si>
  <si>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</si>
  <si>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</si>
  <si>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</si>
  <si>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</si>
  <si>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</si>
  <si>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</si>
  <si>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</si>
  <si>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</si>
  <si>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</si>
  <si>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</si>
  <si>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</si>
  <si>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</si>
  <si>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</si>
  <si>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</si>
  <si>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</si>
  <si>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</si>
  <si>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</si>
  <si>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</si>
  <si>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</si>
  <si>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</si>
  <si>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</si>
  <si>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</si>
  <si>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</si>
  <si>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</si>
  <si>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</si>
  <si>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</si>
  <si>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</si>
  <si>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</si>
  <si>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</si>
  <si>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</si>
  <si>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</si>
  <si>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</si>
  <si>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</si>
  <si>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</si>
  <si>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</si>
  <si>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</si>
  <si>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</si>
  <si>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</si>
  <si>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</si>
  <si>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</si>
  <si>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</si>
  <si>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</si>
  <si>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</si>
  <si>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</si>
  <si>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</si>
  <si>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</si>
  <si>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</si>
  <si>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</si>
  <si>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</si>
  <si>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</si>
  <si>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</si>
  <si>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</si>
  <si>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</si>
  <si>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</si>
  <si>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</si>
  <si>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</si>
  <si>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</si>
  <si>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</si>
  <si>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</si>
  <si>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</si>
  <si>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</si>
  <si>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</si>
  <si>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</si>
  <si>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</si>
  <si>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</si>
  <si>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</si>
  <si>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</si>
  <si>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</si>
  <si>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</si>
  <si>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</si>
  <si>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</si>
  <si>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</si>
  <si>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</si>
  <si>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</si>
  <si>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</si>
  <si>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</si>
  <si>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</si>
  <si>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</si>
  <si>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</si>
  <si>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</si>
  <si>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</si>
  <si>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</si>
  <si>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</si>
  <si>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</si>
  <si>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</si>
  <si>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</si>
  <si>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</si>
  <si>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</si>
  <si>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</si>
  <si>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</si>
  <si>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</si>
  <si>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</si>
  <si>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</si>
  <si>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</si>
  <si>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</si>
  <si>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</si>
  <si>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</si>
  <si>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</si>
  <si>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</si>
  <si>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</si>
  <si>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</si>
  <si>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</si>
  <si>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</si>
  <si>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</si>
  <si>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</si>
  <si>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</si>
  <si>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</si>
  <si>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</si>
  <si>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</si>
  <si>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</si>
  <si>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</si>
  <si>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</si>
  <si>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</si>
  <si>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</si>
  <si>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</si>
  <si>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</si>
  <si>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</si>
  <si>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</si>
  <si>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</si>
  <si>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</si>
  <si>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</si>
  <si>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</si>
  <si>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</si>
  <si>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</si>
  <si>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</si>
  <si>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</si>
  <si>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</si>
  <si>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</si>
  <si>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</si>
  <si>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</si>
  <si>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</si>
  <si>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</si>
  <si>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</si>
  <si>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</si>
  <si>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</si>
  <si>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</si>
  <si>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</si>
  <si>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</si>
  <si>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</si>
  <si>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</si>
  <si>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</si>
  <si>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</si>
  <si>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</si>
  <si>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</si>
  <si>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</si>
  <si>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</si>
  <si>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</si>
  <si>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</si>
  <si>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</si>
  <si>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</si>
  <si>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</si>
  <si>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</si>
  <si>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</si>
  <si>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</si>
  <si>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</si>
  <si>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</si>
  <si>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</si>
  <si>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</si>
  <si>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</si>
  <si>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</si>
  <si>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</si>
  <si>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</si>
  <si>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</si>
  <si>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</si>
  <si>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</si>
  <si>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</si>
  <si>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</si>
  <si>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</si>
  <si>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</si>
  <si>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</si>
  <si>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</si>
  <si>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</si>
  <si>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</si>
  <si>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</si>
  <si>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</si>
  <si>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</si>
  <si>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</si>
  <si>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</si>
  <si>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</si>
  <si>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</si>
  <si>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</si>
  <si>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</si>
  <si>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</si>
  <si>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</si>
  <si>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</si>
  <si>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</si>
  <si>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</si>
  <si>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</si>
  <si>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</si>
  <si>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</si>
  <si>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</si>
  <si>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</si>
  <si>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</si>
  <si>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</si>
  <si>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</si>
  <si>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</si>
  <si>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</si>
  <si>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</si>
  <si>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</si>
  <si>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</si>
  <si>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</si>
  <si>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</si>
  <si>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</si>
  <si>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</si>
  <si>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</si>
  <si>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</si>
  <si>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</si>
  <si>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</si>
  <si>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</si>
  <si>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</si>
  <si>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</si>
  <si>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</si>
  <si>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</si>
  <si>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</si>
  <si>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</si>
  <si>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</si>
  <si>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</si>
  <si>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</si>
  <si>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</si>
  <si>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</si>
  <si>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</si>
  <si>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</si>
  <si>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</si>
  <si>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</si>
  <si>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</si>
  <si>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</si>
  <si>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</si>
  <si>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</si>
  <si>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</si>
  <si>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</si>
  <si>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</si>
  <si>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</si>
  <si>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</si>
  <si>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</si>
  <si>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</si>
  <si>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</si>
  <si>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</si>
  <si>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</si>
  <si>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</si>
  <si>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</si>
  <si>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</si>
  <si>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</si>
  <si>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</si>
  <si>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</si>
  <si>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</si>
  <si>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</si>
  <si>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</si>
  <si>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</si>
  <si>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</si>
  <si>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</si>
  <si>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</si>
  <si>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</si>
  <si>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</si>
  <si>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</si>
  <si>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</si>
  <si>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</si>
  <si>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</si>
  <si>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</si>
  <si>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</si>
  <si>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医療法人櫻仁会赤穂記念病院</t>
    <phoneticPr fontId="3"/>
  </si>
  <si>
    <t>〒678-0201 赤穂市塩屋３４５０－５</t>
    <phoneticPr fontId="3"/>
  </si>
  <si>
    <t>〇</t>
  </si>
  <si>
    <t>医療法人</t>
  </si>
  <si>
    <t>内科</t>
  </si>
  <si>
    <t>ＤＰＣ病院ではない</t>
  </si>
  <si>
    <t>-</t>
    <phoneticPr fontId="3"/>
  </si>
  <si>
    <t>南病棟</t>
  </si>
  <si>
    <t>慢性期機能</t>
  </si>
  <si>
    <t>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</si>
</sst>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t="s">
        <v>1039</v>
      </c>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t="s">
        <v>1039</v>
      </c>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114</v>
      </c>
      <c r="K103" s="237" t="str">
        <f t="shared" si="1"/>
        <v/>
      </c>
      <c r="L103" s="258">
        <v>59</v>
      </c>
      <c r="M103" s="258">
        <v>55</v>
      </c>
    </row>
    <row r="104" spans="1:22" s="83" customFormat="1" ht="34.5" customHeight="1">
      <c r="A104" s="244" t="s">
        <v>614</v>
      </c>
      <c r="B104" s="84"/>
      <c r="C104" s="396"/>
      <c r="D104" s="397"/>
      <c r="E104" s="428"/>
      <c r="F104" s="429"/>
      <c r="G104" s="320" t="s">
        <v>47</v>
      </c>
      <c r="H104" s="322"/>
      <c r="I104" s="420"/>
      <c r="J104" s="256">
        <f t="shared" si="0"/>
        <v>114</v>
      </c>
      <c r="K104" s="237" t="str">
        <f t="shared" si="1"/>
        <v/>
      </c>
      <c r="L104" s="258">
        <v>59</v>
      </c>
      <c r="M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77</v>
      </c>
      <c r="K106" s="237" t="str">
        <f t="shared" si="1"/>
        <v/>
      </c>
      <c r="L106" s="258">
        <v>27</v>
      </c>
      <c r="M106" s="258">
        <v>50</v>
      </c>
    </row>
    <row r="107" spans="1:22" s="83" customFormat="1" ht="34.5" customHeight="1">
      <c r="A107" s="244" t="s">
        <v>614</v>
      </c>
      <c r="B107" s="84"/>
      <c r="C107" s="396"/>
      <c r="D107" s="397"/>
      <c r="E107" s="428"/>
      <c r="F107" s="429"/>
      <c r="G107" s="320" t="s">
        <v>47</v>
      </c>
      <c r="H107" s="322"/>
      <c r="I107" s="420"/>
      <c r="J107" s="256">
        <f t="shared" si="0"/>
        <v>77</v>
      </c>
      <c r="K107" s="237" t="str">
        <f t="shared" si="1"/>
        <v/>
      </c>
      <c r="L107" s="258">
        <v>27</v>
      </c>
      <c r="M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114</v>
      </c>
      <c r="K109" s="237" t="str">
        <f t="shared" si="1"/>
        <v/>
      </c>
      <c r="L109" s="258">
        <v>59</v>
      </c>
      <c r="M109" s="258">
        <v>55</v>
      </c>
    </row>
    <row r="110" spans="1:22" s="83" customFormat="1" ht="34.5" customHeight="1">
      <c r="A110" s="244" t="s">
        <v>614</v>
      </c>
      <c r="B110" s="84"/>
      <c r="C110" s="396"/>
      <c r="D110" s="397"/>
      <c r="E110" s="432"/>
      <c r="F110" s="433"/>
      <c r="G110" s="317" t="s">
        <v>47</v>
      </c>
      <c r="H110" s="319"/>
      <c r="I110" s="420"/>
      <c r="J110" s="256">
        <f t="shared" si="0"/>
        <v>114</v>
      </c>
      <c r="K110" s="237" t="str">
        <f t="shared" si="1"/>
        <v/>
      </c>
      <c r="L110" s="258">
        <v>59</v>
      </c>
      <c r="M110" s="258">
        <v>55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row>
    <row r="132" spans="1:22" s="83" customFormat="1" ht="34.5" customHeight="1">
      <c r="A132" s="244" t="s">
        <v>621</v>
      </c>
      <c r="B132" s="84"/>
      <c r="C132" s="295"/>
      <c r="D132" s="297"/>
      <c r="E132" s="320" t="s">
        <v>58</v>
      </c>
      <c r="F132" s="321"/>
      <c r="G132" s="321"/>
      <c r="H132" s="322"/>
      <c r="I132" s="389"/>
      <c r="J132" s="101"/>
      <c r="K132" s="102"/>
      <c r="L132" s="82">
        <v>59</v>
      </c>
      <c r="M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69</v>
      </c>
      <c r="K158" s="264" t="str">
        <f t="shared" si="3"/>
        <v/>
      </c>
      <c r="L158" s="117">
        <v>22</v>
      </c>
      <c r="M158" s="117">
        <v>47</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7</v>
      </c>
      <c r="M269" s="147">
        <v>8</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0.6</v>
      </c>
      <c r="M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8</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0.4</v>
      </c>
      <c r="M272" s="148">
        <v>2.1</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7</v>
      </c>
      <c r="M273" s="147">
        <v>7</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0.3</v>
      </c>
      <c r="M274" s="148">
        <v>0.2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0.6</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55</v>
      </c>
      <c r="K392" s="81" t="str">
        <f t="shared" ref="K392:K397" si="12">IF(OR(COUNTIF(L392:M392,"未確認")&gt;0,COUNTIF(L392:M392,"~*")&gt;0),"※","")</f>
        <v/>
      </c>
      <c r="L392" s="147">
        <v>21</v>
      </c>
      <c r="M392" s="147">
        <v>34</v>
      </c>
    </row>
    <row r="393" spans="1:22" s="83" customFormat="1" ht="34.5" customHeight="1">
      <c r="A393" s="249" t="s">
        <v>773</v>
      </c>
      <c r="B393" s="84"/>
      <c r="C393" s="370"/>
      <c r="D393" s="380"/>
      <c r="E393" s="320" t="s">
        <v>224</v>
      </c>
      <c r="F393" s="321"/>
      <c r="G393" s="321"/>
      <c r="H393" s="322"/>
      <c r="I393" s="343"/>
      <c r="J393" s="140">
        <f t="shared" si="11"/>
        <v>55</v>
      </c>
      <c r="K393" s="81" t="str">
        <f t="shared" si="12"/>
        <v/>
      </c>
      <c r="L393" s="147">
        <v>21</v>
      </c>
      <c r="M393" s="147">
        <v>34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26574</v>
      </c>
      <c r="K396" s="81" t="str">
        <f t="shared" si="12"/>
        <v/>
      </c>
      <c r="L396" s="147">
        <v>9731</v>
      </c>
      <c r="M396" s="147">
        <v>16843</v>
      </c>
    </row>
    <row r="397" spans="1:22" s="83" customFormat="1" ht="34.5" customHeight="1">
      <c r="A397" s="250" t="s">
        <v>777</v>
      </c>
      <c r="B397" s="119"/>
      <c r="C397" s="370"/>
      <c r="D397" s="320" t="s">
        <v>228</v>
      </c>
      <c r="E397" s="321"/>
      <c r="F397" s="321"/>
      <c r="G397" s="321"/>
      <c r="H397" s="322"/>
      <c r="I397" s="344"/>
      <c r="J397" s="140">
        <f t="shared" si="11"/>
        <v>57</v>
      </c>
      <c r="K397" s="81" t="str">
        <f t="shared" si="12"/>
        <v/>
      </c>
      <c r="L397" s="147">
        <v>21</v>
      </c>
      <c r="M397" s="147">
        <v>36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55</v>
      </c>
      <c r="K405" s="81" t="str">
        <f t="shared" ref="K405:K422" si="14">IF(OR(COUNTIF(L405:M405,"未確認")&gt;0,COUNTIF(L405:M405,"~*")&gt;0),"※","")</f>
        <v/>
      </c>
      <c r="L405" s="147">
        <v>21</v>
      </c>
      <c r="M405" s="147">
        <v>34</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2</v>
      </c>
      <c r="K407" s="81" t="str">
        <f t="shared" si="14"/>
        <v/>
      </c>
      <c r="L407" s="147">
        <v>1</v>
      </c>
      <c r="M407" s="147">
        <v>1</v>
      </c>
    </row>
    <row r="408" spans="1:22" s="83" customFormat="1" ht="34.5" customHeight="1">
      <c r="A408" s="251" t="s">
        <v>781</v>
      </c>
      <c r="B408" s="119"/>
      <c r="C408" s="369"/>
      <c r="D408" s="369"/>
      <c r="E408" s="320" t="s">
        <v>236</v>
      </c>
      <c r="F408" s="321"/>
      <c r="G408" s="321"/>
      <c r="H408" s="322"/>
      <c r="I408" s="361"/>
      <c r="J408" s="140">
        <f t="shared" si="13"/>
        <v>46</v>
      </c>
      <c r="K408" s="81" t="str">
        <f t="shared" si="14"/>
        <v/>
      </c>
      <c r="L408" s="147">
        <v>18</v>
      </c>
      <c r="M408" s="147">
        <v>28</v>
      </c>
    </row>
    <row r="409" spans="1:22" s="83" customFormat="1" ht="34.5" customHeight="1">
      <c r="A409" s="251" t="s">
        <v>782</v>
      </c>
      <c r="B409" s="119"/>
      <c r="C409" s="369"/>
      <c r="D409" s="369"/>
      <c r="E409" s="317" t="s">
        <v>989</v>
      </c>
      <c r="F409" s="318"/>
      <c r="G409" s="318"/>
      <c r="H409" s="319"/>
      <c r="I409" s="361"/>
      <c r="J409" s="140">
        <f t="shared" si="13"/>
        <v>7</v>
      </c>
      <c r="K409" s="81" t="str">
        <f t="shared" si="14"/>
        <v/>
      </c>
      <c r="L409" s="147">
        <v>2</v>
      </c>
      <c r="M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57</v>
      </c>
      <c r="K413" s="81" t="str">
        <f t="shared" si="14"/>
        <v/>
      </c>
      <c r="L413" s="147">
        <v>21</v>
      </c>
      <c r="M413" s="147">
        <v>36</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8</v>
      </c>
      <c r="K416" s="81" t="str">
        <f t="shared" si="14"/>
        <v/>
      </c>
      <c r="L416" s="147">
        <v>4</v>
      </c>
      <c r="M416" s="147">
        <v>4</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4</v>
      </c>
      <c r="M420" s="147">
        <v>4</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13</v>
      </c>
      <c r="M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57</v>
      </c>
      <c r="K430" s="193" t="str">
        <f>IF(OR(COUNTIF(L430:M430,"未確認")&gt;0,COUNTIF(L430:M430,"~*")&gt;0),"※","")</f>
        <v/>
      </c>
      <c r="L430" s="147">
        <v>21</v>
      </c>
      <c r="M430" s="147">
        <v>36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4</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41</v>
      </c>
      <c r="K433" s="193" t="str">
        <f>IF(OR(COUNTIF(L433:M433,"未確認")&gt;0,COUNTIF(L433:M433,"~*")&gt;0),"※","")</f>
        <v/>
      </c>
      <c r="L433" s="147">
        <v>13</v>
      </c>
      <c r="M433" s="147">
        <v>28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v>
      </c>
      <c r="K434" s="193" t="str">
        <f>IF(OR(COUNTIF(L434:M434,"未確認")&gt;0,COUNTIF(L434:M434,"~*")&gt;0),"※","")</f>
        <v/>
      </c>
      <c r="L434" s="147">
        <v>4</v>
      </c>
      <c r="M434" s="147">
        <v>4</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35</v>
      </c>
      <c r="K646" s="201" t="str">
        <f t="shared" ref="K646:K660" si="33">IF(OR(COUNTIF(L646:M646,"未確認")&gt;0,COUNTIF(L646:M646,"*")&gt;0),"※","")</f>
        <v/>
      </c>
      <c r="L646" s="117">
        <v>14</v>
      </c>
      <c r="M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20</v>
      </c>
      <c r="K648" s="201" t="str">
        <f t="shared" si="33"/>
        <v/>
      </c>
      <c r="L648" s="117">
        <v>10</v>
      </c>
      <c r="M648" s="117">
        <v>10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v>11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62</v>
      </c>
      <c r="K683" s="201" t="str">
        <f>IF(OR(COUNTIF(L683:M683,"未確認")&gt;0,COUNTIF(L683:M683,"*")&gt;0),"※","")</f>
        <v/>
      </c>
      <c r="L683" s="117">
        <v>21</v>
      </c>
      <c r="M683" s="117">
        <v>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8CD6C62-51E5-42F9-BEA5-6F54FEF5FEF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2019-12-23T00:57:47Z</dcterms:modified>
</cp:coreProperties>
</file>