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1D1844-696C-49AF-B9E2-12343000938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<sst xmlns="http://schemas.openxmlformats.org/spreadsheetml/2006/main" count="3088" uniqueCount="1046">
  <si>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</si>
  <si>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</si>
  <si>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</si>
  <si>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</si>
  <si>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</si>
  <si>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</si>
  <si>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</si>
  <si>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</si>
  <si>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</si>
  <si>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</si>
  <si>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</si>
  <si>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</si>
  <si>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</si>
  <si>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</si>
  <si>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</si>
  <si>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</si>
  <si>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</si>
  <si>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</si>
  <si>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</si>
  <si>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</si>
  <si>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</si>
  <si>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</si>
  <si>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</si>
  <si>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</si>
  <si>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</si>
  <si>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</si>
  <si>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</si>
  <si>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</si>
  <si>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</si>
  <si>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</si>
  <si>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</si>
  <si>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</si>
  <si>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</si>
  <si>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</si>
  <si>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</si>
  <si>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</si>
  <si>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</si>
  <si>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</si>
  <si>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</si>
  <si>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</si>
  <si>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</si>
  <si>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</si>
  <si>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</si>
  <si>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</si>
  <si>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</si>
  <si>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</si>
  <si>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</si>
  <si>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</si>
  <si>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</si>
  <si>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</si>
  <si>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</si>
  <si>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</si>
  <si>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</si>
  <si>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</si>
  <si>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</si>
  <si>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</si>
  <si>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</si>
  <si>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</si>
  <si>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</si>
  <si>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</si>
  <si>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</si>
  <si>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</si>
  <si>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</si>
  <si>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</si>
  <si>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</si>
  <si>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</si>
  <si>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</si>
  <si>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</si>
  <si>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</si>
  <si>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</si>
  <si>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</si>
  <si>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</si>
  <si>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</si>
  <si>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</si>
  <si>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</si>
  <si>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</si>
  <si>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</si>
  <si>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</si>
  <si>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</si>
  <si>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</si>
  <si>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</si>
  <si>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</si>
  <si>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</si>
  <si>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</si>
  <si>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</si>
  <si>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</si>
  <si>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</si>
  <si>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</si>
  <si>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</si>
  <si>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</si>
  <si>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</si>
  <si>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</si>
  <si>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</si>
  <si>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</si>
  <si>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</si>
  <si>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</si>
  <si>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</si>
  <si>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</si>
  <si>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</si>
  <si>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</si>
  <si>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</si>
  <si>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</si>
  <si>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</si>
  <si>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</si>
  <si>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</si>
  <si>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</si>
  <si>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</si>
  <si>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</si>
  <si>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</si>
  <si>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</si>
  <si>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</si>
  <si>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</si>
  <si>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</si>
  <si>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</si>
  <si>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</si>
  <si>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</si>
  <si>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</si>
  <si>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</si>
  <si>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</si>
  <si>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</si>
  <si>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</si>
  <si>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</si>
  <si>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</si>
  <si>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</si>
  <si>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</si>
  <si>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</si>
  <si>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</si>
  <si>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</si>
  <si>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</si>
  <si>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</si>
  <si>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</si>
  <si>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</si>
  <si>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</si>
  <si>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</si>
  <si>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</si>
  <si>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</si>
  <si>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</si>
  <si>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</si>
  <si>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</si>
  <si>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</si>
  <si>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</si>
  <si>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</si>
  <si>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</si>
  <si>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</si>
  <si>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</si>
  <si>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</si>
  <si>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</si>
  <si>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</si>
  <si>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</si>
  <si>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</si>
  <si>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</si>
  <si>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</si>
  <si>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</si>
  <si>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</si>
  <si>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</si>
  <si>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</si>
  <si>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</si>
  <si>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</si>
  <si>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</si>
  <si>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</si>
  <si>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</si>
  <si>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</si>
  <si>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</si>
  <si>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</si>
  <si>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</si>
  <si>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</si>
  <si>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</si>
  <si>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</si>
  <si>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</si>
  <si>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</si>
  <si>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</si>
  <si>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</si>
  <si>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</si>
  <si>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</si>
  <si>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</si>
  <si>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</si>
  <si>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</si>
  <si>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</si>
  <si>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</si>
  <si>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</si>
  <si>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</si>
  <si>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</si>
  <si>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</si>
  <si>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</si>
  <si>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</si>
  <si>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</si>
  <si>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</si>
  <si>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</si>
  <si>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</si>
  <si>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</si>
  <si>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</si>
  <si>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</si>
  <si>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</si>
  <si>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</si>
  <si>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</si>
  <si>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</si>
  <si>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</si>
  <si>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</si>
  <si>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</si>
  <si>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</si>
  <si>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</si>
  <si>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</si>
  <si>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</si>
  <si>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</si>
  <si>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</si>
  <si>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</si>
  <si>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</si>
  <si>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</si>
  <si>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</si>
  <si>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</si>
  <si>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</si>
  <si>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</si>
  <si>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</si>
  <si>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</si>
  <si>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</si>
  <si>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</si>
  <si>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</si>
  <si>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</si>
  <si>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</si>
  <si>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</si>
  <si>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</si>
  <si>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</si>
  <si>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</si>
  <si>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</si>
  <si>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</si>
  <si>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</si>
  <si>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</si>
  <si>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</si>
  <si>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</si>
  <si>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</si>
  <si>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</si>
  <si>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</si>
  <si>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</si>
  <si>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</si>
  <si>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</si>
  <si>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</si>
  <si>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</si>
  <si>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</si>
  <si>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</si>
  <si>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</si>
  <si>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</si>
  <si>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</si>
  <si>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</si>
  <si>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</si>
  <si>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</si>
  <si>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</si>
  <si>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</si>
  <si>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</si>
  <si>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</si>
  <si>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</si>
  <si>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</si>
  <si>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</si>
  <si>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</si>
  <si>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</si>
  <si>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</si>
  <si>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</si>
  <si>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</si>
  <si>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</si>
  <si>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</si>
  <si>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</si>
  <si>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</si>
  <si>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</si>
  <si>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</si>
  <si>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</si>
  <si>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</si>
  <si>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</si>
  <si>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</si>
  <si>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</si>
  <si>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</si>
  <si>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</si>
  <si>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</si>
  <si>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</si>
  <si>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</si>
  <si>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</si>
  <si>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</si>
  <si>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</si>
  <si>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</si>
  <si>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</si>
  <si>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</si>
  <si>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</si>
  <si>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</si>
  <si>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</si>
  <si>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</si>
  <si>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</si>
  <si>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</si>
  <si>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</si>
  <si>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</si>
  <si>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</si>
  <si>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</si>
  <si>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</si>
  <si>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</si>
  <si>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</si>
  <si>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</si>
  <si>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</si>
  <si>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</si>
  <si>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</si>
  <si>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</si>
  <si>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</si>
  <si>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</si>
  <si>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</si>
  <si>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</si>
  <si>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</si>
  <si>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</si>
  <si>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</si>
  <si>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</si>
  <si>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</si>
  <si>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</si>
  <si>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</si>
  <si>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</si>
  <si>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</si>
  <si>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</si>
  <si>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</si>
  <si>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</si>
  <si>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</si>
  <si>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</si>
  <si>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</si>
  <si>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</si>
  <si>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</si>
  <si>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</si>
  <si>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</si>
  <si>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</si>
  <si>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</si>
  <si>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</si>
  <si>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</si>
  <si>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</si>
  <si>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</si>
  <si>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</si>
  <si>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</si>
  <si>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</si>
  <si>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</si>
  <si>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</si>
  <si>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</si>
  <si>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</si>
  <si>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</si>
  <si>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</si>
  <si>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</si>
  <si>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</si>
  <si>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</si>
  <si>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</si>
  <si>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</si>
  <si>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</si>
  <si>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</si>
  <si>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</si>
  <si>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</si>
  <si>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</si>
  <si>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</si>
  <si>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</si>
  <si>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</si>
  <si>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</si>
  <si>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</si>
  <si>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</si>
  <si>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</si>
  <si>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</si>
  <si>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</si>
  <si>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</si>
  <si>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</si>
  <si>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</si>
  <si>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</si>
  <si>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</si>
  <si>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</si>
  <si>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</si>
  <si>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</si>
  <si>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</si>
  <si>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</si>
  <si>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</si>
  <si>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</si>
  <si>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</si>
  <si>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</si>
  <si>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</si>
  <si>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</si>
  <si>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</si>
  <si>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</si>
  <si>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</si>
  <si>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</si>
  <si>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</si>
  <si>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</si>
  <si>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</si>
  <si>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</si>
  <si>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</si>
  <si>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</si>
  <si>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</si>
  <si>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</si>
  <si>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</si>
  <si>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</si>
  <si>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</si>
  <si>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</si>
  <si>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</si>
  <si>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</si>
  <si>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</si>
  <si>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</si>
  <si>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</si>
  <si>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</si>
  <si>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</si>
  <si>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</si>
  <si>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</si>
  <si>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</si>
  <si>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</si>
  <si>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</si>
  <si>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</si>
  <si>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</si>
  <si>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</si>
  <si>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</si>
  <si>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</si>
  <si>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</si>
  <si>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</si>
  <si>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</si>
  <si>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</si>
  <si>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</si>
  <si>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</si>
  <si>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</si>
  <si>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</si>
  <si>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</si>
  <si>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</si>
  <si>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</si>
  <si>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</si>
  <si>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</si>
  <si>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</si>
  <si>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</si>
  <si>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</si>
  <si>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</si>
  <si>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</si>
  <si>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</si>
  <si>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</si>
  <si>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</si>
  <si>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</si>
  <si>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</si>
  <si>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</si>
  <si>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</si>
  <si>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</si>
  <si>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</si>
  <si>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</si>
  <si>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</si>
  <si>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</si>
  <si>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</si>
  <si>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</si>
  <si>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</si>
  <si>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</si>
  <si>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</si>
  <si>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</si>
  <si>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</si>
  <si>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</si>
  <si>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</si>
  <si>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</si>
  <si>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</si>
  <si>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</si>
  <si>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</si>
  <si>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</si>
  <si>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</si>
  <si>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</si>
  <si>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</si>
  <si>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</si>
  <si>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</si>
  <si>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</si>
  <si>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</si>
  <si>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</si>
  <si>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</si>
  <si>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</si>
  <si>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</si>
  <si>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</si>
  <si>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</si>
  <si>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</si>
  <si>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</si>
  <si>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</si>
  <si>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</si>
  <si>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</si>
  <si>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</si>
  <si>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</si>
  <si>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</si>
  <si>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</si>
  <si>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</si>
  <si>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</si>
  <si>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</si>
  <si>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</si>
  <si>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</si>
  <si>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</si>
  <si>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</si>
  <si>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</si>
  <si>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</si>
  <si>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</si>
  <si>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</si>
  <si>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</si>
  <si>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</si>
  <si>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</si>
  <si>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</si>
  <si>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</si>
  <si>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</si>
  <si>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</si>
  <si>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</si>
  <si>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</si>
  <si>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</si>
  <si>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</si>
  <si>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</si>
  <si>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</si>
  <si>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</si>
  <si>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</si>
  <si>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</si>
  <si>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</si>
  <si>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</si>
  <si>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</si>
  <si>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</si>
  <si>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</si>
  <si>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</si>
  <si>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</si>
  <si>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</si>
  <si>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</si>
  <si>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</si>
  <si>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</si>
  <si>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</si>
  <si>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</si>
  <si>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</si>
  <si>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</si>
  <si>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</si>
  <si>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</si>
  <si>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</si>
  <si>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</si>
  <si>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</si>
  <si>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</si>
  <si>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</si>
  <si>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</si>
  <si>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</si>
  <si>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</si>
  <si>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</si>
  <si>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</si>
  <si>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</si>
  <si>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</si>
  <si>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</si>
  <si>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</si>
  <si>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</si>
  <si>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</si>
  <si>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</si>
  <si>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</si>
  <si>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</si>
  <si>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</si>
  <si>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</si>
  <si>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</si>
  <si>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</si>
  <si>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</si>
  <si>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</si>
  <si>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</si>
  <si>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</si>
  <si>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</si>
  <si>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</si>
  <si>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</si>
  <si>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</si>
  <si>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</si>
  <si>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</si>
  <si>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</si>
  <si>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</si>
  <si>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</si>
  <si>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</si>
  <si>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</si>
  <si>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</si>
  <si>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</si>
  <si>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</si>
  <si>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</si>
  <si>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</si>
  <si>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</si>
  <si>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</si>
  <si>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</si>
  <si>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</si>
  <si>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</si>
  <si>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</si>
  <si>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</si>
  <si>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</si>
  <si>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</si>
  <si>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</si>
  <si>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</si>
  <si>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</si>
  <si>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</si>
  <si>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</si>
  <si>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</si>
  <si>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</si>
  <si>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</si>
  <si>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</si>
  <si>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</si>
  <si>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</si>
  <si>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</si>
  <si>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</si>
  <si>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</si>
  <si>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</si>
  <si>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</si>
  <si>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</si>
  <si>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</si>
  <si>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</si>
  <si>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</si>
  <si>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</si>
  <si>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</si>
  <si>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</si>
  <si>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</si>
  <si>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</si>
  <si>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</si>
  <si>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</si>
  <si>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</si>
  <si>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</si>
  <si>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</si>
  <si>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</si>
  <si>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</si>
  <si>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</si>
  <si>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</si>
  <si>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</si>
  <si>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</si>
  <si>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</si>
  <si>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</si>
  <si>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</si>
  <si>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</si>
  <si>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</si>
  <si>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</si>
  <si>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</si>
  <si>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</si>
  <si>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</si>
  <si>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</si>
  <si>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</si>
  <si>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</si>
  <si>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</si>
  <si>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</si>
  <si>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</si>
  <si>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</si>
  <si>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</si>
  <si>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</si>
  <si>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</si>
  <si>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</si>
  <si>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</si>
  <si>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</si>
  <si>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</si>
  <si>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</si>
  <si>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</si>
  <si>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</si>
  <si>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</si>
  <si>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</si>
  <si>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</si>
  <si>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</si>
  <si>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</si>
  <si>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</si>
  <si>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</si>
  <si>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</si>
  <si>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</si>
  <si>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</si>
  <si>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</si>
  <si>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</si>
  <si>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</si>
  <si>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</si>
  <si>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</si>
  <si>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</si>
  <si>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</si>
  <si>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</si>
  <si>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</si>
  <si>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</si>
  <si>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</si>
  <si>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</si>
  <si>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</si>
  <si>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</si>
  <si>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</si>
  <si>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</si>
  <si>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</si>
  <si>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</si>
  <si>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</si>
  <si>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</si>
  <si>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</si>
  <si>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</si>
  <si>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</si>
  <si>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</si>
  <si>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</si>
  <si>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</si>
  <si>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</si>
  <si>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</si>
  <si>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</si>
  <si>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</si>
  <si>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</si>
  <si>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</si>
  <si>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</si>
  <si>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</si>
  <si>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</si>
  <si>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</si>
  <si>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</si>
  <si>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</si>
  <si>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</si>
  <si>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</si>
  <si>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</si>
  <si>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</si>
  <si>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</si>
  <si>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</si>
  <si>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</si>
  <si>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</si>
  <si>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</si>
  <si>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</si>
  <si>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</si>
  <si>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</si>
  <si>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</si>
  <si>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</si>
  <si>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</si>
  <si>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</si>
  <si>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</si>
  <si>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</si>
  <si>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</si>
  <si>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</si>
  <si>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</si>
  <si>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</si>
  <si>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</si>
  <si>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</si>
  <si>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</si>
  <si>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</si>
  <si>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</si>
  <si>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</si>
  <si>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</si>
  <si>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</si>
  <si>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</si>
  <si>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</si>
  <si>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</si>
  <si>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</si>
  <si>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</si>
  <si>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</si>
  <si>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</si>
  <si>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</si>
  <si>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</si>
  <si>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</si>
  <si>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</si>
  <si>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</si>
  <si>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</si>
  <si>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</si>
  <si>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</si>
  <si>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</si>
  <si>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</si>
  <si>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</si>
  <si>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</si>
  <si>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</si>
  <si>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</si>
  <si>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</si>
  <si>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</si>
  <si>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</si>
  <si>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</si>
  <si>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</si>
  <si>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</si>
  <si>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</si>
  <si>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</si>
  <si>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</si>
  <si>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</si>
  <si>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</si>
  <si>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</si>
  <si>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</si>
  <si>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</si>
  <si>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</si>
  <si>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</si>
  <si>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</si>
  <si>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</si>
  <si>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</si>
  <si>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</si>
  <si>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</si>
  <si>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</si>
  <si>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</si>
  <si>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</si>
  <si>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</si>
  <si>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</si>
  <si>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</si>
  <si>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</si>
  <si>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</si>
  <si>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</si>
  <si>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</si>
  <si>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</si>
  <si>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</si>
  <si>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</si>
  <si>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</si>
  <si>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</si>
  <si>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</si>
  <si>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</si>
  <si>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</si>
  <si>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</si>
  <si>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</si>
  <si>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</si>
  <si>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</si>
  <si>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</si>
  <si>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</si>
  <si>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</si>
  <si>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</si>
  <si>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</si>
  <si>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</si>
  <si>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</si>
  <si>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</si>
  <si>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</si>
  <si>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</si>
  <si>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</si>
  <si>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</si>
  <si>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</si>
  <si>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</si>
  <si>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</si>
  <si>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</si>
  <si>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</si>
  <si>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</si>
  <si>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</si>
  <si>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</si>
  <si>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</si>
  <si>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</si>
  <si>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</si>
  <si>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</si>
  <si>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</si>
  <si>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</si>
  <si>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</si>
  <si>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</si>
  <si>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</si>
  <si>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</si>
  <si>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</si>
  <si>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</si>
  <si>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</si>
  <si>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</si>
  <si>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</si>
  <si>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</si>
  <si>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</si>
  <si>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</si>
  <si>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</si>
  <si>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</si>
  <si>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</si>
  <si>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</si>
  <si>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</si>
  <si>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</si>
  <si>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</si>
  <si>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</si>
  <si>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</si>
  <si>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</si>
  <si>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</si>
  <si>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</si>
  <si>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</si>
  <si>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</si>
  <si>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</si>
  <si>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</si>
  <si>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</si>
  <si>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</si>
  <si>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</si>
  <si>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</si>
  <si>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</si>
  <si>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</si>
  <si>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</si>
  <si>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</si>
  <si>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</si>
  <si>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</si>
  <si>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</si>
  <si>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</si>
  <si>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</si>
  <si>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</si>
  <si>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</si>
  <si>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</si>
  <si>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</si>
  <si>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</si>
  <si>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</si>
  <si>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</si>
  <si>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</si>
  <si>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</si>
  <si>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</si>
  <si>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</si>
  <si>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</si>
  <si>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</si>
  <si>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</si>
  <si>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</si>
  <si>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</si>
  <si>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</si>
  <si>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</si>
  <si>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</si>
  <si>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</si>
  <si>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</si>
  <si>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</si>
  <si>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</si>
  <si>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</si>
  <si>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</si>
  <si>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</si>
  <si>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</si>
  <si>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</si>
  <si>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</si>
  <si>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</si>
  <si>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</si>
  <si>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</si>
  <si>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</si>
  <si>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</si>
  <si>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</si>
  <si>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</si>
  <si>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</si>
  <si>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</si>
  <si>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</si>
  <si>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</si>
  <si>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</si>
  <si>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</si>
  <si>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</si>
  <si>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</si>
  <si>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</si>
  <si>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</si>
  <si>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</si>
  <si>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</si>
  <si>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</si>
  <si>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</si>
  <si>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</si>
  <si>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</si>
  <si>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</si>
  <si>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</si>
  <si>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</si>
  <si>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</si>
  <si>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</si>
  <si>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</si>
  <si>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</si>
  <si>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</si>
  <si>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</si>
  <si>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</si>
  <si>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</si>
  <si>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</si>
  <si>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</si>
  <si>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</si>
  <si>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</si>
  <si>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</si>
  <si>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</si>
  <si>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</si>
  <si>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</si>
  <si>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</si>
  <si>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</si>
  <si>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</si>
  <si>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</si>
  <si>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</si>
  <si>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</si>
  <si>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</si>
  <si>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</si>
  <si>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</si>
  <si>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</si>
  <si>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</si>
  <si>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</si>
  <si>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</si>
  <si>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</si>
  <si>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</si>
  <si>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</si>
  <si>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</si>
  <si>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</si>
  <si>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</si>
  <si>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</si>
  <si>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</si>
  <si>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</si>
  <si>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</si>
  <si>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</si>
  <si>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</si>
  <si>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</si>
  <si>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</si>
  <si>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</si>
  <si>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</si>
  <si>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</si>
  <si>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</si>
  <si>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</si>
  <si>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</si>
  <si>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</si>
  <si>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</si>
  <si>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</si>
  <si>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</si>
  <si>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</si>
  <si>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</si>
  <si>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</si>
  <si>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</si>
  <si>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</si>
  <si>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</si>
  <si>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</si>
  <si>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</si>
  <si>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</si>
  <si>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</si>
  <si>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</si>
  <si>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</si>
  <si>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</si>
  <si>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</si>
  <si>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</si>
  <si>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</si>
  <si>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</si>
  <si>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</si>
  <si>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</si>
  <si>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</si>
  <si>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</si>
  <si>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</si>
  <si>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</si>
  <si>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</si>
  <si>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</si>
  <si>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</si>
  <si>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</si>
  <si>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</si>
  <si>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</si>
  <si>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</si>
  <si>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</si>
  <si>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</si>
  <si>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</si>
  <si>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</si>
  <si>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</si>
  <si>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</si>
  <si>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</si>
  <si>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</si>
  <si>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</si>
  <si>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</si>
  <si>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</si>
  <si>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</si>
  <si>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</si>
  <si>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</si>
  <si>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</si>
  <si>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</si>
  <si>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</si>
  <si>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</si>
  <si>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</si>
  <si>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</si>
  <si>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</si>
  <si>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</si>
  <si>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</si>
  <si>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</si>
  <si>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</si>
  <si>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</si>
  <si>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</si>
  <si>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</si>
  <si>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</si>
  <si>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</si>
  <si>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</si>
  <si>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</si>
  <si>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</si>
  <si>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</si>
  <si>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</si>
  <si>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</si>
  <si>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</si>
  <si>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</si>
  <si>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</si>
  <si>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</si>
  <si>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</si>
  <si>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</si>
  <si>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</si>
  <si>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</si>
  <si>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</si>
  <si>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</si>
  <si>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</si>
  <si>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</si>
  <si>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</si>
  <si>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</si>
  <si>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</si>
  <si>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</si>
  <si>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</si>
  <si>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</si>
  <si>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</si>
  <si>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</si>
  <si>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</si>
  <si>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</si>
  <si>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</si>
  <si>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</si>
  <si>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</si>
  <si>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</si>
  <si>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</si>
  <si>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医療福祉センターきずな</t>
    <phoneticPr fontId="3"/>
  </si>
  <si>
    <t>〒675-2456 加西市若井町字猪野８３－３１</t>
    <phoneticPr fontId="3"/>
  </si>
  <si>
    <t>〇</t>
  </si>
  <si>
    <t>社会福祉法人</t>
  </si>
  <si>
    <t>ＤＰＣ病院ではない</t>
  </si>
  <si>
    <t>-</t>
    <phoneticPr fontId="3"/>
  </si>
  <si>
    <t>第1療育棟</t>
  </si>
  <si>
    <t>慢性期機能</t>
  </si>
  <si>
    <t>第2療育棟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</si>
</sst>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1043</v>
      </c>
      <c r="M9" s="282" t="s">
        <v>1045</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1043</v>
      </c>
      <c r="M22" s="282" t="s">
        <v>1045</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1043</v>
      </c>
      <c r="M35" s="282" t="s">
        <v>1045</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1043</v>
      </c>
      <c r="M44" s="282" t="s">
        <v>1045</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1043</v>
      </c>
      <c r="M89" s="262" t="s">
        <v>1045</v>
      </c>
    </row>
    <row r="90" spans="1:22" s="21" customFormat="1">
      <c r="A90" s="243"/>
      <c r="B90" s="1"/>
      <c r="C90" s="3"/>
      <c r="D90" s="3"/>
      <c r="E90" s="3"/>
      <c r="F90" s="3"/>
      <c r="G90" s="3"/>
      <c r="H90" s="287"/>
      <c r="I90" s="67" t="s">
        <v>36</v>
      </c>
      <c r="J90" s="68"/>
      <c r="K90" s="69"/>
      <c r="L90" s="262" t="s">
        <v>1044</v>
      </c>
      <c r="M90" s="262" t="s">
        <v>1044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1043</v>
      </c>
      <c r="M97" s="66" t="s">
        <v>1045</v>
      </c>
      <c r="N97" s="8"/>
      <c r="O97" s="8"/>
      <c r="P97" s="8"/>
      <c r="Q97" s="8"/>
      <c r="R97" s="8"/>
      <c r="S97" s="8"/>
      <c r="T97" s="8"/>
      <c r="U97" s="8"/>
      <c r="V97" s="8"/>
    </row>
    <row r="98" spans="1:22" ht="20.25" customHeight="1">
      <c r="A98" s="243"/>
      <c r="B98" s="1"/>
      <c r="C98" s="62"/>
      <c r="D98" s="3"/>
      <c r="F98" s="3"/>
      <c r="G98" s="3"/>
      <c r="H98" s="287"/>
      <c r="I98" s="67" t="s">
        <v>40</v>
      </c>
      <c r="J98" s="68"/>
      <c r="K98" s="79"/>
      <c r="L98" s="70" t="s">
        <v>1044</v>
      </c>
      <c r="M98" s="70" t="s">
        <v>1044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40</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40</v>
      </c>
      <c r="M101" s="258">
        <v>40</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40</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1043</v>
      </c>
      <c r="M118" s="66" t="s">
        <v>1045</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1044</v>
      </c>
      <c r="M119" s="70" t="s">
        <v>1044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534</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1043</v>
      </c>
      <c r="M129" s="66" t="s">
        <v>1045</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1044</v>
      </c>
      <c r="M130" s="70" t="s">
        <v>1044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40</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1043</v>
      </c>
      <c r="M143" s="66" t="s">
        <v>1045</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1044</v>
      </c>
      <c r="M144" s="70" t="s">
        <v>1044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78</v>
      </c>
      <c r="K167" s="264" t="str">
        <f t="shared" si="3"/>
        <v/>
      </c>
      <c r="L167" s="117">
        <v>38</v>
      </c>
      <c r="M167" s="117">
        <v>40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1043</v>
      </c>
      <c r="M226" s="66" t="s">
        <v>1045</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1044</v>
      </c>
      <c r="M227" s="70" t="s">
        <v>1044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1041</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1043</v>
      </c>
      <c r="M234" s="66" t="s">
        <v>1045</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1044</v>
      </c>
      <c r="M235" s="70" t="s">
        <v>1044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1043</v>
      </c>
      <c r="M244" s="66" t="s">
        <v>1045</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1044</v>
      </c>
      <c r="M245" s="70" t="s">
        <v>1044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1043</v>
      </c>
      <c r="M253" s="66" t="s">
        <v>1045</v>
      </c>
      <c r="N253" s="8"/>
      <c r="O253" s="8"/>
      <c r="P253" s="8"/>
      <c r="Q253" s="8"/>
      <c r="R253" s="8"/>
      <c r="S253" s="8"/>
      <c r="T253" s="8"/>
      <c r="U253" s="8"/>
      <c r="V253" s="8"/>
    </row>
    <row r="254" spans="1:22">
      <c r="A254" s="243"/>
      <c r="B254" s="1"/>
      <c r="C254" s="62"/>
      <c r="D254" s="3"/>
      <c r="F254" s="3"/>
      <c r="G254" s="3"/>
      <c r="H254" s="287"/>
      <c r="I254" s="67" t="s">
        <v>36</v>
      </c>
      <c r="J254" s="68"/>
      <c r="K254" s="79"/>
      <c r="L254" s="70" t="s">
        <v>1044</v>
      </c>
      <c r="M254" s="137" t="s">
        <v>1044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1043</v>
      </c>
      <c r="M263" s="66" t="s">
        <v>1045</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1044</v>
      </c>
      <c r="M264" s="70" t="s">
        <v>1044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19</v>
      </c>
      <c r="M269" s="147">
        <v>14</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2.6</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40</v>
      </c>
      <c r="K273" s="81" t="str">
        <f t="shared" si="8"/>
        <v/>
      </c>
      <c r="L273" s="147">
        <v>18</v>
      </c>
      <c r="M273" s="147">
        <v>22</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1</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1</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1043</v>
      </c>
      <c r="M322" s="66" t="s">
        <v>1045</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1044</v>
      </c>
      <c r="M323" s="137" t="s">
        <v>1044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1043</v>
      </c>
      <c r="M342" s="66" t="s">
        <v>1045</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1044</v>
      </c>
      <c r="M343" s="137" t="s">
        <v>1044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1043</v>
      </c>
      <c r="M367" s="66" t="s">
        <v>1045</v>
      </c>
    </row>
    <row r="368" spans="1:22" s="118" customFormat="1" ht="20.25" customHeight="1">
      <c r="A368" s="243"/>
      <c r="B368" s="1"/>
      <c r="C368" s="3"/>
      <c r="D368" s="3"/>
      <c r="E368" s="3"/>
      <c r="F368" s="3"/>
      <c r="G368" s="3"/>
      <c r="H368" s="287"/>
      <c r="I368" s="67" t="s">
        <v>36</v>
      </c>
      <c r="J368" s="170"/>
      <c r="K368" s="79"/>
      <c r="L368" s="137" t="s">
        <v>1044</v>
      </c>
      <c r="M368" s="137" t="s">
        <v>1044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1043</v>
      </c>
      <c r="M390" s="66" t="s">
        <v>1045</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1044</v>
      </c>
      <c r="M391" s="70" t="s">
        <v>1044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v>
      </c>
      <c r="K392" s="81" t="str">
        <f t="shared" ref="K392:K397" si="12">IF(OR(COUNTIF(L392:M392,"未確認")&gt;0,COUNTIF(L392:M392,"~*")&gt;0),"※","")</f>
        <v/>
      </c>
      <c r="L392" s="147">
        <v>7</v>
      </c>
      <c r="M392" s="147">
        <v>2</v>
      </c>
    </row>
    <row r="393" spans="1:22" s="83" customFormat="1" ht="34.5" customHeight="1">
      <c r="A393" s="249" t="s">
        <v>773</v>
      </c>
      <c r="B393" s="84"/>
      <c r="C393" s="370"/>
      <c r="D393" s="380"/>
      <c r="E393" s="320" t="s">
        <v>224</v>
      </c>
      <c r="F393" s="321"/>
      <c r="G393" s="321"/>
      <c r="H393" s="322"/>
      <c r="I393" s="343"/>
      <c r="J393" s="140">
        <f t="shared" si="11"/>
        <v>8</v>
      </c>
      <c r="K393" s="81" t="str">
        <f t="shared" si="12"/>
        <v/>
      </c>
      <c r="L393" s="147">
        <v>6</v>
      </c>
      <c r="M393" s="147">
        <v>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v>
      </c>
      <c r="K395" s="81" t="str">
        <f t="shared" si="12"/>
        <v/>
      </c>
      <c r="L395" s="147">
        <v>1</v>
      </c>
      <c r="M395" s="147">
        <v>0</v>
      </c>
    </row>
    <row r="396" spans="1:22" s="83" customFormat="1" ht="34.5" customHeight="1">
      <c r="A396" s="250" t="s">
        <v>776</v>
      </c>
      <c r="B396" s="1"/>
      <c r="C396" s="370"/>
      <c r="D396" s="320" t="s">
        <v>227</v>
      </c>
      <c r="E396" s="321"/>
      <c r="F396" s="321"/>
      <c r="G396" s="321"/>
      <c r="H396" s="322"/>
      <c r="I396" s="343"/>
      <c r="J396" s="140">
        <f t="shared" si="11"/>
        <v>28999</v>
      </c>
      <c r="K396" s="81" t="str">
        <f t="shared" si="12"/>
        <v/>
      </c>
      <c r="L396" s="147">
        <v>14412</v>
      </c>
      <c r="M396" s="147">
        <v>14587</v>
      </c>
    </row>
    <row r="397" spans="1:22" s="83" customFormat="1" ht="34.5" customHeight="1">
      <c r="A397" s="250" t="s">
        <v>777</v>
      </c>
      <c r="B397" s="119"/>
      <c r="C397" s="370"/>
      <c r="D397" s="320" t="s">
        <v>228</v>
      </c>
      <c r="E397" s="321"/>
      <c r="F397" s="321"/>
      <c r="G397" s="321"/>
      <c r="H397" s="322"/>
      <c r="I397" s="344"/>
      <c r="J397" s="140">
        <f t="shared" si="11"/>
        <v>9</v>
      </c>
      <c r="K397" s="81" t="str">
        <f t="shared" si="12"/>
        <v/>
      </c>
      <c r="L397" s="147">
        <v>7</v>
      </c>
      <c r="M397" s="147">
        <v>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1043</v>
      </c>
      <c r="M403" s="66" t="s">
        <v>1045</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1044</v>
      </c>
      <c r="M404" s="70" t="s">
        <v>1044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v>
      </c>
      <c r="K405" s="81" t="str">
        <f t="shared" ref="K405:K422" si="14">IF(OR(COUNTIF(L405:M405,"未確認")&gt;0,COUNTIF(L405:M405,"~*")&gt;0),"※","")</f>
        <v/>
      </c>
      <c r="L405" s="147">
        <v>7</v>
      </c>
      <c r="M405" s="147">
        <v>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1</v>
      </c>
      <c r="M407" s="147">
        <v>0</v>
      </c>
    </row>
    <row r="408" spans="1:22" s="83" customFormat="1" ht="34.5" customHeight="1">
      <c r="A408" s="251" t="s">
        <v>781</v>
      </c>
      <c r="B408" s="119"/>
      <c r="C408" s="369"/>
      <c r="D408" s="369"/>
      <c r="E408" s="320" t="s">
        <v>236</v>
      </c>
      <c r="F408" s="321"/>
      <c r="G408" s="321"/>
      <c r="H408" s="322"/>
      <c r="I408" s="361"/>
      <c r="J408" s="140">
        <f t="shared" si="13"/>
        <v>8</v>
      </c>
      <c r="K408" s="81" t="str">
        <f t="shared" si="14"/>
        <v/>
      </c>
      <c r="L408" s="147">
        <v>6</v>
      </c>
      <c r="M408" s="147">
        <v>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v>
      </c>
      <c r="K413" s="81" t="str">
        <f t="shared" si="14"/>
        <v/>
      </c>
      <c r="L413" s="147">
        <v>7</v>
      </c>
      <c r="M413" s="147">
        <v>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v>
      </c>
      <c r="K415" s="81" t="str">
        <f t="shared" si="14"/>
        <v/>
      </c>
      <c r="L415" s="147">
        <v>1</v>
      </c>
      <c r="M415" s="147">
        <v>0</v>
      </c>
    </row>
    <row r="416" spans="1:22" s="83" customFormat="1" ht="34.5" customHeight="1">
      <c r="A416" s="251" t="s">
        <v>789</v>
      </c>
      <c r="B416" s="119"/>
      <c r="C416" s="369"/>
      <c r="D416" s="369"/>
      <c r="E416" s="320" t="s">
        <v>243</v>
      </c>
      <c r="F416" s="321"/>
      <c r="G416" s="321"/>
      <c r="H416" s="322"/>
      <c r="I416" s="361"/>
      <c r="J416" s="140">
        <f t="shared" si="13"/>
        <v>7</v>
      </c>
      <c r="K416" s="81" t="str">
        <f t="shared" si="14"/>
        <v/>
      </c>
      <c r="L416" s="147">
        <v>5</v>
      </c>
      <c r="M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1043</v>
      </c>
      <c r="M428" s="66" t="s">
        <v>1045</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1044</v>
      </c>
      <c r="M429" s="70" t="s">
        <v>1044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v>
      </c>
      <c r="K430" s="193" t="str">
        <f>IF(OR(COUNTIF(L430:M430,"未確認")&gt;0,COUNTIF(L430:M430,"~*")&gt;0),"※","")</f>
        <v/>
      </c>
      <c r="L430" s="147">
        <v>7</v>
      </c>
      <c r="M430" s="147">
        <v>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v>
      </c>
      <c r="K433" s="193" t="str">
        <f>IF(OR(COUNTIF(L433:M433,"未確認")&gt;0,COUNTIF(L433:M433,"~*")&gt;0),"※","")</f>
        <v/>
      </c>
      <c r="L433" s="147">
        <v>7</v>
      </c>
      <c r="M433" s="147">
        <v>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1043</v>
      </c>
      <c r="M441" s="66" t="s">
        <v>1045</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1044</v>
      </c>
      <c r="M442" s="70" t="s">
        <v>1044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1043</v>
      </c>
      <c r="M466" s="66" t="s">
        <v>1045</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1044</v>
      </c>
      <c r="M467" s="70" t="s">
        <v>1044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1043</v>
      </c>
      <c r="M502" s="66" t="s">
        <v>1045</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1044</v>
      </c>
      <c r="M503" s="70" t="s">
        <v>1044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1043</v>
      </c>
      <c r="M514" s="66" t="s">
        <v>1045</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1044</v>
      </c>
      <c r="M515" s="70" t="s">
        <v>1044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1043</v>
      </c>
      <c r="M520" s="66" t="s">
        <v>1045</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1044</v>
      </c>
      <c r="M521" s="70" t="s">
        <v>1044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1043</v>
      </c>
      <c r="M525" s="66" t="s">
        <v>1045</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1044</v>
      </c>
      <c r="M526" s="70" t="s">
        <v>1044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1043</v>
      </c>
      <c r="M530" s="66" t="s">
        <v>1045</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1044</v>
      </c>
      <c r="M531" s="70" t="s">
        <v>1044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1043</v>
      </c>
      <c r="M543" s="66" t="s">
        <v>1045</v>
      </c>
    </row>
    <row r="544" spans="1:22" s="1" customFormat="1" ht="20.25" customHeight="1">
      <c r="A544" s="243"/>
      <c r="C544" s="62"/>
      <c r="D544" s="3"/>
      <c r="E544" s="3"/>
      <c r="F544" s="3"/>
      <c r="G544" s="3"/>
      <c r="H544" s="287"/>
      <c r="I544" s="67" t="s">
        <v>36</v>
      </c>
      <c r="J544" s="68"/>
      <c r="K544" s="186"/>
      <c r="L544" s="70" t="s">
        <v>1044</v>
      </c>
      <c r="M544" s="70" t="s">
        <v>1044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1042</v>
      </c>
      <c r="M558" s="211" t="s">
        <v>1042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1043</v>
      </c>
      <c r="M588" s="66" t="s">
        <v>1045</v>
      </c>
    </row>
    <row r="589" spans="1:22" s="1" customFormat="1" ht="20.25" customHeight="1">
      <c r="A589" s="243"/>
      <c r="C589" s="62"/>
      <c r="D589" s="3"/>
      <c r="E589" s="3"/>
      <c r="F589" s="3"/>
      <c r="G589" s="3"/>
      <c r="H589" s="287"/>
      <c r="I589" s="67" t="s">
        <v>36</v>
      </c>
      <c r="J589" s="68"/>
      <c r="K589" s="186"/>
      <c r="L589" s="70" t="s">
        <v>1044</v>
      </c>
      <c r="M589" s="70" t="s">
        <v>1044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1043</v>
      </c>
      <c r="M611" s="66" t="s">
        <v>1045</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1044</v>
      </c>
      <c r="M612" s="70" t="s">
        <v>1044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1043</v>
      </c>
      <c r="M629" s="66" t="s">
        <v>1045</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1044</v>
      </c>
      <c r="M630" s="70" t="s">
        <v>1044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v>
      </c>
      <c r="L633" s="117">
        <v>12</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v>
      </c>
      <c r="L636" s="117">
        <v>12</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17</v>
      </c>
      <c r="K638" s="201" t="str">
        <f t="shared" si="31"/>
        <v/>
      </c>
      <c r="L638" s="117">
        <v>17</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1043</v>
      </c>
      <c r="M644" s="66" t="s">
        <v>1045</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1044</v>
      </c>
      <c r="M645" s="70" t="s">
        <v>1044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78</v>
      </c>
      <c r="K646" s="201" t="str">
        <f t="shared" ref="K646:K660" si="33">IF(OR(COUNTIF(L646:M646,"未確認")&gt;0,COUNTIF(L646:M646,"*")&gt;0),"※","")</f>
        <v/>
      </c>
      <c r="L646" s="117">
        <v>38</v>
      </c>
      <c r="M646" s="117">
        <v>40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78</v>
      </c>
      <c r="K652" s="201" t="str">
        <f t="shared" si="33"/>
        <v/>
      </c>
      <c r="L652" s="117">
        <v>38</v>
      </c>
      <c r="M652" s="117">
        <v>40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19</v>
      </c>
      <c r="K658" s="201" t="str">
        <f t="shared" si="33"/>
        <v>※</v>
      </c>
      <c r="L658" s="117">
        <v>19</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1043</v>
      </c>
      <c r="M665" s="66" t="s">
        <v>1045</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1044</v>
      </c>
      <c r="M666" s="70" t="s">
        <v>1044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1043</v>
      </c>
      <c r="M681" s="66" t="s">
        <v>1045</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1044</v>
      </c>
      <c r="M682" s="70" t="s">
        <v>1044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1043</v>
      </c>
      <c r="M691" s="66" t="s">
        <v>1045</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1044</v>
      </c>
      <c r="M692" s="70" t="s">
        <v>1044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78</v>
      </c>
      <c r="K694" s="201" t="str">
        <f>IF(OR(COUNTIF(L694:M694,"未確認")&gt;0,COUNTIF(L694:M694,"*")&gt;0),"※","")</f>
        <v/>
      </c>
      <c r="L694" s="117">
        <v>38</v>
      </c>
      <c r="M694" s="117">
        <v>40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34</v>
      </c>
      <c r="K695" s="201" t="str">
        <f>IF(OR(COUNTIF(L695:M695,"未確認")&gt;0,COUNTIF(L695:M695,"*")&gt;0),"※","")</f>
        <v>※</v>
      </c>
      <c r="L695" s="117">
        <v>34</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78</v>
      </c>
      <c r="K696" s="201" t="str">
        <f>IF(OR(COUNTIF(L696:M696,"未確認")&gt;0,COUNTIF(L696:M696,"*")&gt;0),"※","")</f>
        <v/>
      </c>
      <c r="L696" s="117">
        <v>38</v>
      </c>
      <c r="M696" s="117">
        <v>40</v>
      </c>
    </row>
    <row r="697" spans="1:22" s="118" customFormat="1" ht="70" customHeight="1">
      <c r="A697" s="252" t="s">
        <v>967</v>
      </c>
      <c r="B697" s="119"/>
      <c r="C697" s="320" t="s">
        <v>511</v>
      </c>
      <c r="D697" s="321"/>
      <c r="E697" s="321"/>
      <c r="F697" s="321"/>
      <c r="G697" s="321"/>
      <c r="H697" s="322"/>
      <c r="I697" s="122" t="s">
        <v>512</v>
      </c>
      <c r="J697" s="116" t="str">
        <f>IF(SUM(L697:M697)=0,IF(COUNTIF(L697:M697,"未確認")&gt;0,"未確認",IF(COUNTIF(L697:M697,"~*")&gt;0,"*",SUM(L697:M697))),SUM(L697:M697))</f>
        <v>*</v>
      </c>
      <c r="K697" s="201" t="str">
        <f>IF(OR(COUNTIF(L697:M697,"未確認")&gt;0,COUNTIF(L697:M697,"*")&gt;0),"※","")</f>
        <v>※</v>
      </c>
      <c r="L697" s="117">
        <v>0</v>
      </c>
      <c r="M697" s="117" t="s">
        <v>541</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1043</v>
      </c>
      <c r="M704" s="66" t="s">
        <v>1045</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1044</v>
      </c>
      <c r="M705" s="70" t="s">
        <v>1044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3F01374-9EA6-4308-B8DF-60CC9D491A9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2019-12-23T00:53:16Z</dcterms:modified>
</cp:coreProperties>
</file>