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C6F11C9-CD68-4549-9551-FC63A8D70EBA}"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<sst xmlns="http://schemas.openxmlformats.org/spreadsheetml/2006/main" count="3439" uniqueCount="1059">
  <si>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</si>
  <si>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</si>
  <si>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</si>
  <si>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</si>
  <si>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</si>
  <si>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</si>
  <si>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</si>
  <si>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</si>
  <si>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</si>
  <si>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</si>
  <si>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</si>
  <si>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</si>
  <si>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</si>
  <si>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</si>
  <si>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</si>
  <si>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</si>
  <si>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</si>
  <si>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</si>
  <si>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</si>
  <si>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</si>
  <si>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</si>
  <si>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</si>
  <si>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</si>
  <si>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</si>
  <si>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</si>
  <si>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</si>
  <si>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</si>
  <si>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</si>
  <si>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</si>
  <si>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</si>
  <si>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</si>
  <si>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</si>
  <si>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</si>
  <si>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</si>
  <si>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</si>
  <si>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</si>
  <si>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</si>
  <si>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</si>
  <si>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</si>
  <si>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</si>
  <si>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</si>
  <si>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</si>
  <si>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</si>
  <si>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</si>
  <si>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</si>
  <si>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</si>
  <si>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</si>
  <si>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</si>
  <si>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</si>
  <si>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</si>
  <si>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</si>
  <si>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</si>
  <si>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</si>
  <si>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</si>
  <si>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</si>
  <si>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</si>
  <si>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</si>
  <si>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</si>
  <si>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</si>
  <si>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</si>
  <si>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</si>
  <si>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</si>
  <si>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</si>
  <si>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</si>
  <si>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</si>
  <si>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</si>
  <si>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</si>
  <si>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</si>
  <si>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</si>
  <si>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</si>
  <si>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</si>
  <si>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</si>
  <si>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</si>
  <si>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</si>
  <si>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</si>
  <si>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</si>
  <si>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</si>
  <si>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</si>
  <si>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</si>
  <si>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</si>
  <si>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</si>
  <si>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</si>
  <si>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</si>
  <si>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</si>
  <si>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</si>
  <si>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</si>
  <si>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</si>
  <si>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</si>
  <si>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</si>
  <si>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</si>
  <si>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</si>
  <si>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</si>
  <si>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</si>
  <si>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</si>
  <si>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</si>
  <si>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</si>
  <si>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</si>
  <si>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</si>
  <si>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</si>
  <si>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</si>
  <si>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</si>
  <si>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</si>
  <si>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</si>
  <si>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</si>
  <si>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</si>
  <si>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</si>
  <si>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</si>
  <si>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</si>
  <si>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</si>
  <si>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</si>
  <si>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</si>
  <si>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</si>
  <si>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</si>
  <si>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</si>
  <si>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</si>
  <si>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</si>
  <si>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</si>
  <si>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</si>
  <si>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</si>
  <si>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</si>
  <si>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</si>
  <si>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</si>
  <si>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</si>
  <si>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</si>
  <si>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</si>
  <si>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</si>
  <si>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</si>
  <si>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</si>
  <si>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</si>
  <si>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</si>
  <si>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</si>
  <si>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</si>
  <si>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</si>
  <si>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</si>
  <si>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</si>
  <si>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</si>
  <si>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</si>
  <si>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</si>
  <si>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</si>
  <si>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</si>
  <si>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</si>
  <si>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</si>
  <si>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</si>
  <si>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</si>
  <si>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</si>
  <si>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</si>
  <si>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</si>
  <si>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</si>
  <si>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</si>
  <si>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</si>
  <si>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</si>
  <si>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</si>
  <si>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</si>
  <si>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</si>
  <si>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</si>
  <si>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</si>
  <si>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</si>
  <si>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</si>
  <si>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</si>
  <si>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</si>
  <si>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</si>
  <si>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</si>
  <si>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</si>
  <si>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</si>
  <si>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</si>
  <si>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</si>
  <si>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</si>
  <si>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</si>
  <si>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</si>
  <si>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</si>
  <si>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</si>
  <si>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</si>
  <si>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</si>
  <si>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</si>
  <si>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</si>
  <si>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</si>
  <si>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</si>
  <si>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</si>
  <si>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</si>
  <si>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</si>
  <si>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</si>
  <si>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</si>
  <si>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</si>
  <si>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</si>
  <si>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</si>
  <si>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</si>
  <si>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</si>
  <si>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</si>
  <si>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</si>
  <si>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</si>
  <si>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</si>
  <si>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</si>
  <si>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</si>
  <si>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</si>
  <si>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</si>
  <si>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</si>
  <si>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</si>
  <si>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</si>
  <si>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</si>
  <si>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</si>
  <si>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</si>
  <si>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</si>
  <si>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</si>
  <si>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</si>
  <si>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</si>
  <si>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</si>
  <si>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</si>
  <si>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</si>
  <si>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</si>
  <si>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</si>
  <si>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</si>
  <si>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</si>
  <si>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</si>
  <si>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</si>
  <si>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</si>
  <si>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</si>
  <si>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</si>
  <si>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</si>
  <si>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</si>
  <si>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</si>
  <si>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</si>
  <si>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</si>
  <si>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</si>
  <si>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</si>
  <si>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</si>
  <si>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</si>
  <si>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</si>
  <si>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</si>
  <si>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</si>
  <si>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</si>
  <si>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</si>
  <si>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</si>
  <si>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</si>
  <si>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</si>
  <si>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</si>
  <si>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</si>
  <si>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</si>
  <si>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</si>
  <si>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</si>
  <si>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</si>
  <si>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</si>
  <si>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</si>
  <si>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</si>
  <si>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</si>
  <si>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</si>
  <si>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</si>
  <si>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</si>
  <si>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</si>
  <si>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</si>
  <si>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</si>
  <si>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</si>
  <si>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</si>
  <si>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</si>
  <si>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</si>
  <si>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</si>
  <si>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</si>
  <si>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</si>
  <si>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</si>
  <si>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</si>
  <si>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</si>
  <si>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</si>
  <si>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</si>
  <si>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</si>
  <si>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</si>
  <si>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</si>
  <si>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</si>
  <si>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</si>
  <si>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</si>
  <si>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</si>
  <si>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</si>
  <si>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</si>
  <si>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</si>
  <si>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</si>
  <si>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</si>
  <si>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</si>
  <si>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</si>
  <si>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</si>
  <si>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</si>
  <si>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</si>
  <si>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</si>
  <si>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</si>
  <si>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</si>
  <si>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</si>
  <si>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</si>
  <si>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</si>
  <si>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</si>
  <si>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</si>
  <si>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</si>
  <si>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</si>
  <si>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</si>
  <si>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</si>
  <si>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</si>
  <si>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</si>
  <si>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</si>
  <si>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</si>
  <si>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</si>
  <si>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</si>
  <si>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</si>
  <si>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</si>
  <si>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</si>
  <si>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</si>
  <si>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</si>
  <si>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</si>
  <si>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</si>
  <si>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</si>
  <si>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</si>
  <si>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</si>
  <si>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</si>
  <si>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</si>
  <si>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</si>
  <si>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</si>
  <si>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</si>
  <si>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</si>
  <si>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</si>
  <si>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</si>
  <si>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</si>
  <si>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</si>
  <si>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</si>
  <si>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</si>
  <si>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</si>
  <si>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</si>
  <si>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</si>
  <si>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</si>
  <si>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</si>
  <si>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</si>
  <si>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</si>
  <si>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</si>
  <si>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</si>
  <si>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</si>
  <si>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</si>
  <si>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</si>
  <si>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</si>
  <si>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</si>
  <si>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</si>
  <si>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</si>
  <si>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</si>
  <si>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</si>
  <si>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</si>
  <si>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</si>
  <si>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</si>
  <si>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</si>
  <si>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</si>
  <si>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</si>
  <si>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</si>
  <si>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</si>
  <si>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</si>
  <si>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</si>
  <si>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</si>
  <si>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</si>
  <si>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</si>
  <si>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</si>
  <si>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</si>
  <si>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</si>
  <si>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</si>
  <si>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</si>
  <si>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</si>
  <si>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</si>
  <si>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</si>
  <si>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</si>
  <si>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</si>
  <si>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</si>
  <si>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</si>
  <si>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</si>
  <si>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</si>
  <si>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</si>
  <si>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</si>
  <si>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</si>
  <si>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</si>
  <si>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</si>
  <si>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</si>
  <si>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</si>
  <si>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</si>
  <si>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</si>
  <si>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</si>
  <si>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</si>
  <si>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</si>
  <si>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</si>
  <si>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</si>
  <si>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</si>
  <si>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</si>
  <si>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</si>
  <si>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</si>
  <si>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</si>
  <si>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</si>
  <si>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</si>
  <si>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</si>
  <si>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</si>
  <si>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</si>
  <si>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</si>
  <si>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</si>
  <si>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</si>
  <si>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</si>
  <si>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</si>
  <si>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</si>
  <si>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</si>
  <si>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</si>
  <si>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</si>
  <si>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</si>
  <si>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</si>
  <si>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</si>
  <si>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</si>
  <si>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</si>
  <si>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</si>
  <si>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</si>
  <si>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</si>
  <si>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</si>
  <si>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</si>
  <si>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</si>
  <si>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</si>
  <si>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</si>
  <si>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</si>
  <si>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</si>
  <si>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</si>
  <si>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</si>
  <si>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</si>
  <si>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</si>
  <si>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</si>
  <si>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</si>
  <si>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</si>
  <si>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</si>
  <si>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</si>
  <si>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</si>
  <si>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</si>
  <si>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</si>
  <si>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</si>
  <si>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</si>
  <si>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</si>
  <si>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</si>
  <si>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</si>
  <si>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</si>
  <si>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</si>
  <si>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</si>
  <si>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</si>
  <si>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</si>
  <si>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</si>
  <si>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</si>
  <si>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</si>
  <si>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</si>
  <si>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</si>
  <si>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</si>
  <si>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</si>
  <si>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</si>
  <si>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</si>
  <si>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</si>
  <si>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</si>
  <si>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</si>
  <si>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</si>
  <si>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</si>
  <si>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</si>
  <si>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</si>
  <si>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</si>
  <si>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</si>
  <si>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</si>
  <si>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</si>
  <si>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</si>
  <si>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</si>
  <si>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</si>
  <si>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</si>
  <si>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</si>
  <si>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</si>
  <si>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</si>
  <si>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</si>
  <si>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</si>
  <si>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</si>
  <si>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</si>
  <si>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</si>
  <si>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</si>
  <si>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</si>
  <si>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</si>
  <si>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</si>
  <si>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</si>
  <si>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</si>
  <si>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</si>
  <si>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</si>
  <si>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</si>
  <si>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</si>
  <si>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</si>
  <si>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</si>
  <si>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</si>
  <si>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</si>
  <si>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</si>
  <si>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</si>
  <si>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</si>
  <si>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</si>
  <si>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</si>
  <si>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</si>
  <si>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</si>
  <si>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</si>
  <si>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</si>
  <si>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</si>
  <si>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</si>
  <si>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</si>
  <si>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</si>
  <si>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</si>
  <si>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</si>
  <si>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</si>
  <si>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</si>
  <si>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</si>
  <si>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</si>
  <si>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</si>
  <si>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</si>
  <si>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</si>
  <si>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</si>
  <si>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</si>
  <si>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</si>
  <si>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</si>
  <si>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</si>
  <si>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</si>
  <si>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</si>
  <si>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</si>
  <si>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</si>
  <si>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</si>
  <si>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</si>
  <si>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</si>
  <si>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</si>
  <si>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</si>
  <si>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</si>
  <si>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</si>
  <si>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</si>
  <si>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</si>
  <si>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</si>
  <si>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</si>
  <si>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</si>
  <si>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</si>
  <si>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</si>
  <si>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</si>
  <si>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</si>
  <si>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</si>
  <si>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</si>
  <si>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</si>
  <si>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</si>
  <si>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</si>
  <si>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</si>
  <si>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</si>
  <si>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</si>
  <si>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</si>
  <si>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</si>
  <si>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</si>
  <si>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</si>
  <si>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</si>
  <si>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</si>
  <si>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</si>
  <si>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</si>
  <si>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</si>
  <si>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</si>
  <si>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</si>
  <si>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</si>
  <si>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</si>
  <si>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</si>
  <si>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</si>
  <si>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</si>
  <si>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</si>
  <si>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</si>
  <si>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</si>
  <si>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</si>
  <si>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</si>
  <si>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</si>
  <si>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</si>
  <si>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</si>
  <si>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</si>
  <si>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</si>
  <si>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</si>
  <si>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</si>
  <si>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</si>
  <si>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</si>
  <si>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</si>
  <si>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</si>
  <si>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</si>
  <si>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</si>
  <si>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</si>
  <si>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</si>
  <si>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</si>
  <si>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</si>
  <si>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</si>
  <si>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</si>
  <si>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</si>
  <si>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</si>
  <si>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</si>
  <si>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</si>
  <si>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</si>
  <si>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</si>
  <si>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</si>
  <si>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</si>
  <si>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</si>
  <si>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</si>
  <si>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</si>
  <si>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</si>
  <si>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</si>
  <si>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</si>
  <si>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</si>
  <si>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</si>
  <si>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</si>
  <si>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</si>
  <si>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</si>
  <si>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</si>
  <si>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</si>
  <si>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</si>
  <si>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</si>
  <si>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</si>
  <si>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</si>
  <si>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</si>
  <si>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</si>
  <si>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</si>
  <si>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</si>
  <si>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</si>
  <si>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</si>
  <si>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</si>
  <si>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</si>
  <si>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</si>
  <si>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</si>
  <si>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</si>
  <si>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</si>
  <si>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</si>
  <si>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</si>
  <si>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</si>
  <si>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</si>
  <si>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</si>
  <si>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</si>
  <si>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</si>
  <si>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</si>
  <si>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</si>
  <si>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</si>
  <si>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</si>
  <si>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</si>
  <si>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</si>
  <si>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</si>
  <si>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</si>
  <si>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</si>
  <si>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</si>
  <si>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</si>
  <si>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</si>
  <si>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</si>
  <si>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</si>
  <si>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</si>
  <si>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</si>
  <si>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</si>
  <si>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</si>
  <si>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</si>
  <si>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</si>
  <si>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</si>
  <si>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</si>
  <si>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</si>
  <si>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</si>
  <si>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</si>
  <si>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</si>
  <si>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</si>
  <si>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</si>
  <si>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</si>
  <si>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</si>
  <si>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</si>
  <si>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</si>
  <si>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</si>
  <si>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</si>
  <si>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</si>
  <si>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</si>
  <si>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</si>
  <si>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</si>
  <si>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</si>
  <si>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</si>
  <si>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</si>
  <si>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</si>
  <si>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</si>
  <si>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</si>
  <si>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</si>
  <si>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</si>
  <si>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</si>
  <si>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</si>
  <si>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</si>
  <si>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</si>
  <si>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</si>
  <si>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</si>
  <si>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</si>
  <si>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</si>
  <si>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</si>
  <si>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</si>
  <si>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</si>
  <si>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</si>
  <si>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</si>
  <si>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</si>
  <si>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</si>
  <si>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</si>
  <si>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</si>
  <si>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</si>
  <si>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</si>
  <si>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</si>
  <si>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</si>
  <si>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</si>
  <si>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</si>
  <si>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</si>
  <si>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</si>
  <si>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</si>
  <si>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</si>
  <si>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</si>
  <si>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</si>
  <si>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</si>
  <si>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</si>
  <si>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</si>
  <si>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</si>
  <si>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</si>
  <si>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</si>
  <si>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</si>
  <si>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</si>
  <si>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</si>
  <si>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</si>
  <si>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</si>
  <si>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</si>
  <si>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</si>
  <si>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</si>
  <si>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</si>
  <si>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</si>
  <si>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</si>
  <si>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</si>
  <si>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</si>
  <si>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</si>
  <si>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</si>
  <si>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</si>
  <si>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</si>
  <si>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</si>
  <si>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</si>
  <si>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</si>
  <si>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</si>
  <si>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</si>
  <si>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</si>
  <si>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</si>
  <si>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</si>
  <si>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</si>
  <si>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</si>
  <si>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</si>
  <si>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</si>
  <si>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</si>
  <si>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</si>
  <si>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</si>
  <si>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</si>
  <si>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</si>
  <si>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</si>
  <si>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</si>
  <si>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</si>
  <si>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</si>
  <si>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</si>
  <si>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</si>
  <si>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</si>
  <si>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</si>
  <si>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</si>
  <si>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</si>
  <si>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</si>
  <si>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</si>
  <si>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</si>
  <si>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</si>
  <si>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</si>
  <si>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</si>
  <si>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</si>
  <si>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</si>
  <si>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</si>
  <si>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</si>
  <si>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</si>
  <si>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</si>
  <si>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</si>
  <si>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</si>
  <si>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</si>
  <si>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</si>
  <si>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</si>
  <si>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</si>
  <si>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</si>
  <si>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</si>
  <si>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</si>
  <si>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</si>
  <si>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</si>
  <si>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</si>
  <si>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</si>
  <si>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</si>
  <si>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</si>
  <si>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</si>
  <si>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</si>
  <si>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</si>
  <si>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</si>
  <si>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</si>
  <si>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</si>
  <si>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</si>
  <si>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</si>
  <si>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</si>
  <si>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</si>
  <si>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</si>
  <si>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</si>
  <si>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</si>
  <si>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</si>
  <si>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</si>
  <si>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</si>
  <si>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</si>
  <si>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</si>
  <si>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</si>
  <si>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</si>
  <si>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</si>
  <si>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</si>
  <si>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</si>
  <si>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</si>
  <si>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</si>
  <si>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</si>
  <si>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</si>
  <si>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</si>
  <si>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</si>
  <si>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</si>
  <si>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</si>
  <si>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</si>
  <si>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</si>
  <si>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</si>
  <si>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</si>
  <si>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</si>
  <si>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</si>
  <si>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</si>
  <si>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</si>
  <si>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</si>
  <si>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</si>
  <si>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</si>
  <si>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</si>
  <si>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</si>
  <si>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</si>
  <si>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</si>
  <si>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</si>
  <si>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</si>
  <si>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</si>
  <si>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</si>
  <si>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</si>
  <si>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</si>
  <si>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</si>
  <si>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</si>
  <si>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</si>
  <si>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</si>
  <si>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</si>
  <si>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</si>
  <si>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</si>
  <si>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</si>
  <si>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</si>
  <si>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</si>
  <si>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</si>
  <si>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</si>
  <si>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</si>
  <si>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</si>
  <si>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</si>
  <si>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</si>
  <si>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</si>
  <si>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</si>
  <si>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</si>
  <si>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</si>
  <si>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</si>
  <si>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</si>
  <si>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</si>
  <si>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</si>
  <si>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</si>
  <si>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</si>
  <si>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</si>
  <si>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</si>
  <si>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</si>
  <si>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</si>
  <si>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</si>
  <si>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</si>
  <si>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</si>
  <si>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</si>
  <si>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</si>
  <si>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</si>
  <si>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</si>
  <si>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</si>
  <si>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</si>
  <si>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</si>
  <si>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</si>
  <si>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</si>
  <si>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</si>
  <si>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</si>
  <si>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</si>
  <si>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</si>
  <si>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</si>
  <si>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</si>
  <si>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</si>
  <si>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</si>
  <si>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</si>
  <si>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</si>
  <si>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</si>
  <si>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</si>
  <si>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</si>
  <si>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</si>
  <si>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</si>
  <si>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</si>
  <si>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</si>
  <si>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</si>
  <si>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</si>
  <si>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</si>
  <si>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</si>
  <si>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</si>
  <si>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</si>
  <si>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</si>
  <si>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</si>
  <si>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</si>
  <si>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</si>
  <si>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</si>
  <si>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</si>
  <si>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</si>
  <si>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</si>
  <si>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</si>
  <si>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</si>
  <si>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</si>
  <si>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</si>
  <si>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</si>
  <si>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</si>
  <si>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</si>
  <si>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</si>
  <si>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</si>
  <si>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</si>
  <si>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</si>
  <si>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</si>
  <si>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</si>
  <si>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</si>
  <si>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</si>
  <si>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</si>
  <si>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</si>
  <si>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</si>
  <si>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</si>
  <si>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</si>
  <si>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</si>
  <si>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</si>
  <si>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</si>
  <si>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</si>
  <si>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</si>
  <si>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</si>
  <si>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</si>
  <si>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</si>
  <si>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</si>
  <si>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</si>
  <si>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</si>
  <si>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</si>
  <si>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</si>
  <si>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</si>
  <si>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</si>
  <si>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</si>
  <si>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</si>
  <si>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</si>
  <si>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</si>
  <si>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</si>
  <si>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</si>
  <si>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</si>
  <si>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</si>
  <si>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</si>
  <si>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</si>
  <si>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</si>
  <si>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</si>
  <si>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</si>
  <si>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</si>
  <si>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</si>
  <si>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</si>
  <si>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</si>
  <si>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</si>
  <si>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</si>
  <si>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</si>
  <si>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</si>
  <si>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</si>
  <si>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</si>
  <si>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</si>
  <si>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</si>
  <si>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</si>
  <si>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</si>
  <si>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</si>
  <si>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</si>
  <si>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</si>
  <si>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</si>
  <si>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</si>
  <si>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</si>
  <si>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</si>
  <si>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</si>
  <si>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</si>
  <si>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</si>
  <si>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</si>
  <si>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</si>
  <si>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</si>
  <si>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</si>
  <si>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</si>
  <si>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</si>
  <si>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</si>
  <si>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</si>
  <si>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</si>
  <si>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</si>
  <si>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</si>
  <si>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</si>
  <si>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</si>
  <si>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</si>
  <si>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</si>
  <si>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</si>
  <si>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</si>
  <si>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</si>
  <si>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</si>
  <si>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</si>
  <si>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</si>
  <si>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</si>
  <si>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</si>
  <si>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</si>
  <si>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</si>
  <si>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</si>
  <si>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</si>
  <si>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</si>
  <si>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</si>
  <si>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</si>
  <si>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</si>
  <si>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</si>
  <si>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</si>
  <si>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</si>
  <si>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</si>
  <si>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</si>
  <si>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</si>
  <si>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</si>
  <si>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</si>
  <si>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</si>
  <si>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</si>
  <si>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</si>
  <si>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</si>
  <si>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</si>
  <si>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</si>
  <si>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</si>
  <si>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</si>
  <si>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</si>
  <si>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</si>
  <si>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</si>
  <si>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</si>
  <si>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</si>
  <si>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</si>
  <si>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</si>
  <si>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</si>
  <si>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</si>
  <si>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</si>
  <si>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</si>
  <si>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</si>
  <si>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</si>
  <si>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</si>
  <si>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</si>
  <si>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</si>
  <si>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</si>
  <si>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</si>
  <si>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</si>
  <si>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</si>
  <si>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</si>
  <si>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</si>
  <si>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尼崎医療生協病院</t>
    <phoneticPr fontId="3"/>
  </si>
  <si>
    <t>〒661-0033 尼崎市南武庫之荘１２丁目１６番１号</t>
    <phoneticPr fontId="3"/>
  </si>
  <si>
    <t>〇</t>
  </si>
  <si>
    <t>医療生協</t>
  </si>
  <si>
    <t>複数の診療科で活用</t>
  </si>
  <si>
    <t>産婦人科</t>
  </si>
  <si>
    <t>内科</t>
  </si>
  <si>
    <t>急性期一般入院料１</t>
  </si>
  <si>
    <t>ＤＰＣ標準病院群</t>
  </si>
  <si>
    <t>有</t>
  </si>
  <si>
    <t>看護必要度Ⅰ</t>
    <phoneticPr fontId="3"/>
  </si>
  <si>
    <t>２階西</t>
  </si>
  <si>
    <t>急性期機能</t>
  </si>
  <si>
    <t>２階東</t>
  </si>
  <si>
    <t>整形外科</t>
  </si>
  <si>
    <t>リウマチ科</t>
  </si>
  <si>
    <t>３階西</t>
  </si>
  <si>
    <t>地域包括ケア病棟入院料１</t>
  </si>
  <si>
    <t>４階</t>
  </si>
  <si>
    <t>皮膚科</t>
  </si>
  <si>
    <t>３階東</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</si>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</sst>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6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1048</v>
      </c>
      <c r="M9" s="282" t="s">
        <v>1050</v>
      </c>
      <c r="N9" s="282" t="s">
        <v>1053</v>
      </c>
      <c r="O9" s="282" t="s">
        <v>1055</v>
      </c>
      <c r="P9" s="282" t="s">
        <v>1057</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row>
    <row r="12" spans="1:22" s="21" customFormat="1" ht="34.5" customHeight="1">
      <c r="A12" s="244" t="s">
        <v>606</v>
      </c>
      <c r="B12" s="24"/>
      <c r="C12" s="19"/>
      <c r="D12" s="19"/>
      <c r="E12" s="19"/>
      <c r="F12" s="19"/>
      <c r="G12" s="19"/>
      <c r="H12" s="20"/>
      <c r="I12" s="422" t="s">
        <v>4</v>
      </c>
      <c r="J12" s="422"/>
      <c r="K12" s="422"/>
      <c r="L12" s="29"/>
      <c r="M12" s="29"/>
      <c r="N12" s="29"/>
      <c r="O12" s="29"/>
      <c r="P12" s="29" t="s">
        <v>1039</v>
      </c>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1048</v>
      </c>
      <c r="M22" s="282" t="s">
        <v>1050</v>
      </c>
      <c r="N22" s="282" t="s">
        <v>1053</v>
      </c>
      <c r="O22" s="282" t="s">
        <v>1055</v>
      </c>
      <c r="P22" s="282" t="s">
        <v>1057</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row>
    <row r="25" spans="1:22" s="21" customFormat="1" ht="34.5" customHeight="1">
      <c r="A25" s="244" t="s">
        <v>607</v>
      </c>
      <c r="B25" s="24"/>
      <c r="C25" s="19"/>
      <c r="D25" s="19"/>
      <c r="E25" s="19"/>
      <c r="F25" s="19"/>
      <c r="G25" s="19"/>
      <c r="H25" s="20"/>
      <c r="I25" s="303" t="s">
        <v>4</v>
      </c>
      <c r="J25" s="304"/>
      <c r="K25" s="305"/>
      <c r="L25" s="29"/>
      <c r="M25" s="29"/>
      <c r="N25" s="29"/>
      <c r="O25" s="29"/>
      <c r="P25" s="29" t="s">
        <v>1039</v>
      </c>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1048</v>
      </c>
      <c r="M35" s="282" t="s">
        <v>1050</v>
      </c>
      <c r="N35" s="282" t="s">
        <v>1053</v>
      </c>
      <c r="O35" s="282" t="s">
        <v>1055</v>
      </c>
      <c r="P35" s="282" t="s">
        <v>1057</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1048</v>
      </c>
      <c r="M44" s="282" t="s">
        <v>1050</v>
      </c>
      <c r="N44" s="282" t="s">
        <v>1053</v>
      </c>
      <c r="O44" s="282" t="s">
        <v>1055</v>
      </c>
      <c r="P44" s="282" t="s">
        <v>1057</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1048</v>
      </c>
      <c r="M89" s="262" t="s">
        <v>1050</v>
      </c>
      <c r="N89" s="262" t="s">
        <v>1053</v>
      </c>
      <c r="O89" s="262" t="s">
        <v>1055</v>
      </c>
      <c r="P89" s="262" t="s">
        <v>1057</v>
      </c>
    </row>
    <row r="90" spans="1:22" s="21" customFormat="1">
      <c r="A90" s="243"/>
      <c r="B90" s="1"/>
      <c r="C90" s="3"/>
      <c r="D90" s="3"/>
      <c r="E90" s="3"/>
      <c r="F90" s="3"/>
      <c r="G90" s="3"/>
      <c r="H90" s="287"/>
      <c r="I90" s="67" t="s">
        <v>36</v>
      </c>
      <c r="J90" s="68"/>
      <c r="K90" s="69"/>
      <c r="L90" s="262" t="s">
        <v>1049</v>
      </c>
      <c r="M90" s="262" t="s">
        <v>1049</v>
      </c>
      <c r="N90" s="262" t="s">
        <v>1049</v>
      </c>
      <c r="O90" s="262" t="s">
        <v>1049</v>
      </c>
      <c r="P90" s="262" t="s">
        <v>1058</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1048</v>
      </c>
      <c r="M97" s="66" t="s">
        <v>1050</v>
      </c>
      <c r="N97" s="66" t="s">
        <v>1053</v>
      </c>
      <c r="O97" s="66" t="s">
        <v>1055</v>
      </c>
      <c r="P97" s="66" t="s">
        <v>1057</v>
      </c>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1049</v>
      </c>
      <c r="P98" s="70" t="s">
        <v>1058</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199</v>
      </c>
      <c r="K99" s="237" t="str">
        <f>IF(OR(COUNTIF(L99:P99,"未確認")&gt;0,COUNTIF(L99:P99,"~*")&gt;0),"※","")</f>
        <v/>
      </c>
      <c r="L99" s="258">
        <v>24</v>
      </c>
      <c r="M99" s="258">
        <v>52</v>
      </c>
      <c r="N99" s="258">
        <v>52</v>
      </c>
      <c r="O99" s="258">
        <v>20</v>
      </c>
      <c r="P99" s="258">
        <v>51</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199</v>
      </c>
      <c r="K101" s="237" t="str">
        <f>IF(OR(COUNTIF(L101:P101,"未確認")&gt;0,COUNTIF(L101:P101,"~*")&gt;0),"※","")</f>
        <v/>
      </c>
      <c r="L101" s="258">
        <v>24</v>
      </c>
      <c r="M101" s="258">
        <v>52</v>
      </c>
      <c r="N101" s="258">
        <v>52</v>
      </c>
      <c r="O101" s="258">
        <v>20</v>
      </c>
      <c r="P101" s="258">
        <v>51</v>
      </c>
    </row>
    <row r="102" spans="1:22" s="83" customFormat="1" ht="34.5" customHeight="1">
      <c r="A102" s="244" t="s">
        <v>610</v>
      </c>
      <c r="B102" s="84"/>
      <c r="C102" s="377"/>
      <c r="D102" s="379"/>
      <c r="E102" s="317" t="s">
        <v>612</v>
      </c>
      <c r="F102" s="318"/>
      <c r="G102" s="318"/>
      <c r="H102" s="319"/>
      <c r="I102" s="420"/>
      <c r="J102" s="256">
        <f t="shared" si="0"/>
        <v>199</v>
      </c>
      <c r="K102" s="237" t="str">
        <f t="shared" ref="K102:K111" si="1">IF(OR(COUNTIF(L101:P101,"未確認")&gt;0,COUNTIF(L101:P101,"~*")&gt;0),"※","")</f>
        <v/>
      </c>
      <c r="L102" s="258">
        <v>20</v>
      </c>
      <c r="M102" s="258">
        <v>52</v>
      </c>
      <c r="N102" s="258">
        <v>52</v>
      </c>
      <c r="O102" s="258">
        <v>20</v>
      </c>
      <c r="P102" s="258">
        <v>55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66" t="s">
        <v>1053</v>
      </c>
      <c r="O118" s="66" t="s">
        <v>1055</v>
      </c>
      <c r="P118" s="66" t="s">
        <v>1057</v>
      </c>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1049</v>
      </c>
      <c r="P119" s="70" t="s">
        <v>1058</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1043</v>
      </c>
      <c r="N120" s="98" t="s">
        <v>1041</v>
      </c>
      <c r="O120" s="98" t="s">
        <v>1043</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1051</v>
      </c>
      <c r="O121" s="98" t="s">
        <v>533</v>
      </c>
      <c r="P121" s="98" t="s">
        <v>1043</v>
      </c>
    </row>
    <row r="122" spans="1:22" s="83" customFormat="1" ht="40.5" customHeight="1">
      <c r="A122" s="244" t="s">
        <v>619</v>
      </c>
      <c r="B122" s="1"/>
      <c r="C122" s="295"/>
      <c r="D122" s="297"/>
      <c r="E122" s="396"/>
      <c r="F122" s="418"/>
      <c r="G122" s="418"/>
      <c r="H122" s="397"/>
      <c r="I122" s="354"/>
      <c r="J122" s="101"/>
      <c r="K122" s="102"/>
      <c r="L122" s="98" t="s">
        <v>1043</v>
      </c>
      <c r="M122" s="98" t="s">
        <v>533</v>
      </c>
      <c r="N122" s="98" t="s">
        <v>1043</v>
      </c>
      <c r="O122" s="98" t="s">
        <v>533</v>
      </c>
      <c r="P122" s="98" t="s">
        <v>1051</v>
      </c>
    </row>
    <row r="123" spans="1:22" s="83" customFormat="1" ht="40.5" customHeight="1">
      <c r="A123" s="244" t="s">
        <v>620</v>
      </c>
      <c r="B123" s="1"/>
      <c r="C123" s="289"/>
      <c r="D123" s="290"/>
      <c r="E123" s="377"/>
      <c r="F123" s="378"/>
      <c r="G123" s="378"/>
      <c r="H123" s="379"/>
      <c r="I123" s="341"/>
      <c r="J123" s="105"/>
      <c r="K123" s="106"/>
      <c r="L123" s="98" t="s">
        <v>533</v>
      </c>
      <c r="M123" s="98" t="s">
        <v>533</v>
      </c>
      <c r="N123" s="98" t="s">
        <v>1052</v>
      </c>
      <c r="O123" s="98" t="s">
        <v>533</v>
      </c>
      <c r="P123" s="98" t="s">
        <v>1056</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66" t="s">
        <v>1053</v>
      </c>
      <c r="O129" s="66" t="s">
        <v>1055</v>
      </c>
      <c r="P129" s="66" t="s">
        <v>1057</v>
      </c>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1049</v>
      </c>
      <c r="P130" s="70" t="s">
        <v>1058</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c r="N131" s="98" t="s">
        <v>1044</v>
      </c>
      <c r="O131" s="98" t="s">
        <v>1054</v>
      </c>
      <c r="P131" s="98" t="s">
        <v>111</v>
      </c>
    </row>
    <row r="132" spans="1:22" s="83" customFormat="1" ht="34.5" customHeight="1">
      <c r="A132" s="244" t="s">
        <v>621</v>
      </c>
      <c r="B132" s="84"/>
      <c r="C132" s="295"/>
      <c r="D132" s="297"/>
      <c r="E132" s="320" t="s">
        <v>58</v>
      </c>
      <c r="F132" s="321"/>
      <c r="G132" s="321"/>
      <c r="H132" s="322"/>
      <c r="I132" s="389"/>
      <c r="J132" s="101"/>
      <c r="K132" s="102"/>
      <c r="L132" s="82">
        <v>24</v>
      </c>
      <c r="M132" s="82">
        <v>52</v>
      </c>
      <c r="N132" s="82">
        <v>52</v>
      </c>
      <c r="O132" s="82">
        <v>20</v>
      </c>
      <c r="P132" s="82">
        <v>51</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105</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11</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66" t="s">
        <v>1053</v>
      </c>
      <c r="O143" s="66" t="s">
        <v>1055</v>
      </c>
      <c r="P143" s="66" t="s">
        <v>1057</v>
      </c>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1049</v>
      </c>
      <c r="P144" s="70" t="s">
        <v>1058</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287</v>
      </c>
      <c r="K145" s="264" t="str">
        <f t="shared" ref="K145:K176" si="3">IF(OR(COUNTIF(L145:P145,"未確認")&gt;0,COUNTIF(L145:P145,"~*")&gt;0),"※","")</f>
        <v/>
      </c>
      <c r="L145" s="117">
        <v>40</v>
      </c>
      <c r="M145" s="117">
        <v>135</v>
      </c>
      <c r="N145" s="117">
        <v>112</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v>0</v>
      </c>
      <c r="P155" s="117" t="s">
        <v>541</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106</v>
      </c>
      <c r="K201" s="264" t="str">
        <f t="shared" si="5"/>
        <v/>
      </c>
      <c r="L201" s="117">
        <v>0</v>
      </c>
      <c r="M201" s="117">
        <v>0</v>
      </c>
      <c r="N201" s="117">
        <v>0</v>
      </c>
      <c r="O201" s="117">
        <v>0</v>
      </c>
      <c r="P201" s="117">
        <v>106</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42</v>
      </c>
      <c r="K210" s="264" t="str">
        <f t="shared" si="7"/>
        <v/>
      </c>
      <c r="L210" s="117">
        <v>0</v>
      </c>
      <c r="M210" s="117">
        <v>0</v>
      </c>
      <c r="N210" s="117">
        <v>0</v>
      </c>
      <c r="O210" s="117">
        <v>42</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66" t="s">
        <v>1053</v>
      </c>
      <c r="O226" s="66" t="s">
        <v>1055</v>
      </c>
      <c r="P226" s="66" t="s">
        <v>1057</v>
      </c>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1049</v>
      </c>
      <c r="P227" s="70" t="s">
        <v>1058</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66" t="s">
        <v>1053</v>
      </c>
      <c r="O234" s="66" t="s">
        <v>1055</v>
      </c>
      <c r="P234" s="66" t="s">
        <v>1057</v>
      </c>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1049</v>
      </c>
      <c r="P235" s="70" t="s">
        <v>1058</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66" t="s">
        <v>1053</v>
      </c>
      <c r="O244" s="66" t="s">
        <v>1055</v>
      </c>
      <c r="P244" s="66" t="s">
        <v>1057</v>
      </c>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1049</v>
      </c>
      <c r="P245" s="70" t="s">
        <v>1058</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66" t="s">
        <v>1053</v>
      </c>
      <c r="O253" s="66" t="s">
        <v>1055</v>
      </c>
      <c r="P253" s="66" t="s">
        <v>1057</v>
      </c>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1049</v>
      </c>
      <c r="O254" s="137" t="s">
        <v>1049</v>
      </c>
      <c r="P254" s="137" t="s">
        <v>1058</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66" t="s">
        <v>1053</v>
      </c>
      <c r="O263" s="66" t="s">
        <v>1055</v>
      </c>
      <c r="P263" s="66" t="s">
        <v>1057</v>
      </c>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1049</v>
      </c>
      <c r="P264" s="70" t="s">
        <v>1058</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23</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13.7</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131</v>
      </c>
      <c r="K269" s="81" t="str">
        <f t="shared" si="8"/>
        <v/>
      </c>
      <c r="L269" s="147">
        <v>3</v>
      </c>
      <c r="M269" s="147">
        <v>45</v>
      </c>
      <c r="N269" s="147">
        <v>35</v>
      </c>
      <c r="O269" s="147">
        <v>21</v>
      </c>
      <c r="P269" s="147">
        <v>27</v>
      </c>
    </row>
    <row r="270" spans="1:22" s="83" customFormat="1" ht="34.5" customHeight="1">
      <c r="A270" s="249" t="s">
        <v>725</v>
      </c>
      <c r="B270" s="120"/>
      <c r="C270" s="371"/>
      <c r="D270" s="371"/>
      <c r="E270" s="371"/>
      <c r="F270" s="371"/>
      <c r="G270" s="371" t="s">
        <v>148</v>
      </c>
      <c r="H270" s="371"/>
      <c r="I270" s="404"/>
      <c r="J270" s="266">
        <f t="shared" si="9"/>
        <v>5</v>
      </c>
      <c r="K270" s="81" t="str">
        <f t="shared" si="8"/>
        <v/>
      </c>
      <c r="L270" s="148">
        <v>0</v>
      </c>
      <c r="M270" s="148">
        <v>0</v>
      </c>
      <c r="N270" s="148">
        <v>1.7</v>
      </c>
      <c r="O270" s="148">
        <v>0.7</v>
      </c>
      <c r="P270" s="148">
        <v>2.6</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1</v>
      </c>
      <c r="M271" s="147">
        <v>0</v>
      </c>
      <c r="N271" s="147">
        <v>1</v>
      </c>
      <c r="O271" s="147">
        <v>0</v>
      </c>
      <c r="P271" s="147">
        <v>1</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0.8</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row>
    <row r="274" spans="1:16" s="83" customFormat="1" ht="34.5" customHeight="1">
      <c r="A274" s="249" t="s">
        <v>727</v>
      </c>
      <c r="B274" s="120"/>
      <c r="C274" s="372"/>
      <c r="D274" s="372"/>
      <c r="E274" s="372"/>
      <c r="F274" s="372"/>
      <c r="G274" s="371" t="s">
        <v>148</v>
      </c>
      <c r="H274" s="371"/>
      <c r="I274" s="404"/>
      <c r="J274" s="266">
        <f t="shared" si="9"/>
        <v>4.5999999999999996</v>
      </c>
      <c r="K274" s="81" t="str">
        <f t="shared" si="8"/>
        <v/>
      </c>
      <c r="L274" s="148">
        <v>0</v>
      </c>
      <c r="M274" s="148">
        <v>1</v>
      </c>
      <c r="N274" s="148">
        <v>1.9</v>
      </c>
      <c r="O274" s="148">
        <v>0</v>
      </c>
      <c r="P274" s="148">
        <v>1.7</v>
      </c>
    </row>
    <row r="275" spans="1:16" s="83" customFormat="1" ht="34.5" customHeight="1">
      <c r="A275" s="249" t="s">
        <v>728</v>
      </c>
      <c r="B275" s="120"/>
      <c r="C275" s="371" t="s">
        <v>153</v>
      </c>
      <c r="D275" s="372"/>
      <c r="E275" s="372"/>
      <c r="F275" s="372"/>
      <c r="G275" s="371" t="s">
        <v>146</v>
      </c>
      <c r="H275" s="371"/>
      <c r="I275" s="404"/>
      <c r="J275" s="266">
        <f t="shared" si="9"/>
        <v>17</v>
      </c>
      <c r="K275" s="81" t="str">
        <f t="shared" si="8"/>
        <v/>
      </c>
      <c r="L275" s="147">
        <v>17</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1</v>
      </c>
      <c r="K276" s="81" t="str">
        <f t="shared" si="8"/>
        <v/>
      </c>
      <c r="L276" s="148">
        <v>1</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7</v>
      </c>
      <c r="K283" s="81" t="str">
        <f t="shared" si="8"/>
        <v/>
      </c>
      <c r="L283" s="147">
        <v>1</v>
      </c>
      <c r="M283" s="147">
        <v>2</v>
      </c>
      <c r="N283" s="147">
        <v>2</v>
      </c>
      <c r="O283" s="147">
        <v>1</v>
      </c>
      <c r="P283" s="147">
        <v>1</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9</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1</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8</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1.7</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12</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7.5</v>
      </c>
      <c r="N298" s="148">
        <v>1.9</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0.9</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2</v>
      </c>
      <c r="N303" s="147">
        <v>1</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12</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6</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1</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4</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66" t="s">
        <v>1053</v>
      </c>
      <c r="O322" s="66" t="s">
        <v>1055</v>
      </c>
      <c r="P322" s="66" t="s">
        <v>1057</v>
      </c>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1049</v>
      </c>
      <c r="P323" s="137" t="s">
        <v>1058</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2.9</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6</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6</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2</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66" t="s">
        <v>1053</v>
      </c>
      <c r="O342" s="66" t="s">
        <v>1055</v>
      </c>
      <c r="P342" s="66" t="s">
        <v>1057</v>
      </c>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1049</v>
      </c>
      <c r="P343" s="137" t="s">
        <v>1058</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c r="N367" s="66" t="s">
        <v>1053</v>
      </c>
      <c r="O367" s="66" t="s">
        <v>1055</v>
      </c>
      <c r="P367" s="66" t="s">
        <v>1057</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1049</v>
      </c>
      <c r="P368" s="137" t="s">
        <v>1058</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66" t="s">
        <v>1053</v>
      </c>
      <c r="O390" s="66" t="s">
        <v>1055</v>
      </c>
      <c r="P390" s="66" t="s">
        <v>1057</v>
      </c>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1049</v>
      </c>
      <c r="P391" s="70" t="s">
        <v>1058</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4872</v>
      </c>
      <c r="K392" s="81" t="str">
        <f t="shared" ref="K392:K397" si="12">IF(OR(COUNTIF(L392:P392,"未確認")&gt;0,COUNTIF(L392:P392,"~*")&gt;0),"※","")</f>
        <v/>
      </c>
      <c r="L392" s="147">
        <v>1692</v>
      </c>
      <c r="M392" s="147">
        <v>1329</v>
      </c>
      <c r="N392" s="147">
        <v>900</v>
      </c>
      <c r="O392" s="147">
        <v>262</v>
      </c>
      <c r="P392" s="147">
        <v>689</v>
      </c>
    </row>
    <row r="393" spans="1:22" s="83" customFormat="1" ht="34.5" customHeight="1">
      <c r="A393" s="249" t="s">
        <v>773</v>
      </c>
      <c r="B393" s="84"/>
      <c r="C393" s="370"/>
      <c r="D393" s="380"/>
      <c r="E393" s="320" t="s">
        <v>224</v>
      </c>
      <c r="F393" s="321"/>
      <c r="G393" s="321"/>
      <c r="H393" s="322"/>
      <c r="I393" s="343"/>
      <c r="J393" s="140">
        <f t="shared" si="11"/>
        <v>3078</v>
      </c>
      <c r="K393" s="81" t="str">
        <f t="shared" si="12"/>
        <v/>
      </c>
      <c r="L393" s="147">
        <v>891</v>
      </c>
      <c r="M393" s="147">
        <v>639</v>
      </c>
      <c r="N393" s="147">
        <v>612</v>
      </c>
      <c r="O393" s="147">
        <v>248</v>
      </c>
      <c r="P393" s="147">
        <v>688</v>
      </c>
    </row>
    <row r="394" spans="1:22" s="83" customFormat="1" ht="34.5" customHeight="1">
      <c r="A394" s="250" t="s">
        <v>774</v>
      </c>
      <c r="B394" s="84"/>
      <c r="C394" s="370"/>
      <c r="D394" s="381"/>
      <c r="E394" s="320" t="s">
        <v>225</v>
      </c>
      <c r="F394" s="321"/>
      <c r="G394" s="321"/>
      <c r="H394" s="322"/>
      <c r="I394" s="343"/>
      <c r="J394" s="140">
        <f t="shared" si="11"/>
        <v>384</v>
      </c>
      <c r="K394" s="81" t="str">
        <f t="shared" si="12"/>
        <v/>
      </c>
      <c r="L394" s="147">
        <v>9</v>
      </c>
      <c r="M394" s="147">
        <v>214</v>
      </c>
      <c r="N394" s="147">
        <v>161</v>
      </c>
      <c r="O394" s="147">
        <v>0</v>
      </c>
      <c r="P394" s="147">
        <v>0</v>
      </c>
    </row>
    <row r="395" spans="1:22" s="83" customFormat="1" ht="34.5" customHeight="1">
      <c r="A395" s="250" t="s">
        <v>775</v>
      </c>
      <c r="B395" s="84"/>
      <c r="C395" s="370"/>
      <c r="D395" s="382"/>
      <c r="E395" s="320" t="s">
        <v>226</v>
      </c>
      <c r="F395" s="321"/>
      <c r="G395" s="321"/>
      <c r="H395" s="322"/>
      <c r="I395" s="343"/>
      <c r="J395" s="140">
        <f t="shared" si="11"/>
        <v>1410</v>
      </c>
      <c r="K395" s="81" t="str">
        <f t="shared" si="12"/>
        <v/>
      </c>
      <c r="L395" s="147">
        <v>792</v>
      </c>
      <c r="M395" s="147">
        <v>476</v>
      </c>
      <c r="N395" s="147">
        <v>127</v>
      </c>
      <c r="O395" s="147">
        <v>14</v>
      </c>
      <c r="P395" s="147">
        <v>1</v>
      </c>
    </row>
    <row r="396" spans="1:22" s="83" customFormat="1" ht="34.5" customHeight="1">
      <c r="A396" s="250" t="s">
        <v>776</v>
      </c>
      <c r="B396" s="1"/>
      <c r="C396" s="370"/>
      <c r="D396" s="320" t="s">
        <v>227</v>
      </c>
      <c r="E396" s="321"/>
      <c r="F396" s="321"/>
      <c r="G396" s="321"/>
      <c r="H396" s="322"/>
      <c r="I396" s="343"/>
      <c r="J396" s="140">
        <f t="shared" si="11"/>
        <v>61953</v>
      </c>
      <c r="K396" s="81" t="str">
        <f t="shared" si="12"/>
        <v/>
      </c>
      <c r="L396" s="147">
        <v>3846</v>
      </c>
      <c r="M396" s="147">
        <v>16129</v>
      </c>
      <c r="N396" s="147">
        <v>16434</v>
      </c>
      <c r="O396" s="147">
        <v>6774</v>
      </c>
      <c r="P396" s="147">
        <v>18770</v>
      </c>
    </row>
    <row r="397" spans="1:22" s="83" customFormat="1" ht="34.5" customHeight="1">
      <c r="A397" s="250" t="s">
        <v>777</v>
      </c>
      <c r="B397" s="119"/>
      <c r="C397" s="370"/>
      <c r="D397" s="320" t="s">
        <v>228</v>
      </c>
      <c r="E397" s="321"/>
      <c r="F397" s="321"/>
      <c r="G397" s="321"/>
      <c r="H397" s="322"/>
      <c r="I397" s="344"/>
      <c r="J397" s="140">
        <f t="shared" si="11"/>
        <v>3895</v>
      </c>
      <c r="K397" s="81" t="str">
        <f t="shared" si="12"/>
        <v/>
      </c>
      <c r="L397" s="147">
        <v>795</v>
      </c>
      <c r="M397" s="147">
        <v>1249</v>
      </c>
      <c r="N397" s="147">
        <v>902</v>
      </c>
      <c r="O397" s="147">
        <v>263</v>
      </c>
      <c r="P397" s="147">
        <v>686</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66" t="s">
        <v>1053</v>
      </c>
      <c r="O403" s="66" t="s">
        <v>1055</v>
      </c>
      <c r="P403" s="66" t="s">
        <v>1057</v>
      </c>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1049</v>
      </c>
      <c r="P404" s="70" t="s">
        <v>1058</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3906</v>
      </c>
      <c r="K405" s="81" t="str">
        <f t="shared" ref="K405:K422" si="14">IF(OR(COUNTIF(L405:P405,"未確認")&gt;0,COUNTIF(L405:P405,"~*")&gt;0),"※","")</f>
        <v/>
      </c>
      <c r="L405" s="147">
        <v>802</v>
      </c>
      <c r="M405" s="147">
        <v>1252</v>
      </c>
      <c r="N405" s="147">
        <v>900</v>
      </c>
      <c r="O405" s="147">
        <v>262</v>
      </c>
      <c r="P405" s="147">
        <v>690</v>
      </c>
    </row>
    <row r="406" spans="1:22" s="83" customFormat="1" ht="34.5" customHeight="1">
      <c r="A406" s="251" t="s">
        <v>779</v>
      </c>
      <c r="B406" s="119"/>
      <c r="C406" s="369"/>
      <c r="D406" s="375" t="s">
        <v>233</v>
      </c>
      <c r="E406" s="377" t="s">
        <v>234</v>
      </c>
      <c r="F406" s="378"/>
      <c r="G406" s="378"/>
      <c r="H406" s="379"/>
      <c r="I406" s="361"/>
      <c r="J406" s="140">
        <f t="shared" si="13"/>
        <v>670</v>
      </c>
      <c r="K406" s="81" t="str">
        <f t="shared" si="14"/>
        <v/>
      </c>
      <c r="L406" s="147">
        <v>0</v>
      </c>
      <c r="M406" s="147">
        <v>17</v>
      </c>
      <c r="N406" s="147">
        <v>20</v>
      </c>
      <c r="O406" s="147">
        <v>97</v>
      </c>
      <c r="P406" s="147">
        <v>536</v>
      </c>
    </row>
    <row r="407" spans="1:22" s="83" customFormat="1" ht="34.5" customHeight="1">
      <c r="A407" s="251" t="s">
        <v>780</v>
      </c>
      <c r="B407" s="119"/>
      <c r="C407" s="369"/>
      <c r="D407" s="369"/>
      <c r="E407" s="320" t="s">
        <v>235</v>
      </c>
      <c r="F407" s="321"/>
      <c r="G407" s="321"/>
      <c r="H407" s="322"/>
      <c r="I407" s="361"/>
      <c r="J407" s="140">
        <f t="shared" si="13"/>
        <v>2013</v>
      </c>
      <c r="K407" s="81" t="str">
        <f t="shared" si="14"/>
        <v/>
      </c>
      <c r="L407" s="147">
        <v>340</v>
      </c>
      <c r="M407" s="147">
        <v>964</v>
      </c>
      <c r="N407" s="147">
        <v>587</v>
      </c>
      <c r="O407" s="147">
        <v>31</v>
      </c>
      <c r="P407" s="147">
        <v>91</v>
      </c>
    </row>
    <row r="408" spans="1:22" s="83" customFormat="1" ht="34.5" customHeight="1">
      <c r="A408" s="251" t="s">
        <v>781</v>
      </c>
      <c r="B408" s="119"/>
      <c r="C408" s="369"/>
      <c r="D408" s="369"/>
      <c r="E408" s="320" t="s">
        <v>236</v>
      </c>
      <c r="F408" s="321"/>
      <c r="G408" s="321"/>
      <c r="H408" s="322"/>
      <c r="I408" s="361"/>
      <c r="J408" s="140">
        <f t="shared" si="13"/>
        <v>644</v>
      </c>
      <c r="K408" s="81" t="str">
        <f t="shared" si="14"/>
        <v/>
      </c>
      <c r="L408" s="147">
        <v>2</v>
      </c>
      <c r="M408" s="147">
        <v>192</v>
      </c>
      <c r="N408" s="147">
        <v>255</v>
      </c>
      <c r="O408" s="147">
        <v>132</v>
      </c>
      <c r="P408" s="147">
        <v>63</v>
      </c>
    </row>
    <row r="409" spans="1:22" s="83" customFormat="1" ht="34.5" customHeight="1">
      <c r="A409" s="251" t="s">
        <v>782</v>
      </c>
      <c r="B409" s="119"/>
      <c r="C409" s="369"/>
      <c r="D409" s="369"/>
      <c r="E409" s="317" t="s">
        <v>989</v>
      </c>
      <c r="F409" s="318"/>
      <c r="G409" s="318"/>
      <c r="H409" s="319"/>
      <c r="I409" s="361"/>
      <c r="J409" s="140">
        <f t="shared" si="13"/>
        <v>119</v>
      </c>
      <c r="K409" s="81" t="str">
        <f t="shared" si="14"/>
        <v/>
      </c>
      <c r="L409" s="147">
        <v>0</v>
      </c>
      <c r="M409" s="147">
        <v>79</v>
      </c>
      <c r="N409" s="147">
        <v>38</v>
      </c>
      <c r="O409" s="147">
        <v>2</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66</v>
      </c>
      <c r="K411" s="81" t="str">
        <f t="shared" si="14"/>
        <v/>
      </c>
      <c r="L411" s="147">
        <v>66</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394</v>
      </c>
      <c r="K412" s="81" t="str">
        <f t="shared" si="14"/>
        <v/>
      </c>
      <c r="L412" s="147">
        <v>394</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3892</v>
      </c>
      <c r="K413" s="81" t="str">
        <f t="shared" si="14"/>
        <v/>
      </c>
      <c r="L413" s="147">
        <v>795</v>
      </c>
      <c r="M413" s="147">
        <v>1249</v>
      </c>
      <c r="N413" s="147">
        <v>902</v>
      </c>
      <c r="O413" s="147">
        <v>263</v>
      </c>
      <c r="P413" s="147">
        <v>683</v>
      </c>
    </row>
    <row r="414" spans="1:22" s="83" customFormat="1" ht="34.5" customHeight="1">
      <c r="A414" s="251" t="s">
        <v>787</v>
      </c>
      <c r="B414" s="119"/>
      <c r="C414" s="369"/>
      <c r="D414" s="375" t="s">
        <v>240</v>
      </c>
      <c r="E414" s="377" t="s">
        <v>241</v>
      </c>
      <c r="F414" s="378"/>
      <c r="G414" s="378"/>
      <c r="H414" s="379"/>
      <c r="I414" s="361"/>
      <c r="J414" s="140">
        <f t="shared" si="13"/>
        <v>670</v>
      </c>
      <c r="K414" s="81" t="str">
        <f t="shared" si="14"/>
        <v/>
      </c>
      <c r="L414" s="147">
        <v>4</v>
      </c>
      <c r="M414" s="147">
        <v>336</v>
      </c>
      <c r="N414" s="147">
        <v>294</v>
      </c>
      <c r="O414" s="147">
        <v>4</v>
      </c>
      <c r="P414" s="147">
        <v>32</v>
      </c>
    </row>
    <row r="415" spans="1:22" s="83" customFormat="1" ht="34.5" customHeight="1">
      <c r="A415" s="251" t="s">
        <v>788</v>
      </c>
      <c r="B415" s="119"/>
      <c r="C415" s="369"/>
      <c r="D415" s="369"/>
      <c r="E415" s="320" t="s">
        <v>242</v>
      </c>
      <c r="F415" s="321"/>
      <c r="G415" s="321"/>
      <c r="H415" s="322"/>
      <c r="I415" s="361"/>
      <c r="J415" s="140">
        <f t="shared" si="13"/>
        <v>2533</v>
      </c>
      <c r="K415" s="81" t="str">
        <f t="shared" si="14"/>
        <v/>
      </c>
      <c r="L415" s="147">
        <v>790</v>
      </c>
      <c r="M415" s="147">
        <v>764</v>
      </c>
      <c r="N415" s="147">
        <v>517</v>
      </c>
      <c r="O415" s="147">
        <v>14</v>
      </c>
      <c r="P415" s="147">
        <v>448</v>
      </c>
    </row>
    <row r="416" spans="1:22" s="83" customFormat="1" ht="34.5" customHeight="1">
      <c r="A416" s="251" t="s">
        <v>789</v>
      </c>
      <c r="B416" s="119"/>
      <c r="C416" s="369"/>
      <c r="D416" s="369"/>
      <c r="E416" s="320" t="s">
        <v>243</v>
      </c>
      <c r="F416" s="321"/>
      <c r="G416" s="321"/>
      <c r="H416" s="322"/>
      <c r="I416" s="361"/>
      <c r="J416" s="140">
        <f t="shared" si="13"/>
        <v>163</v>
      </c>
      <c r="K416" s="81" t="str">
        <f t="shared" si="14"/>
        <v/>
      </c>
      <c r="L416" s="147">
        <v>0</v>
      </c>
      <c r="M416" s="147">
        <v>55</v>
      </c>
      <c r="N416" s="147">
        <v>37</v>
      </c>
      <c r="O416" s="147">
        <v>5</v>
      </c>
      <c r="P416" s="147">
        <v>66</v>
      </c>
    </row>
    <row r="417" spans="1:22" s="83" customFormat="1" ht="34.5" customHeight="1">
      <c r="A417" s="251" t="s">
        <v>790</v>
      </c>
      <c r="B417" s="119"/>
      <c r="C417" s="369"/>
      <c r="D417" s="369"/>
      <c r="E417" s="320" t="s">
        <v>244</v>
      </c>
      <c r="F417" s="321"/>
      <c r="G417" s="321"/>
      <c r="H417" s="322"/>
      <c r="I417" s="361"/>
      <c r="J417" s="140">
        <f t="shared" si="13"/>
        <v>105</v>
      </c>
      <c r="K417" s="81" t="str">
        <f t="shared" si="14"/>
        <v/>
      </c>
      <c r="L417" s="147">
        <v>0</v>
      </c>
      <c r="M417" s="147">
        <v>18</v>
      </c>
      <c r="N417" s="147">
        <v>9</v>
      </c>
      <c r="O417" s="147">
        <v>1</v>
      </c>
      <c r="P417" s="147">
        <v>77</v>
      </c>
    </row>
    <row r="418" spans="1:22" s="83" customFormat="1" ht="34.5" customHeight="1">
      <c r="A418" s="251" t="s">
        <v>791</v>
      </c>
      <c r="B418" s="119"/>
      <c r="C418" s="369"/>
      <c r="D418" s="369"/>
      <c r="E418" s="320" t="s">
        <v>245</v>
      </c>
      <c r="F418" s="321"/>
      <c r="G418" s="321"/>
      <c r="H418" s="322"/>
      <c r="I418" s="361"/>
      <c r="J418" s="140">
        <f t="shared" si="13"/>
        <v>37</v>
      </c>
      <c r="K418" s="81" t="str">
        <f t="shared" si="14"/>
        <v/>
      </c>
      <c r="L418" s="147">
        <v>0</v>
      </c>
      <c r="M418" s="147">
        <v>26</v>
      </c>
      <c r="N418" s="147">
        <v>11</v>
      </c>
      <c r="O418" s="147">
        <v>0</v>
      </c>
      <c r="P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30</v>
      </c>
      <c r="K420" s="81" t="str">
        <f t="shared" si="14"/>
        <v/>
      </c>
      <c r="L420" s="147">
        <v>0</v>
      </c>
      <c r="M420" s="147">
        <v>3</v>
      </c>
      <c r="N420" s="147">
        <v>0</v>
      </c>
      <c r="O420" s="147">
        <v>0</v>
      </c>
      <c r="P420" s="147">
        <v>27</v>
      </c>
    </row>
    <row r="421" spans="1:22" s="83" customFormat="1" ht="34.5" customHeight="1">
      <c r="A421" s="251" t="s">
        <v>794</v>
      </c>
      <c r="B421" s="119"/>
      <c r="C421" s="369"/>
      <c r="D421" s="369"/>
      <c r="E421" s="320" t="s">
        <v>247</v>
      </c>
      <c r="F421" s="321"/>
      <c r="G421" s="321"/>
      <c r="H421" s="322"/>
      <c r="I421" s="361"/>
      <c r="J421" s="140">
        <f t="shared" si="13"/>
        <v>354</v>
      </c>
      <c r="K421" s="81" t="str">
        <f t="shared" si="14"/>
        <v/>
      </c>
      <c r="L421" s="147">
        <v>1</v>
      </c>
      <c r="M421" s="147">
        <v>47</v>
      </c>
      <c r="N421" s="147">
        <v>34</v>
      </c>
      <c r="O421" s="147">
        <v>239</v>
      </c>
      <c r="P421" s="147">
        <v>33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66" t="s">
        <v>1053</v>
      </c>
      <c r="O428" s="66" t="s">
        <v>1055</v>
      </c>
      <c r="P428" s="66" t="s">
        <v>1057</v>
      </c>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1049</v>
      </c>
      <c r="P429" s="70" t="s">
        <v>1058</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3222</v>
      </c>
      <c r="K430" s="193" t="str">
        <f>IF(OR(COUNTIF(L430:P430,"未確認")&gt;0,COUNTIF(L430:P430,"~*")&gt;0),"※","")</f>
        <v/>
      </c>
      <c r="L430" s="147">
        <v>791</v>
      </c>
      <c r="M430" s="147">
        <v>913</v>
      </c>
      <c r="N430" s="147">
        <v>608</v>
      </c>
      <c r="O430" s="147">
        <v>259</v>
      </c>
      <c r="P430" s="147">
        <v>651</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20</v>
      </c>
      <c r="K431" s="193" t="str">
        <f>IF(OR(COUNTIF(L431:P431,"未確認")&gt;0,COUNTIF(L431:P431,"~*")&gt;0),"※","")</f>
        <v/>
      </c>
      <c r="L431" s="147">
        <v>0</v>
      </c>
      <c r="M431" s="147">
        <v>8</v>
      </c>
      <c r="N431" s="147">
        <v>4</v>
      </c>
      <c r="O431" s="147">
        <v>1</v>
      </c>
      <c r="P431" s="147">
        <v>7</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269</v>
      </c>
      <c r="K432" s="193" t="str">
        <f>IF(OR(COUNTIF(L432:P432,"未確認")&gt;0,COUNTIF(L432:P432,"~*")&gt;0),"※","")</f>
        <v/>
      </c>
      <c r="L432" s="147">
        <v>0</v>
      </c>
      <c r="M432" s="147">
        <v>100</v>
      </c>
      <c r="N432" s="147">
        <v>50</v>
      </c>
      <c r="O432" s="147">
        <v>7</v>
      </c>
      <c r="P432" s="147">
        <v>112</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2933</v>
      </c>
      <c r="K433" s="193" t="str">
        <f>IF(OR(COUNTIF(L433:P433,"未確認")&gt;0,COUNTIF(L433:P433,"~*")&gt;0),"※","")</f>
        <v/>
      </c>
      <c r="L433" s="147">
        <v>791</v>
      </c>
      <c r="M433" s="147">
        <v>805</v>
      </c>
      <c r="N433" s="147">
        <v>554</v>
      </c>
      <c r="O433" s="147">
        <v>251</v>
      </c>
      <c r="P433" s="147">
        <v>532</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66" t="s">
        <v>1053</v>
      </c>
      <c r="O441" s="66" t="s">
        <v>1055</v>
      </c>
      <c r="P441" s="66" t="s">
        <v>1057</v>
      </c>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1049</v>
      </c>
      <c r="P442" s="70" t="s">
        <v>1058</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4</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3</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1</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4</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4</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66" t="s">
        <v>1053</v>
      </c>
      <c r="O466" s="66" t="s">
        <v>1055</v>
      </c>
      <c r="P466" s="66" t="s">
        <v>1057</v>
      </c>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1049</v>
      </c>
      <c r="P467" s="70" t="s">
        <v>1058</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71</v>
      </c>
      <c r="K468" s="201" t="str">
        <f t="shared" ref="K468:K475" si="16">IF(OR(COUNTIF(L468:P468,"未確認")&gt;0,COUNTIF(L468:P468,"*")&gt;0),"※","")</f>
        <v>※</v>
      </c>
      <c r="L468" s="117">
        <v>52</v>
      </c>
      <c r="M468" s="117" t="s">
        <v>541</v>
      </c>
      <c r="N468" s="117">
        <v>19</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t="s">
        <v>541</v>
      </c>
      <c r="M469" s="117" t="s">
        <v>541</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v>0</v>
      </c>
      <c r="N470" s="117" t="s">
        <v>541</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v>0</v>
      </c>
      <c r="M476" s="117">
        <v>0</v>
      </c>
      <c r="N476" s="117" t="s">
        <v>541</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IF(OR(COUNTIF(L477:P477,"未確認")&gt;0,COUNTIF(L477:P477,"*")&gt;0),"※","")</f>
        <v>※</v>
      </c>
      <c r="L477" s="117">
        <v>0</v>
      </c>
      <c r="M477" s="117" t="s">
        <v>541</v>
      </c>
      <c r="N477" s="117" t="s">
        <v>541</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51</v>
      </c>
      <c r="K479" s="201" t="str">
        <f t="shared" si="18"/>
        <v/>
      </c>
      <c r="L479" s="117">
        <v>51</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10</v>
      </c>
      <c r="K481" s="201" t="str">
        <f t="shared" si="18"/>
        <v>※</v>
      </c>
      <c r="L481" s="117" t="s">
        <v>541</v>
      </c>
      <c r="M481" s="117">
        <v>0</v>
      </c>
      <c r="N481" s="117">
        <v>10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v>0</v>
      </c>
      <c r="N483" s="117" t="s">
        <v>541</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66" t="s">
        <v>1053</v>
      </c>
      <c r="O502" s="66" t="s">
        <v>1055</v>
      </c>
      <c r="P502" s="66" t="s">
        <v>1057</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1049</v>
      </c>
      <c r="P503" s="70" t="s">
        <v>1058</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t="s">
        <v>541</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541</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66" t="s">
        <v>1053</v>
      </c>
      <c r="O514" s="66" t="s">
        <v>1055</v>
      </c>
      <c r="P514" s="66" t="s">
        <v>1057</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1049</v>
      </c>
      <c r="P515" s="70" t="s">
        <v>1058</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66" t="s">
        <v>1053</v>
      </c>
      <c r="O520" s="66" t="s">
        <v>1055</v>
      </c>
      <c r="P520" s="66" t="s">
        <v>1057</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1049</v>
      </c>
      <c r="P521" s="70" t="s">
        <v>1058</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66" t="s">
        <v>1053</v>
      </c>
      <c r="O525" s="66" t="s">
        <v>1055</v>
      </c>
      <c r="P525" s="66" t="s">
        <v>1057</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1049</v>
      </c>
      <c r="P526" s="70" t="s">
        <v>1058</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39</v>
      </c>
      <c r="K527" s="201" t="str">
        <f>IF(OR(COUNTIF(L527:P527,"未確認")&gt;0,COUNTIF(L527:P527,"*")&gt;0),"※","")</f>
        <v/>
      </c>
      <c r="L527" s="117">
        <v>39</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66" t="s">
        <v>1053</v>
      </c>
      <c r="O530" s="66" t="s">
        <v>1055</v>
      </c>
      <c r="P530" s="66" t="s">
        <v>1057</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1049</v>
      </c>
      <c r="P531" s="70" t="s">
        <v>1058</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43</v>
      </c>
      <c r="K535" s="201" t="str">
        <f t="shared" si="23"/>
        <v>※</v>
      </c>
      <c r="L535" s="117">
        <v>0</v>
      </c>
      <c r="M535" s="117" t="s">
        <v>541</v>
      </c>
      <c r="N535" s="117">
        <v>15</v>
      </c>
      <c r="O535" s="117">
        <v>0</v>
      </c>
      <c r="P535" s="117">
        <v>28</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c r="N543" s="66" t="s">
        <v>1053</v>
      </c>
      <c r="O543" s="66" t="s">
        <v>1055</v>
      </c>
      <c r="P543" s="66" t="s">
        <v>1057</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1049</v>
      </c>
      <c r="P544" s="70" t="s">
        <v>1058</v>
      </c>
    </row>
    <row r="545" spans="1:16" s="115" customFormat="1" ht="70" customHeight="1">
      <c r="A545" s="252" t="s">
        <v>853</v>
      </c>
      <c r="C545" s="320" t="s">
        <v>348</v>
      </c>
      <c r="D545" s="321"/>
      <c r="E545" s="321"/>
      <c r="F545" s="321"/>
      <c r="G545" s="321"/>
      <c r="H545" s="322"/>
      <c r="I545" s="122" t="s">
        <v>349</v>
      </c>
      <c r="J545" s="116" t="str">
        <f t="shared" ref="J545:J557" si="24">IF(SUM(L545:P545)=0,IF(COUNTIF(L545:P545,"未確認")&gt;0,"未確認",IF(COUNTIF(L545:P545,"~*")&gt;0,"*",SUM(L545:P545))),SUM(L545:P545))</f>
        <v>*</v>
      </c>
      <c r="K545" s="201" t="str">
        <f t="shared" ref="K545:K557" si="25">IF(OR(COUNTIF(L545:P545,"未確認")&gt;0,COUNTIF(L545:P545,"*")&gt;0),"※","")</f>
        <v>※</v>
      </c>
      <c r="L545" s="117" t="s">
        <v>541</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1047</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22.7</v>
      </c>
      <c r="M560" s="211">
        <v>57.8</v>
      </c>
      <c r="N560" s="211">
        <v>46</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v>11.4</v>
      </c>
      <c r="M561" s="211">
        <v>34.200000000000003</v>
      </c>
      <c r="N561" s="211">
        <v>30.3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v>11.4</v>
      </c>
      <c r="M562" s="211">
        <v>28.9</v>
      </c>
      <c r="N562" s="211">
        <v>24.9</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v>9.1</v>
      </c>
      <c r="M563" s="211">
        <v>15.1</v>
      </c>
      <c r="N563" s="211">
        <v>7.2</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v>36.4</v>
      </c>
      <c r="M564" s="211">
        <v>0.8</v>
      </c>
      <c r="N564" s="211">
        <v>2.5</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v>0</v>
      </c>
      <c r="M565" s="211">
        <v>32</v>
      </c>
      <c r="N565" s="211">
        <v>16.899999999999999</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v>36.4</v>
      </c>
      <c r="M566" s="211">
        <v>42.9</v>
      </c>
      <c r="N566" s="211">
        <v>33.299999999999997</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v>15.8</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v>4.8</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v>2.9</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v>1.1000000000000001</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v>0</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v>5.8</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v>7.7</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c r="N588" s="66" t="s">
        <v>1053</v>
      </c>
      <c r="O588" s="66" t="s">
        <v>1055</v>
      </c>
      <c r="P588" s="66" t="s">
        <v>1057</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1049</v>
      </c>
      <c r="P589" s="70" t="s">
        <v>1058</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v>0</v>
      </c>
      <c r="M591" s="117" t="s">
        <v>541</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44</v>
      </c>
      <c r="K593" s="201" t="str">
        <f>IF(OR(COUNTIF(L593:P593,"未確認")&gt;0,COUNTIF(L593:P593,"*")&gt;0),"※","")</f>
        <v>※</v>
      </c>
      <c r="L593" s="117" t="s">
        <v>541</v>
      </c>
      <c r="M593" s="117">
        <v>23</v>
      </c>
      <c r="N593" s="117">
        <v>21</v>
      </c>
      <c r="O593" s="117">
        <v>0</v>
      </c>
      <c r="P593" s="117">
        <v>0</v>
      </c>
    </row>
    <row r="594" spans="1:16" s="115" customFormat="1" ht="84" customHeight="1">
      <c r="A594" s="252" t="s">
        <v>894</v>
      </c>
      <c r="B594" s="84"/>
      <c r="C594" s="320" t="s">
        <v>394</v>
      </c>
      <c r="D594" s="321"/>
      <c r="E594" s="321"/>
      <c r="F594" s="321"/>
      <c r="G594" s="321"/>
      <c r="H594" s="322"/>
      <c r="I594" s="134" t="s">
        <v>395</v>
      </c>
      <c r="J594" s="116" t="str">
        <f>IF(SUM(L594:P594)=0,IF(COUNTIF(L594:P594,"未確認")&gt;0,"未確認",IF(COUNTIF(L594:P594,"~*")&gt;0,"*",SUM(L594:P594))),SUM(L594:P594))</f>
        <v>*</v>
      </c>
      <c r="K594" s="201" t="str">
        <f>IF(OR(COUNTIF(L594:P594,"未確認")&gt;0,COUNTIF(L594:P594,"*")&gt;0),"※","")</f>
        <v>※</v>
      </c>
      <c r="L594" s="117">
        <v>0</v>
      </c>
      <c r="M594" s="117" t="s">
        <v>541</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283</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55</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774</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65</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451</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v>0</v>
      </c>
      <c r="M600" s="117" t="s">
        <v>541</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66" t="s">
        <v>1053</v>
      </c>
      <c r="O611" s="66" t="s">
        <v>1055</v>
      </c>
      <c r="P611" s="66" t="s">
        <v>1057</v>
      </c>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1049</v>
      </c>
      <c r="P612" s="70" t="s">
        <v>1058</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IF(SUM(L613:P613)=0,IF(COUNTIF(L613:P613,"未確認")&gt;0,"未確認",IF(COUNTIF(L613:P613,"~*")&gt;0,"*",SUM(L613:P613))),SUM(L613:P613))</f>
        <v>*</v>
      </c>
      <c r="K613" s="201" t="str">
        <f t="shared" ref="K613:K623" si="29">IF(OR(COUNTIF(L613:P613,"未確認")&gt;0,COUNTIF(L613:P613,"*")&gt;0),"※","")</f>
        <v>※</v>
      </c>
      <c r="L613" s="117">
        <v>0</v>
      </c>
      <c r="M613" s="117" t="s">
        <v>541</v>
      </c>
      <c r="N613" s="117">
        <v>0</v>
      </c>
      <c r="O613" s="117">
        <v>0</v>
      </c>
      <c r="P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75</v>
      </c>
      <c r="K618" s="201" t="str">
        <f t="shared" si="29"/>
        <v/>
      </c>
      <c r="L618" s="117">
        <v>0</v>
      </c>
      <c r="M618" s="117">
        <v>0</v>
      </c>
      <c r="N618" s="117">
        <v>0</v>
      </c>
      <c r="O618" s="117">
        <v>0</v>
      </c>
      <c r="P618" s="117">
        <v>75</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t="s">
        <v>541</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v>0</v>
      </c>
      <c r="P621" s="117">
        <v>0</v>
      </c>
    </row>
    <row r="622" spans="1:22" s="118" customFormat="1" ht="70" customHeight="1">
      <c r="A622" s="252" t="s">
        <v>915</v>
      </c>
      <c r="B622" s="119"/>
      <c r="C622" s="320" t="s">
        <v>427</v>
      </c>
      <c r="D622" s="321"/>
      <c r="E622" s="321"/>
      <c r="F622" s="321"/>
      <c r="G622" s="321"/>
      <c r="H622" s="322"/>
      <c r="I622" s="122" t="s">
        <v>428</v>
      </c>
      <c r="J622" s="116">
        <f t="shared" si="28"/>
        <v>45</v>
      </c>
      <c r="K622" s="201" t="str">
        <f t="shared" si="29"/>
        <v>※</v>
      </c>
      <c r="L622" s="117">
        <v>0</v>
      </c>
      <c r="M622" s="117">
        <v>20</v>
      </c>
      <c r="N622" s="117">
        <v>25</v>
      </c>
      <c r="O622" s="117">
        <v>0</v>
      </c>
      <c r="P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66" t="s">
        <v>1053</v>
      </c>
      <c r="O629" s="66" t="s">
        <v>1055</v>
      </c>
      <c r="P629" s="66" t="s">
        <v>1057</v>
      </c>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1049</v>
      </c>
      <c r="P630" s="70" t="s">
        <v>1058</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v>0</v>
      </c>
      <c r="M631" s="117" t="s">
        <v>541</v>
      </c>
      <c r="N631" s="117" t="s">
        <v>541</v>
      </c>
      <c r="O631" s="117">
        <v>0</v>
      </c>
      <c r="P631" s="117" t="s">
        <v>541</v>
      </c>
    </row>
    <row r="632" spans="1:22" s="118" customFormat="1" ht="56.15" customHeight="1">
      <c r="A632" s="252" t="s">
        <v>918</v>
      </c>
      <c r="B632" s="119"/>
      <c r="C632" s="320" t="s">
        <v>434</v>
      </c>
      <c r="D632" s="321"/>
      <c r="E632" s="321"/>
      <c r="F632" s="321"/>
      <c r="G632" s="321"/>
      <c r="H632" s="322"/>
      <c r="I632" s="122" t="s">
        <v>435</v>
      </c>
      <c r="J632" s="116">
        <f t="shared" si="30"/>
        <v>26</v>
      </c>
      <c r="K632" s="201" t="str">
        <f t="shared" si="31"/>
        <v>※</v>
      </c>
      <c r="L632" s="117" t="s">
        <v>541</v>
      </c>
      <c r="M632" s="117">
        <v>26</v>
      </c>
      <c r="N632" s="117" t="s">
        <v>541</v>
      </c>
      <c r="O632" s="117">
        <v>0</v>
      </c>
      <c r="P632" s="117">
        <v>0</v>
      </c>
    </row>
    <row r="633" spans="1:22" s="118" customFormat="1" ht="56">
      <c r="A633" s="252" t="s">
        <v>919</v>
      </c>
      <c r="B633" s="119"/>
      <c r="C633" s="320" t="s">
        <v>436</v>
      </c>
      <c r="D633" s="321"/>
      <c r="E633" s="321"/>
      <c r="F633" s="321"/>
      <c r="G633" s="321"/>
      <c r="H633" s="322"/>
      <c r="I633" s="122" t="s">
        <v>437</v>
      </c>
      <c r="J633" s="116">
        <f t="shared" si="30"/>
        <v>67</v>
      </c>
      <c r="K633" s="201" t="str">
        <f t="shared" si="31"/>
        <v/>
      </c>
      <c r="L633" s="117">
        <v>0</v>
      </c>
      <c r="M633" s="117">
        <v>46</v>
      </c>
      <c r="N633" s="117">
        <v>21</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t="s">
        <v>541</v>
      </c>
      <c r="O635" s="117">
        <v>0</v>
      </c>
      <c r="P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66" t="s">
        <v>1053</v>
      </c>
      <c r="O644" s="66" t="s">
        <v>1055</v>
      </c>
      <c r="P644" s="66" t="s">
        <v>1057</v>
      </c>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1049</v>
      </c>
      <c r="P645" s="70" t="s">
        <v>1058</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141</v>
      </c>
      <c r="K646" s="201" t="str">
        <f t="shared" ref="K646:K660" si="33">IF(OR(COUNTIF(L646:P646,"未確認")&gt;0,COUNTIF(L646:P646,"*")&gt;0),"※","")</f>
        <v/>
      </c>
      <c r="L646" s="117">
        <v>0</v>
      </c>
      <c r="M646" s="117">
        <v>67</v>
      </c>
      <c r="N646" s="117">
        <v>74</v>
      </c>
      <c r="O646" s="117">
        <v>0</v>
      </c>
      <c r="P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c r="N648" s="117" t="s">
        <v>541</v>
      </c>
      <c r="O648" s="117">
        <v>0</v>
      </c>
      <c r="P648" s="117">
        <v>0</v>
      </c>
    </row>
    <row r="649" spans="1:22" s="118" customFormat="1" ht="70" customHeight="1">
      <c r="A649" s="252" t="s">
        <v>928</v>
      </c>
      <c r="B649" s="84"/>
      <c r="C649" s="295"/>
      <c r="D649" s="297"/>
      <c r="E649" s="320" t="s">
        <v>940</v>
      </c>
      <c r="F649" s="321"/>
      <c r="G649" s="321"/>
      <c r="H649" s="322"/>
      <c r="I649" s="122" t="s">
        <v>456</v>
      </c>
      <c r="J649" s="116">
        <f t="shared" si="32"/>
        <v>104</v>
      </c>
      <c r="K649" s="201" t="str">
        <f t="shared" si="33"/>
        <v/>
      </c>
      <c r="L649" s="117">
        <v>0</v>
      </c>
      <c r="M649" s="117">
        <v>56</v>
      </c>
      <c r="N649" s="117">
        <v>48</v>
      </c>
      <c r="O649" s="117">
        <v>0</v>
      </c>
      <c r="P649" s="117">
        <v>0</v>
      </c>
    </row>
    <row r="650" spans="1:22" s="118" customFormat="1" ht="84" customHeight="1">
      <c r="A650" s="252" t="s">
        <v>929</v>
      </c>
      <c r="B650" s="84"/>
      <c r="C650" s="295"/>
      <c r="D650" s="297"/>
      <c r="E650" s="320" t="s">
        <v>941</v>
      </c>
      <c r="F650" s="321"/>
      <c r="G650" s="321"/>
      <c r="H650" s="322"/>
      <c r="I650" s="122" t="s">
        <v>458</v>
      </c>
      <c r="J650" s="116">
        <f t="shared" si="32"/>
        <v>34</v>
      </c>
      <c r="K650" s="201" t="str">
        <f t="shared" si="33"/>
        <v>※</v>
      </c>
      <c r="L650" s="117">
        <v>0</v>
      </c>
      <c r="M650" s="117" t="s">
        <v>541</v>
      </c>
      <c r="N650" s="117">
        <v>34</v>
      </c>
      <c r="O650" s="117">
        <v>0</v>
      </c>
      <c r="P650" s="117">
        <v>0</v>
      </c>
    </row>
    <row r="651" spans="1:22" s="118" customFormat="1" ht="70" customHeight="1">
      <c r="A651" s="252" t="s">
        <v>930</v>
      </c>
      <c r="B651" s="84"/>
      <c r="C651" s="188"/>
      <c r="D651" s="221"/>
      <c r="E651" s="320" t="s">
        <v>942</v>
      </c>
      <c r="F651" s="321"/>
      <c r="G651" s="321"/>
      <c r="H651" s="322"/>
      <c r="I651" s="122" t="s">
        <v>460</v>
      </c>
      <c r="J651" s="116">
        <f t="shared" si="32"/>
        <v>27</v>
      </c>
      <c r="K651" s="201" t="str">
        <f t="shared" si="33"/>
        <v>※</v>
      </c>
      <c r="L651" s="117">
        <v>0</v>
      </c>
      <c r="M651" s="117">
        <v>27</v>
      </c>
      <c r="N651" s="117" t="s">
        <v>541</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145</v>
      </c>
      <c r="K655" s="201" t="str">
        <f t="shared" si="33"/>
        <v/>
      </c>
      <c r="L655" s="117">
        <v>0</v>
      </c>
      <c r="M655" s="117">
        <v>79</v>
      </c>
      <c r="N655" s="117">
        <v>66</v>
      </c>
      <c r="O655" s="117">
        <v>0</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104</v>
      </c>
      <c r="K657" s="201" t="str">
        <f t="shared" si="33"/>
        <v/>
      </c>
      <c r="L657" s="117">
        <v>0</v>
      </c>
      <c r="M657" s="117">
        <v>61</v>
      </c>
      <c r="N657" s="117">
        <v>43</v>
      </c>
      <c r="O657" s="117">
        <v>0</v>
      </c>
      <c r="P657" s="117">
        <v>0</v>
      </c>
    </row>
    <row r="658" spans="1:22" s="118" customFormat="1" ht="56.15" customHeight="1">
      <c r="A658" s="252" t="s">
        <v>946</v>
      </c>
      <c r="B658" s="84"/>
      <c r="C658" s="320" t="s">
        <v>471</v>
      </c>
      <c r="D658" s="321"/>
      <c r="E658" s="321"/>
      <c r="F658" s="321"/>
      <c r="G658" s="321"/>
      <c r="H658" s="322"/>
      <c r="I658" s="122" t="s">
        <v>472</v>
      </c>
      <c r="J658" s="116">
        <f t="shared" si="32"/>
        <v>54</v>
      </c>
      <c r="K658" s="201" t="str">
        <f t="shared" si="33"/>
        <v/>
      </c>
      <c r="L658" s="117">
        <v>0</v>
      </c>
      <c r="M658" s="117">
        <v>20</v>
      </c>
      <c r="N658" s="117">
        <v>10</v>
      </c>
      <c r="O658" s="117">
        <v>0</v>
      </c>
      <c r="P658" s="117">
        <v>24</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66" t="s">
        <v>1053</v>
      </c>
      <c r="O665" s="66" t="s">
        <v>1055</v>
      </c>
      <c r="P665" s="66" t="s">
        <v>1057</v>
      </c>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1049</v>
      </c>
      <c r="P666" s="70" t="s">
        <v>1058</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66" t="s">
        <v>1053</v>
      </c>
      <c r="O681" s="66" t="s">
        <v>1055</v>
      </c>
      <c r="P681" s="66" t="s">
        <v>1057</v>
      </c>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1049</v>
      </c>
      <c r="P682" s="70" t="s">
        <v>1058</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v>0</v>
      </c>
      <c r="M684" s="117" t="s">
        <v>541</v>
      </c>
      <c r="N684" s="117" t="s">
        <v>541</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66" t="s">
        <v>1053</v>
      </c>
      <c r="O691" s="66" t="s">
        <v>1055</v>
      </c>
      <c r="P691" s="66" t="s">
        <v>1057</v>
      </c>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1049</v>
      </c>
      <c r="P692" s="70" t="s">
        <v>1058</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t="str">
        <f>IF(SUM(L695:P695)=0,IF(COUNTIF(L695:P695,"未確認")&gt;0,"未確認",IF(COUNTIF(L695:P695,"~*")&gt;0,"*",SUM(L695:P695))),SUM(L695:P695))</f>
        <v>*</v>
      </c>
      <c r="K695" s="201" t="str">
        <f>IF(OR(COUNTIF(L695:P695,"未確認")&gt;0,COUNTIF(L695:P695,"*")&gt;0),"※","")</f>
        <v>※</v>
      </c>
      <c r="L695" s="117">
        <v>0</v>
      </c>
      <c r="M695" s="117" t="s">
        <v>541</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66" t="s">
        <v>1053</v>
      </c>
      <c r="O704" s="66" t="s">
        <v>1055</v>
      </c>
      <c r="P704" s="66" t="s">
        <v>1057</v>
      </c>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1049</v>
      </c>
      <c r="P705" s="70" t="s">
        <v>1058</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351A282-5C38-47B4-8E21-CB498E12696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2019-12-23T00:56:35Z</dcterms:modified>
</cp:coreProperties>
</file>