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12E1632-F625-4488-8F04-878C7BDB1BF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<sst xmlns="http://schemas.openxmlformats.org/spreadsheetml/2006/main" count="3052" uniqueCount="1053">
  <si>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</si>
  <si>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</si>
  <si>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</si>
  <si>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</si>
  <si>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</si>
  <si>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</si>
  <si>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</si>
  <si>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</si>
  <si>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</si>
  <si>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</si>
  <si>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</si>
  <si>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</si>
  <si>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</si>
  <si>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</si>
  <si>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</si>
  <si>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</si>
  <si>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</si>
  <si>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</si>
  <si>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</si>
  <si>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</si>
  <si>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</si>
  <si>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</si>
  <si>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</si>
  <si>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</si>
  <si>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</si>
  <si>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</si>
  <si>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</si>
  <si>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</si>
  <si>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</si>
  <si>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</si>
  <si>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</si>
  <si>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</si>
  <si>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</si>
  <si>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</si>
  <si>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</si>
  <si>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</si>
  <si>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</si>
  <si>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</si>
  <si>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</si>
  <si>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</si>
  <si>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</si>
  <si>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</si>
  <si>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</si>
  <si>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</si>
  <si>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</si>
  <si>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</si>
  <si>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</si>
  <si>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</si>
  <si>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</si>
  <si>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</si>
  <si>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</si>
  <si>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</si>
  <si>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</si>
  <si>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</si>
  <si>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</si>
  <si>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</si>
  <si>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</si>
  <si>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</si>
  <si>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</si>
  <si>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</si>
  <si>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</si>
  <si>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</si>
  <si>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</si>
  <si>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</si>
  <si>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</si>
  <si>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</si>
  <si>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</si>
  <si>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</si>
  <si>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</si>
  <si>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</si>
  <si>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</si>
  <si>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</si>
  <si>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</si>
  <si>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</si>
  <si>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</si>
  <si>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</si>
  <si>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</si>
  <si>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</si>
  <si>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</si>
  <si>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</si>
  <si>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</si>
  <si>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</si>
  <si>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</si>
  <si>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</si>
  <si>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</si>
  <si>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</si>
  <si>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</si>
  <si>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</si>
  <si>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</si>
  <si>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</si>
  <si>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</si>
  <si>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</si>
  <si>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</si>
  <si>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</si>
  <si>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</si>
  <si>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</si>
  <si>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</si>
  <si>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</si>
  <si>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</si>
  <si>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</si>
  <si>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</si>
  <si>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</si>
  <si>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</si>
  <si>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</si>
  <si>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</si>
  <si>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</si>
  <si>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</si>
  <si>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</si>
  <si>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</si>
  <si>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</si>
  <si>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</si>
  <si>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</si>
  <si>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</si>
  <si>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</si>
  <si>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</si>
  <si>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</si>
  <si>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</si>
  <si>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</si>
  <si>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</si>
  <si>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</si>
  <si>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</si>
  <si>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</si>
  <si>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</si>
  <si>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</si>
  <si>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</si>
  <si>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</si>
  <si>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</si>
  <si>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</si>
  <si>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</si>
  <si>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</si>
  <si>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</si>
  <si>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</si>
  <si>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</si>
  <si>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</si>
  <si>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</si>
  <si>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</si>
  <si>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</si>
  <si>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</si>
  <si>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</si>
  <si>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</si>
  <si>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</si>
  <si>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</si>
  <si>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</si>
  <si>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</si>
  <si>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</si>
  <si>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</si>
  <si>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</si>
  <si>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</si>
  <si>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</si>
  <si>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</si>
  <si>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</si>
  <si>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</si>
  <si>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</si>
  <si>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</si>
  <si>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</si>
  <si>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</si>
  <si>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</si>
  <si>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</si>
  <si>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</si>
  <si>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</si>
  <si>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</si>
  <si>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</si>
  <si>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</si>
  <si>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</si>
  <si>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</si>
  <si>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</si>
  <si>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</si>
  <si>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</si>
  <si>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</si>
  <si>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</si>
  <si>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</si>
  <si>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</si>
  <si>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</si>
  <si>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</si>
  <si>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</si>
  <si>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</si>
  <si>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</si>
  <si>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</si>
  <si>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</si>
  <si>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</si>
  <si>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</si>
  <si>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</si>
  <si>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</si>
  <si>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</si>
  <si>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</si>
  <si>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</si>
  <si>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</si>
  <si>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</si>
  <si>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</si>
  <si>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</si>
  <si>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</si>
  <si>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</si>
  <si>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</si>
  <si>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</si>
  <si>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</si>
  <si>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</si>
  <si>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</si>
  <si>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</si>
  <si>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</si>
  <si>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</si>
  <si>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</si>
  <si>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</si>
  <si>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</si>
  <si>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</si>
  <si>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</si>
  <si>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</si>
  <si>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</si>
  <si>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</si>
  <si>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</si>
  <si>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</si>
  <si>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</si>
  <si>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</si>
  <si>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</si>
  <si>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</si>
  <si>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</si>
  <si>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</si>
  <si>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</si>
  <si>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</si>
  <si>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</si>
  <si>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</si>
  <si>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</si>
  <si>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</si>
  <si>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</si>
  <si>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</si>
  <si>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</si>
  <si>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</si>
  <si>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</si>
  <si>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</si>
  <si>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</si>
  <si>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</si>
  <si>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</si>
  <si>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</si>
  <si>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</si>
  <si>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</si>
  <si>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</si>
  <si>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</si>
  <si>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</si>
  <si>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</si>
  <si>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</si>
  <si>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</si>
  <si>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</si>
  <si>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</si>
  <si>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</si>
  <si>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</si>
  <si>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</si>
  <si>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</si>
  <si>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</si>
  <si>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</si>
  <si>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</si>
  <si>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</si>
  <si>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</si>
  <si>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</si>
  <si>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</si>
  <si>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</si>
  <si>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</si>
  <si>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</si>
  <si>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</si>
  <si>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</si>
  <si>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</si>
  <si>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</si>
  <si>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</si>
  <si>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</si>
  <si>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</si>
  <si>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</si>
  <si>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</si>
  <si>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</si>
  <si>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</si>
  <si>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</si>
  <si>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</si>
  <si>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</si>
  <si>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</si>
  <si>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</si>
  <si>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</si>
  <si>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</si>
  <si>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</si>
  <si>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</si>
  <si>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</si>
  <si>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</si>
  <si>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</si>
  <si>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</si>
  <si>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</si>
  <si>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</si>
  <si>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</si>
  <si>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</si>
  <si>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</si>
  <si>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</si>
  <si>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</si>
  <si>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</si>
  <si>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</si>
  <si>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</si>
  <si>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</si>
  <si>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</si>
  <si>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</si>
  <si>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</si>
  <si>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</si>
  <si>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</si>
  <si>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</si>
  <si>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</si>
  <si>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</si>
  <si>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</si>
  <si>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</si>
  <si>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</si>
  <si>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</si>
  <si>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</si>
  <si>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</si>
  <si>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</si>
  <si>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</si>
  <si>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</si>
  <si>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</si>
  <si>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</si>
  <si>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</si>
  <si>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</si>
  <si>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</si>
  <si>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</si>
  <si>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</si>
  <si>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</si>
  <si>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</si>
  <si>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</si>
  <si>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</si>
  <si>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</si>
  <si>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</si>
  <si>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</si>
  <si>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</si>
  <si>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</si>
  <si>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</si>
  <si>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</si>
  <si>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</si>
  <si>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</si>
  <si>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</si>
  <si>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</si>
  <si>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</si>
  <si>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</si>
  <si>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</si>
  <si>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</si>
  <si>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</si>
  <si>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</si>
  <si>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</si>
  <si>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</si>
  <si>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</si>
  <si>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</si>
  <si>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</si>
  <si>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</si>
  <si>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</si>
  <si>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</si>
  <si>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</si>
  <si>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</si>
  <si>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</si>
  <si>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</si>
  <si>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</si>
  <si>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</si>
  <si>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</si>
  <si>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</si>
  <si>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</si>
  <si>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</si>
  <si>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</si>
  <si>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</si>
  <si>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</si>
  <si>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</si>
  <si>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</si>
  <si>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</si>
  <si>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</si>
  <si>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</si>
  <si>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</si>
  <si>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</si>
  <si>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</si>
  <si>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</si>
  <si>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</si>
  <si>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</si>
  <si>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</si>
  <si>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</si>
  <si>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</si>
  <si>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</si>
  <si>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</si>
  <si>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</si>
  <si>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</si>
  <si>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</si>
  <si>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</si>
  <si>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</si>
  <si>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</si>
  <si>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</si>
  <si>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</si>
  <si>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</si>
  <si>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</si>
  <si>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</si>
  <si>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</si>
  <si>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</si>
  <si>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</si>
  <si>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</si>
  <si>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</si>
  <si>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</si>
  <si>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</si>
  <si>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</si>
  <si>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</si>
  <si>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</si>
  <si>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</si>
  <si>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</si>
  <si>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</si>
  <si>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</si>
  <si>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</si>
  <si>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</si>
  <si>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</si>
  <si>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</si>
  <si>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</si>
  <si>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</si>
  <si>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</si>
  <si>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</si>
  <si>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</si>
  <si>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</si>
  <si>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</si>
  <si>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</si>
  <si>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</si>
  <si>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</si>
  <si>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</si>
  <si>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</si>
  <si>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</si>
  <si>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</si>
  <si>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</si>
  <si>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</si>
  <si>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</si>
  <si>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</si>
  <si>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</si>
  <si>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</si>
  <si>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</si>
  <si>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</si>
  <si>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</si>
  <si>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</si>
  <si>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</si>
  <si>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</si>
  <si>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</si>
  <si>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</si>
  <si>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</si>
  <si>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</si>
  <si>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</si>
  <si>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</si>
  <si>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</si>
  <si>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</si>
  <si>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</si>
  <si>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</si>
  <si>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</si>
  <si>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</si>
  <si>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</si>
  <si>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</si>
  <si>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</si>
  <si>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</si>
  <si>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</si>
  <si>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</si>
  <si>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</si>
  <si>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</si>
  <si>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</si>
  <si>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</si>
  <si>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</si>
  <si>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</si>
  <si>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</si>
  <si>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</si>
  <si>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</si>
  <si>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</si>
  <si>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</si>
  <si>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</si>
  <si>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</si>
  <si>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</si>
  <si>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</si>
  <si>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</si>
  <si>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</si>
  <si>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</si>
  <si>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</si>
  <si>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</si>
  <si>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</si>
  <si>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</si>
  <si>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</si>
  <si>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</si>
  <si>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</si>
  <si>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</si>
  <si>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</si>
  <si>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</si>
  <si>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</si>
  <si>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</si>
  <si>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</si>
  <si>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</si>
  <si>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</si>
  <si>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</si>
  <si>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</si>
  <si>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</si>
  <si>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</si>
  <si>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</si>
  <si>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</si>
  <si>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</si>
  <si>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</si>
  <si>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</si>
  <si>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</si>
  <si>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</si>
  <si>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</si>
  <si>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</si>
  <si>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</si>
  <si>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</si>
  <si>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</si>
  <si>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</si>
  <si>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</si>
  <si>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</si>
  <si>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</si>
  <si>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</si>
  <si>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</si>
  <si>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</si>
  <si>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</si>
  <si>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</si>
  <si>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</si>
  <si>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</si>
  <si>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</si>
  <si>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</si>
  <si>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</si>
  <si>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</si>
  <si>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</si>
  <si>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</si>
  <si>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</si>
  <si>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</si>
  <si>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</si>
  <si>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</si>
  <si>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</si>
  <si>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</si>
  <si>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</si>
  <si>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</si>
  <si>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</si>
  <si>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</si>
  <si>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</si>
  <si>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</si>
  <si>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</si>
  <si>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</si>
  <si>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</si>
  <si>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</si>
  <si>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</si>
  <si>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</si>
  <si>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</si>
  <si>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</si>
  <si>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</si>
  <si>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</si>
  <si>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</si>
  <si>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</si>
  <si>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</si>
  <si>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</si>
  <si>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</si>
  <si>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</si>
  <si>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</si>
  <si>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</si>
  <si>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</si>
  <si>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</si>
  <si>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</si>
  <si>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</si>
  <si>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</si>
  <si>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</si>
  <si>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</si>
  <si>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</si>
  <si>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</si>
  <si>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</si>
  <si>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</si>
  <si>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</si>
  <si>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</si>
  <si>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</si>
  <si>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</si>
  <si>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</si>
  <si>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</si>
  <si>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</si>
  <si>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</si>
  <si>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</si>
  <si>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</si>
  <si>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</si>
  <si>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</si>
  <si>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</si>
  <si>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</si>
  <si>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</si>
  <si>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</si>
  <si>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</si>
  <si>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</si>
  <si>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</si>
  <si>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</si>
  <si>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</si>
  <si>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</si>
  <si>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</si>
  <si>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</si>
  <si>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</si>
  <si>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</si>
  <si>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</si>
  <si>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</si>
  <si>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</si>
  <si>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</si>
  <si>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</si>
  <si>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</si>
  <si>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</si>
  <si>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</si>
  <si>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</si>
  <si>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</si>
  <si>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</si>
  <si>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</si>
  <si>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</si>
  <si>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</si>
  <si>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</si>
  <si>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</si>
  <si>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</si>
  <si>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</si>
  <si>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</si>
  <si>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</si>
  <si>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</si>
  <si>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</si>
  <si>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</si>
  <si>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</si>
  <si>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</si>
  <si>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</si>
  <si>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</si>
  <si>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</si>
  <si>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</si>
  <si>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</si>
  <si>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</si>
  <si>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</si>
  <si>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</si>
  <si>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</si>
  <si>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</si>
  <si>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</si>
  <si>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</si>
  <si>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</si>
  <si>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</si>
  <si>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</si>
  <si>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</si>
  <si>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</si>
  <si>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</si>
  <si>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</si>
  <si>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</si>
  <si>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</si>
  <si>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</si>
  <si>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</si>
  <si>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</si>
  <si>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</si>
  <si>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</si>
  <si>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</si>
  <si>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</si>
  <si>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</si>
  <si>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</si>
  <si>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</si>
  <si>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</si>
  <si>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</si>
  <si>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</si>
  <si>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</si>
  <si>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</si>
  <si>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</si>
  <si>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</si>
  <si>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</si>
  <si>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</si>
  <si>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</si>
  <si>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</si>
  <si>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</si>
  <si>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</si>
  <si>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</si>
  <si>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</si>
  <si>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</si>
  <si>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</si>
  <si>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</si>
  <si>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</si>
  <si>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</si>
  <si>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</si>
  <si>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</si>
  <si>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</si>
  <si>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</si>
  <si>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</si>
  <si>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</si>
  <si>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</si>
  <si>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</si>
  <si>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</si>
  <si>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</si>
  <si>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</si>
  <si>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</si>
  <si>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</si>
  <si>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</si>
  <si>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</si>
  <si>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</si>
  <si>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</si>
  <si>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</si>
  <si>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</si>
  <si>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</si>
  <si>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</si>
  <si>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</si>
  <si>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</si>
  <si>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</si>
  <si>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</si>
  <si>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</si>
  <si>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</si>
  <si>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</si>
  <si>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</si>
  <si>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</si>
  <si>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</si>
  <si>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</si>
  <si>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</si>
  <si>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</si>
  <si>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</si>
  <si>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</si>
  <si>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</si>
  <si>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</si>
  <si>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</si>
  <si>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</si>
  <si>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</si>
  <si>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</si>
  <si>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</si>
  <si>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</si>
  <si>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</si>
  <si>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</si>
  <si>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</si>
  <si>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</si>
  <si>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</si>
  <si>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</si>
  <si>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</si>
  <si>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</si>
  <si>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</si>
  <si>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</si>
  <si>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</si>
  <si>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</si>
  <si>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</si>
  <si>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</si>
  <si>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</si>
  <si>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</si>
  <si>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</si>
  <si>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</si>
  <si>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</si>
  <si>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</si>
  <si>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</si>
  <si>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</si>
  <si>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</si>
  <si>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</si>
  <si>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</si>
  <si>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</si>
  <si>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</si>
  <si>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</si>
  <si>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</si>
  <si>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</si>
  <si>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</si>
  <si>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</si>
  <si>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</si>
  <si>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</si>
  <si>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</si>
  <si>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</si>
  <si>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</si>
  <si>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</si>
  <si>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</si>
  <si>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</si>
  <si>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</si>
  <si>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</si>
  <si>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</si>
  <si>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</si>
  <si>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</si>
  <si>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</si>
  <si>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</si>
  <si>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</si>
  <si>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</si>
  <si>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</si>
  <si>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</si>
  <si>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</si>
  <si>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</si>
  <si>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</si>
  <si>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</si>
  <si>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</si>
  <si>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</si>
  <si>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</si>
  <si>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</si>
  <si>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</si>
  <si>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</si>
  <si>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</si>
  <si>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</si>
  <si>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</si>
  <si>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</si>
  <si>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</si>
  <si>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</si>
  <si>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</si>
  <si>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</si>
  <si>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</si>
  <si>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</si>
  <si>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</si>
  <si>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</si>
  <si>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</si>
  <si>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</si>
  <si>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</si>
  <si>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</si>
  <si>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</si>
  <si>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</si>
  <si>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</si>
  <si>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</si>
  <si>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</si>
  <si>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</si>
  <si>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</si>
  <si>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</si>
  <si>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</si>
  <si>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</si>
  <si>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</si>
  <si>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</si>
  <si>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</si>
  <si>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</si>
  <si>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</si>
  <si>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</si>
  <si>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</si>
  <si>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</si>
  <si>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</si>
  <si>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</si>
  <si>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</si>
  <si>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</si>
  <si>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</si>
  <si>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</si>
  <si>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</si>
  <si>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</si>
  <si>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</si>
  <si>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</si>
  <si>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</si>
  <si>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</si>
  <si>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</si>
  <si>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</si>
  <si>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</si>
  <si>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</si>
  <si>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</si>
  <si>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</si>
  <si>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</si>
  <si>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</si>
  <si>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</si>
  <si>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</si>
  <si>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</si>
  <si>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</si>
  <si>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</si>
  <si>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</si>
  <si>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</si>
  <si>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</si>
  <si>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</si>
  <si>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</si>
  <si>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</si>
  <si>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</si>
  <si>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</si>
  <si>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</si>
  <si>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</si>
  <si>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</si>
  <si>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</si>
  <si>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</si>
  <si>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</si>
  <si>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</si>
  <si>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</si>
  <si>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</si>
  <si>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</si>
  <si>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</si>
  <si>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</si>
  <si>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</si>
  <si>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</si>
  <si>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</si>
  <si>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</si>
  <si>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</si>
  <si>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</si>
  <si>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</si>
  <si>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</si>
  <si>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</si>
  <si>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</si>
  <si>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</si>
  <si>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</si>
  <si>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</si>
  <si>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</si>
  <si>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</si>
  <si>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</si>
  <si>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</si>
  <si>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</si>
  <si>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</si>
  <si>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</si>
  <si>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</si>
  <si>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</si>
  <si>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</si>
  <si>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</si>
  <si>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</si>
  <si>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</si>
  <si>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</si>
  <si>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</si>
  <si>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</si>
  <si>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</si>
  <si>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</si>
  <si>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</si>
  <si>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</si>
  <si>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</si>
  <si>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</si>
  <si>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</si>
  <si>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</si>
  <si>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</si>
  <si>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</si>
  <si>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</si>
  <si>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</si>
  <si>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</si>
  <si>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</si>
  <si>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</si>
  <si>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</si>
  <si>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</si>
  <si>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</si>
  <si>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</si>
  <si>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</si>
  <si>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</si>
  <si>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</si>
  <si>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</si>
  <si>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</si>
  <si>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</si>
  <si>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</si>
  <si>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</si>
  <si>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</si>
  <si>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</si>
  <si>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</si>
  <si>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</si>
  <si>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</si>
  <si>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</si>
  <si>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</si>
  <si>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</si>
  <si>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</si>
  <si>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</si>
  <si>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</si>
  <si>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</si>
  <si>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</si>
  <si>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</si>
  <si>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</si>
  <si>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</si>
  <si>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</si>
  <si>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</si>
  <si>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</si>
  <si>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</si>
  <si>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</si>
  <si>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</si>
  <si>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</si>
  <si>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</si>
  <si>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</si>
  <si>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</si>
  <si>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</si>
  <si>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</si>
  <si>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</si>
  <si>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</si>
  <si>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</si>
  <si>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</si>
  <si>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</si>
  <si>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</si>
  <si>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</si>
  <si>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</si>
  <si>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</si>
  <si>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</si>
  <si>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</si>
  <si>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</si>
  <si>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</si>
  <si>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</si>
  <si>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</si>
  <si>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</si>
  <si>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</si>
  <si>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</si>
  <si>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</si>
  <si>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</si>
  <si>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</si>
  <si>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</si>
  <si>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</si>
  <si>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</si>
  <si>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</si>
  <si>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</si>
  <si>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</si>
  <si>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</si>
  <si>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</si>
  <si>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</si>
  <si>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</si>
  <si>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</si>
  <si>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</si>
  <si>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</si>
  <si>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</si>
  <si>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</si>
  <si>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</si>
  <si>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</si>
  <si>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</si>
  <si>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</si>
  <si>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</si>
  <si>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</si>
  <si>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</si>
  <si>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</si>
  <si>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</si>
  <si>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</si>
  <si>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</si>
  <si>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</si>
  <si>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</si>
  <si>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</si>
  <si>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</si>
  <si>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</si>
  <si>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</si>
  <si>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</si>
  <si>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</si>
  <si>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</si>
  <si>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</si>
  <si>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</si>
  <si>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</si>
  <si>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</si>
  <si>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</si>
  <si>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</si>
  <si>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</si>
  <si>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</si>
  <si>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</si>
  <si>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</si>
  <si>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</si>
  <si>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</si>
  <si>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</si>
  <si>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</si>
  <si>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</si>
  <si>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</si>
  <si>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</si>
  <si>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</si>
  <si>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</si>
  <si>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</si>
  <si>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</si>
  <si>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</si>
  <si>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</si>
  <si>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</si>
  <si>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</si>
  <si>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</si>
  <si>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</si>
  <si>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</si>
  <si>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</si>
  <si>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</si>
  <si>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</si>
  <si>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</si>
  <si>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</si>
  <si>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</si>
  <si>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</si>
  <si>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</si>
  <si>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</si>
  <si>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</si>
  <si>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</si>
  <si>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</si>
  <si>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</si>
  <si>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</si>
  <si>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</si>
  <si>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</si>
  <si>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</si>
  <si>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</si>
  <si>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</si>
  <si>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</si>
  <si>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</si>
  <si>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</si>
  <si>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</si>
  <si>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</si>
  <si>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</si>
  <si>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</si>
  <si>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</si>
  <si>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</si>
  <si>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</si>
  <si>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</si>
  <si>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フェニックス加古川記念病院</t>
    <phoneticPr fontId="3"/>
  </si>
  <si>
    <t>〒675-0054 加古川市米田町平津384－1</t>
    <phoneticPr fontId="3"/>
  </si>
  <si>
    <t>〇</t>
  </si>
  <si>
    <t>医療法人</t>
  </si>
  <si>
    <t>複数の診療科で活用</t>
  </si>
  <si>
    <t>整形外科</t>
  </si>
  <si>
    <t>リハビリテーション科</t>
  </si>
  <si>
    <t>内科</t>
  </si>
  <si>
    <t>ＤＰＣ病院ではない</t>
  </si>
  <si>
    <t>看護必要度Ⅰ</t>
    <phoneticPr fontId="3"/>
  </si>
  <si>
    <t>地域一般入院料3</t>
  </si>
  <si>
    <t>回復期機能</t>
  </si>
  <si>
    <t>療養病棟入院料１</t>
  </si>
  <si>
    <t>-</t>
    <phoneticPr fontId="3"/>
  </si>
  <si>
    <t>療養病棟入院基本料1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</si>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</sst>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c r="C4" s="424"/>
      <c r="D4" s="424"/>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5" t="s">
        <v>1011</v>
      </c>
      <c r="J9" s="425"/>
      <c r="K9" s="425"/>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2" t="s">
        <v>544</v>
      </c>
      <c r="E60" s="432"/>
      <c r="F60" s="432"/>
      <c r="G60" s="432"/>
      <c r="H60" s="432"/>
      <c r="I60" s="432"/>
      <c r="J60" s="432"/>
      <c r="K60" s="432"/>
      <c r="L60" s="432"/>
      <c r="M60" s="39"/>
    </row>
    <row r="61" spans="1:13" s="21" customFormat="1" ht="34.5" customHeight="1">
      <c r="A61" s="243"/>
      <c r="B61" s="1"/>
      <c r="C61" s="41"/>
      <c r="D61" s="431" t="s">
        <v>16</v>
      </c>
      <c r="E61" s="431"/>
      <c r="F61" s="431"/>
      <c r="G61" s="431"/>
      <c r="H61" s="431"/>
      <c r="I61" s="431"/>
      <c r="J61" s="431"/>
      <c r="K61" s="431"/>
      <c r="L61" s="431"/>
      <c r="M61" s="39"/>
    </row>
    <row r="62" spans="1:13" s="21" customFormat="1" ht="34.5" customHeight="1">
      <c r="A62" s="243"/>
      <c r="B62" s="1"/>
      <c r="C62" s="41"/>
      <c r="D62" s="431" t="s">
        <v>17</v>
      </c>
      <c r="E62" s="431"/>
      <c r="F62" s="431"/>
      <c r="G62" s="431"/>
      <c r="H62" s="431"/>
      <c r="I62" s="431"/>
      <c r="J62" s="431"/>
      <c r="K62" s="431"/>
      <c r="L62" s="431"/>
      <c r="M62" s="39"/>
    </row>
    <row r="63" spans="1:13" s="21" customFormat="1" ht="34.5" customHeight="1">
      <c r="A63" s="243"/>
      <c r="B63" s="1"/>
      <c r="C63" s="41"/>
      <c r="D63" s="431" t="s">
        <v>18</v>
      </c>
      <c r="E63" s="431"/>
      <c r="F63" s="431"/>
      <c r="G63" s="431"/>
      <c r="H63" s="431"/>
      <c r="I63" s="431"/>
      <c r="J63" s="431"/>
      <c r="K63" s="431"/>
      <c r="L63" s="431"/>
      <c r="M63" s="39"/>
    </row>
    <row r="64" spans="1:13" s="21" customFormat="1" ht="34.5" customHeight="1">
      <c r="A64" s="243"/>
      <c r="B64" s="1"/>
      <c r="C64" s="41"/>
      <c r="D64" s="431" t="s">
        <v>19</v>
      </c>
      <c r="E64" s="431"/>
      <c r="F64" s="431"/>
      <c r="G64" s="431"/>
      <c r="H64" s="431"/>
      <c r="I64" s="431"/>
      <c r="J64" s="431"/>
      <c r="K64" s="431"/>
      <c r="L64" s="43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IF(SUM(L99:M99)=0,IF(COUNTIF(L99:M99,"未確認")&gt;0,"未確認",IF(COUNTIF(L99:M99,"~*")&gt;0,"*",SUM(L99:M99))),SUM(L99:M99))</f>
        <v>37</v>
      </c>
      <c r="K99" s="237" t="str">
        <f>IF(OR(COUNTIF(L99:M99,"未確認")&gt;0,COUNTIF(L99:M99,"~*")&gt;0),"※","")</f>
        <v/>
      </c>
      <c r="L99" s="258">
        <v>37</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37</v>
      </c>
      <c r="K101" s="237" t="str">
        <f>IF(OR(COUNTIF(L101:M101,"未確認")&gt;0,COUNTIF(L101:M101,"~*")&gt;0),"※","")</f>
        <v/>
      </c>
      <c r="L101" s="258">
        <v>37</v>
      </c>
      <c r="M101" s="258">
        <v>0</v>
      </c>
    </row>
    <row r="102" spans="1:22" s="83" customFormat="1" ht="34.5" customHeight="1">
      <c r="A102" s="244" t="s">
        <v>610</v>
      </c>
      <c r="B102" s="84"/>
      <c r="C102" s="377"/>
      <c r="D102" s="379"/>
      <c r="E102" s="317" t="s">
        <v>612</v>
      </c>
      <c r="F102" s="318"/>
      <c r="G102" s="318"/>
      <c r="H102" s="319"/>
      <c r="I102" s="420"/>
      <c r="J102" s="256">
        <f t="shared" si="0"/>
        <v>37</v>
      </c>
      <c r="K102" s="237" t="str">
        <f t="shared" ref="K102:K111" si="1">IF(OR(COUNTIF(L101:M101,"未確認")&gt;0,COUNTIF(L101:M101,"~*")&gt;0),"※","")</f>
        <v/>
      </c>
      <c r="L102" s="258">
        <v>37</v>
      </c>
      <c r="M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40</v>
      </c>
    </row>
    <row r="104" spans="1:22" s="83" customFormat="1" ht="34.5" customHeight="1">
      <c r="A104" s="244" t="s">
        <v>614</v>
      </c>
      <c r="B104" s="84"/>
      <c r="C104" s="396"/>
      <c r="D104" s="397"/>
      <c r="E104" s="429"/>
      <c r="F104" s="430"/>
      <c r="G104" s="320" t="s">
        <v>47</v>
      </c>
      <c r="H104" s="322"/>
      <c r="I104" s="420"/>
      <c r="J104" s="256">
        <f t="shared" si="0"/>
        <v>40</v>
      </c>
      <c r="K104" s="237" t="str">
        <f t="shared" si="1"/>
        <v/>
      </c>
      <c r="L104" s="258">
        <v>0</v>
      </c>
      <c r="M104" s="258">
        <v>40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40</v>
      </c>
    </row>
    <row r="107" spans="1:22" s="83" customFormat="1" ht="34.5" customHeight="1">
      <c r="A107" s="244" t="s">
        <v>614</v>
      </c>
      <c r="B107" s="84"/>
      <c r="C107" s="396"/>
      <c r="D107" s="397"/>
      <c r="E107" s="429"/>
      <c r="F107" s="430"/>
      <c r="G107" s="320" t="s">
        <v>47</v>
      </c>
      <c r="H107" s="322"/>
      <c r="I107" s="420"/>
      <c r="J107" s="256">
        <f t="shared" si="0"/>
        <v>40</v>
      </c>
      <c r="K107" s="237" t="str">
        <f t="shared" si="1"/>
        <v/>
      </c>
      <c r="L107" s="258">
        <v>0</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40</v>
      </c>
    </row>
    <row r="110" spans="1:22" s="83" customFormat="1" ht="34.5" customHeight="1">
      <c r="A110" s="244" t="s">
        <v>614</v>
      </c>
      <c r="B110" s="84"/>
      <c r="C110" s="396"/>
      <c r="D110" s="397"/>
      <c r="E110" s="433"/>
      <c r="F110" s="434"/>
      <c r="G110" s="317" t="s">
        <v>47</v>
      </c>
      <c r="H110" s="319"/>
      <c r="I110" s="420"/>
      <c r="J110" s="256">
        <f t="shared" si="0"/>
        <v>40</v>
      </c>
      <c r="K110" s="237" t="str">
        <f t="shared" si="1"/>
        <v/>
      </c>
      <c r="L110" s="258">
        <v>0</v>
      </c>
      <c r="M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1049</v>
      </c>
    </row>
    <row r="132" spans="1:22" s="83" customFormat="1" ht="34.5" customHeight="1">
      <c r="A132" s="244" t="s">
        <v>621</v>
      </c>
      <c r="B132" s="84"/>
      <c r="C132" s="295"/>
      <c r="D132" s="297"/>
      <c r="E132" s="320" t="s">
        <v>58</v>
      </c>
      <c r="F132" s="321"/>
      <c r="G132" s="321"/>
      <c r="H132" s="322"/>
      <c r="I132" s="389"/>
      <c r="J132" s="101"/>
      <c r="K132" s="102"/>
      <c r="L132" s="82">
        <v>37</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49</v>
      </c>
      <c r="K154" s="264" t="str">
        <f t="shared" si="3"/>
        <v/>
      </c>
      <c r="L154" s="117">
        <v>49</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30</v>
      </c>
      <c r="K158" s="264" t="str">
        <f t="shared" si="3"/>
        <v/>
      </c>
      <c r="L158" s="117">
        <v>0</v>
      </c>
      <c r="M158" s="117">
        <v>30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14</v>
      </c>
      <c r="M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2</v>
      </c>
      <c r="M273" s="147">
        <v>6</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2.2000000000000002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154</v>
      </c>
      <c r="K392" s="81" t="str">
        <f t="shared" ref="K392:K397" si="12">IF(OR(COUNTIF(L392:M392,"未確認")&gt;0,COUNTIF(L392:M392,"~*")&gt;0),"※","")</f>
        <v/>
      </c>
      <c r="L392" s="147">
        <v>100</v>
      </c>
      <c r="M392" s="147">
        <v>54</v>
      </c>
    </row>
    <row r="393" spans="1:22" s="83" customFormat="1" ht="34.5" customHeight="1">
      <c r="A393" s="249" t="s">
        <v>773</v>
      </c>
      <c r="B393" s="84"/>
      <c r="C393" s="370"/>
      <c r="D393" s="380"/>
      <c r="E393" s="320" t="s">
        <v>224</v>
      </c>
      <c r="F393" s="321"/>
      <c r="G393" s="321"/>
      <c r="H393" s="322"/>
      <c r="I393" s="343"/>
      <c r="J393" s="140">
        <f t="shared" si="11"/>
        <v>14</v>
      </c>
      <c r="K393" s="81" t="str">
        <f t="shared" si="12"/>
        <v/>
      </c>
      <c r="L393" s="147">
        <v>1</v>
      </c>
      <c r="M393" s="147">
        <v>13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140</v>
      </c>
      <c r="K395" s="81" t="str">
        <f t="shared" si="12"/>
        <v/>
      </c>
      <c r="L395" s="147">
        <v>99</v>
      </c>
      <c r="M395" s="147">
        <v>41</v>
      </c>
    </row>
    <row r="396" spans="1:22" s="83" customFormat="1" ht="34.5" customHeight="1">
      <c r="A396" s="250" t="s">
        <v>776</v>
      </c>
      <c r="B396" s="1"/>
      <c r="C396" s="370"/>
      <c r="D396" s="320" t="s">
        <v>227</v>
      </c>
      <c r="E396" s="321"/>
      <c r="F396" s="321"/>
      <c r="G396" s="321"/>
      <c r="H396" s="322"/>
      <c r="I396" s="343"/>
      <c r="J396" s="140">
        <f t="shared" si="11"/>
        <v>10016</v>
      </c>
      <c r="K396" s="81" t="str">
        <f t="shared" si="12"/>
        <v/>
      </c>
      <c r="L396" s="147">
        <v>5239</v>
      </c>
      <c r="M396" s="147">
        <v>4777</v>
      </c>
    </row>
    <row r="397" spans="1:22" s="83" customFormat="1" ht="34.5" customHeight="1">
      <c r="A397" s="250" t="s">
        <v>777</v>
      </c>
      <c r="B397" s="119"/>
      <c r="C397" s="370"/>
      <c r="D397" s="320" t="s">
        <v>228</v>
      </c>
      <c r="E397" s="321"/>
      <c r="F397" s="321"/>
      <c r="G397" s="321"/>
      <c r="H397" s="322"/>
      <c r="I397" s="344"/>
      <c r="J397" s="140">
        <f t="shared" si="11"/>
        <v>42</v>
      </c>
      <c r="K397" s="81" t="str">
        <f t="shared" si="12"/>
        <v/>
      </c>
      <c r="L397" s="147">
        <v>37</v>
      </c>
      <c r="M397" s="147">
        <v>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122</v>
      </c>
      <c r="K405" s="81" t="str">
        <f t="shared" ref="K405:K422" si="14">IF(OR(COUNTIF(L405:M405,"未確認")&gt;0,COUNTIF(L405:M405,"~*")&gt;0),"※","")</f>
        <v/>
      </c>
      <c r="L405" s="147">
        <v>60</v>
      </c>
      <c r="M405" s="147">
        <v>62</v>
      </c>
    </row>
    <row r="406" spans="1:22" s="83" customFormat="1" ht="34.5" customHeight="1">
      <c r="A406" s="251" t="s">
        <v>779</v>
      </c>
      <c r="B406" s="119"/>
      <c r="C406" s="369"/>
      <c r="D406" s="375" t="s">
        <v>233</v>
      </c>
      <c r="E406" s="377" t="s">
        <v>234</v>
      </c>
      <c r="F406" s="378"/>
      <c r="G406" s="378"/>
      <c r="H406" s="379"/>
      <c r="I406" s="361"/>
      <c r="J406" s="140">
        <f t="shared" si="13"/>
        <v>12</v>
      </c>
      <c r="K406" s="81" t="str">
        <f t="shared" si="14"/>
        <v/>
      </c>
      <c r="L406" s="147">
        <v>1</v>
      </c>
      <c r="M406" s="147">
        <v>11</v>
      </c>
    </row>
    <row r="407" spans="1:22" s="83" customFormat="1" ht="34.5" customHeight="1">
      <c r="A407" s="251" t="s">
        <v>780</v>
      </c>
      <c r="B407" s="119"/>
      <c r="C407" s="369"/>
      <c r="D407" s="369"/>
      <c r="E407" s="320" t="s">
        <v>235</v>
      </c>
      <c r="F407" s="321"/>
      <c r="G407" s="321"/>
      <c r="H407" s="322"/>
      <c r="I407" s="361"/>
      <c r="J407" s="140">
        <f t="shared" si="13"/>
        <v>15</v>
      </c>
      <c r="K407" s="81" t="str">
        <f t="shared" si="14"/>
        <v/>
      </c>
      <c r="L407" s="147">
        <v>7</v>
      </c>
      <c r="M407" s="147">
        <v>8</v>
      </c>
    </row>
    <row r="408" spans="1:22" s="83" customFormat="1" ht="34.5" customHeight="1">
      <c r="A408" s="251" t="s">
        <v>781</v>
      </c>
      <c r="B408" s="119"/>
      <c r="C408" s="369"/>
      <c r="D408" s="369"/>
      <c r="E408" s="320" t="s">
        <v>236</v>
      </c>
      <c r="F408" s="321"/>
      <c r="G408" s="321"/>
      <c r="H408" s="322"/>
      <c r="I408" s="361"/>
      <c r="J408" s="140">
        <f t="shared" si="13"/>
        <v>93</v>
      </c>
      <c r="K408" s="81" t="str">
        <f t="shared" si="14"/>
        <v/>
      </c>
      <c r="L408" s="147">
        <v>51</v>
      </c>
      <c r="M408" s="147">
        <v>42</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1</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36</v>
      </c>
      <c r="K413" s="81" t="str">
        <f t="shared" si="14"/>
        <v/>
      </c>
      <c r="L413" s="147">
        <v>31</v>
      </c>
      <c r="M413" s="147">
        <v>5</v>
      </c>
    </row>
    <row r="414" spans="1:22" s="83" customFormat="1" ht="34.5" customHeight="1">
      <c r="A414" s="251" t="s">
        <v>787</v>
      </c>
      <c r="B414" s="119"/>
      <c r="C414" s="369"/>
      <c r="D414" s="375" t="s">
        <v>240</v>
      </c>
      <c r="E414" s="377" t="s">
        <v>241</v>
      </c>
      <c r="F414" s="378"/>
      <c r="G414" s="378"/>
      <c r="H414" s="379"/>
      <c r="I414" s="361"/>
      <c r="J414" s="140">
        <f t="shared" si="13"/>
        <v>11</v>
      </c>
      <c r="K414" s="81" t="str">
        <f t="shared" si="14"/>
        <v/>
      </c>
      <c r="L414" s="147">
        <v>10</v>
      </c>
      <c r="M414" s="147">
        <v>1</v>
      </c>
    </row>
    <row r="415" spans="1:22" s="83" customFormat="1" ht="34.5" customHeight="1">
      <c r="A415" s="251" t="s">
        <v>788</v>
      </c>
      <c r="B415" s="119"/>
      <c r="C415" s="369"/>
      <c r="D415" s="369"/>
      <c r="E415" s="320" t="s">
        <v>242</v>
      </c>
      <c r="F415" s="321"/>
      <c r="G415" s="321"/>
      <c r="H415" s="322"/>
      <c r="I415" s="361"/>
      <c r="J415" s="140">
        <f t="shared" si="13"/>
        <v>18</v>
      </c>
      <c r="K415" s="81" t="str">
        <f t="shared" si="14"/>
        <v/>
      </c>
      <c r="L415" s="147">
        <v>16</v>
      </c>
      <c r="M415" s="147">
        <v>2</v>
      </c>
    </row>
    <row r="416" spans="1:22" s="83" customFormat="1" ht="34.5" customHeight="1">
      <c r="A416" s="251" t="s">
        <v>789</v>
      </c>
      <c r="B416" s="119"/>
      <c r="C416" s="369"/>
      <c r="D416" s="369"/>
      <c r="E416" s="320" t="s">
        <v>243</v>
      </c>
      <c r="F416" s="321"/>
      <c r="G416" s="321"/>
      <c r="H416" s="322"/>
      <c r="I416" s="361"/>
      <c r="J416" s="140">
        <f t="shared" si="13"/>
        <v>4</v>
      </c>
      <c r="K416" s="81" t="str">
        <f t="shared" si="14"/>
        <v/>
      </c>
      <c r="L416" s="147">
        <v>3</v>
      </c>
      <c r="M416" s="147">
        <v>1</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1</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25</v>
      </c>
      <c r="K430" s="193" t="str">
        <f>IF(OR(COUNTIF(L430:M430,"未確認")&gt;0,COUNTIF(L430:M430,"~*")&gt;0),"※","")</f>
        <v/>
      </c>
      <c r="L430" s="147">
        <v>21</v>
      </c>
      <c r="M430" s="147">
        <v>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v>
      </c>
      <c r="K433" s="193" t="str">
        <f>IF(OR(COUNTIF(L433:M433,"未確認")&gt;0,COUNTIF(L433:M433,"~*")&gt;0),"※","")</f>
        <v/>
      </c>
      <c r="L433" s="147">
        <v>1</v>
      </c>
      <c r="M433" s="147">
        <v>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19</v>
      </c>
      <c r="K434" s="193" t="str">
        <f>IF(OR(COUNTIF(L434:M434,"未確認")&gt;0,COUNTIF(L434:M434,"~*")&gt;0),"※","")</f>
        <v/>
      </c>
      <c r="L434" s="147">
        <v>19</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8.24</v>
      </c>
      <c r="M560" s="211">
        <v>0</v>
      </c>
    </row>
    <row r="561" spans="1:13" s="91" customFormat="1" ht="34.5" customHeight="1">
      <c r="A561" s="251" t="s">
        <v>871</v>
      </c>
      <c r="B561" s="119"/>
      <c r="C561" s="209"/>
      <c r="D561" s="331" t="s">
        <v>377</v>
      </c>
      <c r="E561" s="342"/>
      <c r="F561" s="342"/>
      <c r="G561" s="342"/>
      <c r="H561" s="332"/>
      <c r="I561" s="343"/>
      <c r="J561" s="207"/>
      <c r="K561" s="210"/>
      <c r="L561" s="211">
        <v>5.65</v>
      </c>
      <c r="M561" s="211">
        <v>0</v>
      </c>
    </row>
    <row r="562" spans="1:13" s="91" customFormat="1" ht="34.5" customHeight="1">
      <c r="A562" s="251" t="s">
        <v>872</v>
      </c>
      <c r="B562" s="119"/>
      <c r="C562" s="209"/>
      <c r="D562" s="331" t="s">
        <v>992</v>
      </c>
      <c r="E562" s="342"/>
      <c r="F562" s="342"/>
      <c r="G562" s="342"/>
      <c r="H562" s="332"/>
      <c r="I562" s="343"/>
      <c r="J562" s="207"/>
      <c r="K562" s="210"/>
      <c r="L562" s="211">
        <v>5.28</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25</v>
      </c>
      <c r="K617" s="201" t="str">
        <f t="shared" si="29"/>
        <v/>
      </c>
      <c r="L617" s="117">
        <v>25</v>
      </c>
      <c r="M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0</v>
      </c>
      <c r="M618" s="117">
        <v>12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78</v>
      </c>
      <c r="K646" s="201" t="str">
        <f t="shared" ref="K646:K660" si="33">IF(OR(COUNTIF(L646:M646,"未確認")&gt;0,COUNTIF(L646:M646,"*")&gt;0),"※","")</f>
        <v/>
      </c>
      <c r="L646" s="117">
        <v>48</v>
      </c>
      <c r="M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
      </c>
      <c r="L649" s="117">
        <v>11</v>
      </c>
      <c r="M649" s="117">
        <v>11</v>
      </c>
    </row>
    <row r="650" spans="1:22" s="118" customFormat="1" ht="84" customHeight="1">
      <c r="A650" s="252" t="s">
        <v>929</v>
      </c>
      <c r="B650" s="84"/>
      <c r="C650" s="295"/>
      <c r="D650" s="297"/>
      <c r="E650" s="320" t="s">
        <v>941</v>
      </c>
      <c r="F650" s="321"/>
      <c r="G650" s="321"/>
      <c r="H650" s="322"/>
      <c r="I650" s="122" t="s">
        <v>458</v>
      </c>
      <c r="J650" s="116">
        <f t="shared" si="32"/>
        <v>46</v>
      </c>
      <c r="K650" s="201" t="str">
        <f t="shared" si="33"/>
        <v/>
      </c>
      <c r="L650" s="117">
        <v>32</v>
      </c>
      <c r="M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42</v>
      </c>
      <c r="K655" s="201" t="str">
        <f t="shared" si="33"/>
        <v/>
      </c>
      <c r="L655" s="117">
        <v>23</v>
      </c>
      <c r="M655" s="117">
        <v>19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14</v>
      </c>
      <c r="K657" s="201" t="str">
        <f t="shared" si="33"/>
        <v>※</v>
      </c>
      <c r="L657" s="117">
        <v>14</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2019-12-23T00:52:44Z</dcterms:modified>
</cp:coreProperties>
</file>