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156DF53A-AE39-4A19-A87A-21F8DEDBAC61}"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<sst xmlns="http://schemas.openxmlformats.org/spreadsheetml/2006/main" count="3185" uniqueCount="1056">
  <si>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</si>
  <si>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</si>
  <si>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</si>
  <si>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</si>
  <si>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</si>
  <si>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</si>
  <si>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</si>
  <si>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</si>
  <si>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</si>
  <si>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</si>
  <si>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</si>
  <si>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</si>
  <si>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</si>
  <si>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</si>
  <si>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</si>
  <si>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</si>
  <si>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</si>
  <si>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</si>
  <si>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</si>
  <si>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</si>
  <si>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</si>
  <si>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</si>
  <si>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</si>
  <si>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</si>
  <si>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</si>
  <si>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</si>
  <si>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</si>
  <si>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</si>
  <si>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</si>
  <si>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</si>
  <si>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</si>
  <si>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</si>
  <si>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</si>
  <si>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</si>
  <si>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</si>
  <si>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</si>
  <si>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</si>
  <si>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</si>
  <si>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</si>
  <si>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</si>
  <si>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</si>
  <si>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</si>
  <si>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</si>
  <si>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</si>
  <si>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</si>
  <si>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</si>
  <si>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</si>
  <si>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</si>
  <si>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</si>
  <si>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</si>
  <si>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</si>
  <si>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</si>
  <si>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</si>
  <si>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</si>
  <si>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</si>
  <si>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</si>
  <si>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</si>
  <si>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</si>
  <si>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</si>
  <si>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</si>
  <si>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</si>
  <si>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</si>
  <si>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</si>
  <si>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</si>
  <si>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</si>
  <si>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</si>
  <si>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</si>
  <si>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</si>
  <si>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</si>
  <si>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</si>
  <si>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</si>
  <si>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</si>
  <si>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</si>
  <si>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</si>
  <si>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</si>
  <si>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</si>
  <si>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</si>
  <si>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</si>
  <si>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</si>
  <si>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</si>
  <si>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</si>
  <si>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</si>
  <si>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</si>
  <si>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</si>
  <si>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</si>
  <si>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</si>
  <si>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</si>
  <si>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</si>
  <si>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</si>
  <si>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</si>
  <si>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</si>
  <si>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</si>
  <si>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</si>
  <si>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</si>
  <si>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</si>
  <si>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</si>
  <si>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</si>
  <si>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</si>
  <si>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</si>
  <si>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</si>
  <si>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</si>
  <si>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</si>
  <si>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</si>
  <si>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</si>
  <si>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</si>
  <si>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</si>
  <si>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</si>
  <si>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</si>
  <si>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</si>
  <si>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</si>
  <si>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</si>
  <si>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</si>
  <si>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</si>
  <si>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</si>
  <si>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</si>
  <si>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</si>
  <si>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</si>
  <si>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</si>
  <si>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</si>
  <si>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</si>
  <si>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</si>
  <si>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</si>
  <si>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</si>
  <si>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</si>
  <si>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</si>
  <si>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</si>
  <si>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</si>
  <si>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</si>
  <si>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</si>
  <si>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</si>
  <si>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</si>
  <si>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</si>
  <si>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</si>
  <si>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</si>
  <si>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</si>
  <si>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</si>
  <si>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</si>
  <si>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</si>
  <si>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</si>
  <si>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</si>
  <si>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</si>
  <si>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</si>
  <si>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</si>
  <si>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</si>
  <si>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</si>
  <si>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</si>
  <si>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</si>
  <si>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</si>
  <si>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</si>
  <si>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</si>
  <si>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</si>
  <si>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</si>
  <si>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</si>
  <si>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</si>
  <si>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</si>
  <si>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</si>
  <si>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</si>
  <si>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</si>
  <si>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</si>
  <si>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</si>
  <si>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</si>
  <si>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</si>
  <si>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</si>
  <si>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</si>
  <si>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</si>
  <si>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</si>
  <si>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</si>
  <si>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</si>
  <si>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</si>
  <si>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</si>
  <si>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</si>
  <si>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</si>
  <si>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</si>
  <si>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</si>
  <si>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</si>
  <si>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</si>
  <si>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</si>
  <si>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</si>
  <si>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</si>
  <si>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</si>
  <si>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</si>
  <si>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</si>
  <si>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</si>
  <si>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</si>
  <si>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</si>
  <si>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</si>
  <si>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</si>
  <si>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</si>
  <si>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</si>
  <si>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</si>
  <si>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</si>
  <si>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</si>
  <si>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</si>
  <si>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</si>
  <si>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</si>
  <si>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</si>
  <si>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</si>
  <si>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</si>
  <si>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</si>
  <si>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</si>
  <si>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</si>
  <si>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</si>
  <si>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</si>
  <si>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</si>
  <si>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</si>
  <si>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</si>
  <si>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</si>
  <si>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</si>
  <si>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</si>
  <si>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</si>
  <si>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</si>
  <si>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</si>
  <si>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</si>
  <si>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</si>
  <si>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</si>
  <si>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</si>
  <si>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</si>
  <si>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</si>
  <si>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</si>
  <si>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</si>
  <si>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</si>
  <si>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</si>
  <si>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</si>
  <si>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</si>
  <si>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</si>
  <si>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</si>
  <si>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</si>
  <si>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</si>
  <si>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</si>
  <si>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</si>
  <si>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</si>
  <si>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</si>
  <si>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</si>
  <si>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</si>
  <si>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</si>
  <si>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</si>
  <si>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</si>
  <si>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</si>
  <si>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</si>
  <si>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</si>
  <si>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</si>
  <si>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</si>
  <si>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</si>
  <si>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</si>
  <si>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</si>
  <si>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</si>
  <si>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</si>
  <si>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</si>
  <si>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</si>
  <si>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</si>
  <si>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</si>
  <si>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</si>
  <si>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</si>
  <si>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</si>
  <si>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</si>
  <si>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</si>
  <si>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</si>
  <si>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</si>
  <si>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</si>
  <si>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</si>
  <si>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</si>
  <si>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</si>
  <si>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</si>
  <si>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</si>
  <si>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</si>
  <si>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</si>
  <si>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</si>
  <si>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</si>
  <si>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</si>
  <si>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</si>
  <si>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</si>
  <si>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</si>
  <si>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</si>
  <si>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</si>
  <si>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</si>
  <si>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</si>
  <si>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</si>
  <si>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</si>
  <si>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</si>
  <si>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</si>
  <si>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</si>
  <si>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</si>
  <si>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</si>
  <si>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</si>
  <si>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</si>
  <si>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</si>
  <si>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</si>
  <si>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</si>
  <si>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</si>
  <si>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</si>
  <si>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</si>
  <si>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</si>
  <si>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</si>
  <si>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</si>
  <si>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</si>
  <si>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</si>
  <si>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</si>
  <si>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</si>
  <si>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</si>
  <si>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</si>
  <si>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</si>
  <si>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</si>
  <si>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</si>
  <si>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</si>
  <si>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</si>
  <si>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</si>
  <si>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</si>
  <si>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</si>
  <si>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</si>
  <si>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</si>
  <si>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</si>
  <si>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</si>
  <si>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</si>
  <si>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</si>
  <si>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</si>
  <si>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</si>
  <si>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</si>
  <si>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</si>
  <si>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</si>
  <si>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</si>
  <si>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</si>
  <si>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</si>
  <si>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</si>
  <si>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</si>
  <si>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</si>
  <si>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</si>
  <si>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</si>
  <si>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</si>
  <si>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</si>
  <si>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</si>
  <si>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</si>
  <si>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</si>
  <si>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</si>
  <si>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</si>
  <si>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</si>
  <si>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</si>
  <si>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</si>
  <si>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</si>
  <si>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</si>
  <si>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</si>
  <si>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</si>
  <si>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</si>
  <si>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</si>
  <si>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</si>
  <si>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</si>
  <si>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</si>
  <si>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</si>
  <si>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</si>
  <si>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</si>
  <si>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</si>
  <si>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</si>
  <si>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</si>
  <si>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</si>
  <si>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</si>
  <si>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</si>
  <si>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</si>
  <si>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</si>
  <si>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</si>
  <si>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</si>
  <si>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</si>
  <si>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</si>
  <si>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</si>
  <si>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</si>
  <si>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</si>
  <si>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</si>
  <si>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</si>
  <si>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</si>
  <si>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</si>
  <si>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</si>
  <si>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</si>
  <si>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</si>
  <si>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</si>
  <si>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</si>
  <si>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</si>
  <si>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</si>
  <si>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</si>
  <si>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</si>
  <si>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</si>
  <si>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</si>
  <si>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</si>
  <si>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</si>
  <si>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</si>
  <si>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</si>
  <si>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</si>
  <si>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</si>
  <si>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</si>
  <si>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</si>
  <si>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</si>
  <si>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</si>
  <si>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</si>
  <si>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</si>
  <si>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</si>
  <si>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</si>
  <si>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</si>
  <si>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</si>
  <si>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</si>
  <si>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</si>
  <si>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</si>
  <si>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</si>
  <si>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</si>
  <si>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</si>
  <si>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</si>
  <si>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</si>
  <si>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</si>
  <si>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</si>
  <si>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</si>
  <si>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</si>
  <si>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</si>
  <si>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</si>
  <si>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</si>
  <si>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</si>
  <si>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</si>
  <si>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</si>
  <si>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</si>
  <si>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</si>
  <si>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</si>
  <si>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</si>
  <si>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</si>
  <si>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</si>
  <si>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</si>
  <si>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</si>
  <si>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</si>
  <si>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</si>
  <si>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</si>
  <si>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</si>
  <si>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</si>
  <si>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</si>
  <si>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</si>
  <si>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</si>
  <si>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</si>
  <si>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</si>
  <si>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</si>
  <si>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</si>
  <si>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</si>
  <si>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</si>
  <si>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</si>
  <si>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</si>
  <si>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</si>
  <si>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</si>
  <si>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</si>
  <si>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</si>
  <si>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</si>
  <si>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</si>
  <si>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</si>
  <si>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</si>
  <si>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</si>
  <si>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</si>
  <si>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</si>
  <si>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</si>
  <si>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</si>
  <si>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</si>
  <si>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</si>
  <si>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</si>
  <si>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</si>
  <si>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</si>
  <si>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</si>
  <si>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</si>
  <si>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</si>
  <si>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</si>
  <si>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</si>
  <si>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</si>
  <si>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</si>
  <si>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</si>
  <si>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</si>
  <si>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</si>
  <si>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</si>
  <si>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</si>
  <si>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</si>
  <si>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</si>
  <si>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</si>
  <si>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</si>
  <si>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</si>
  <si>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</si>
  <si>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</si>
  <si>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</si>
  <si>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</si>
  <si>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</si>
  <si>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</si>
  <si>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</si>
  <si>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</si>
  <si>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</si>
  <si>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</si>
  <si>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</si>
  <si>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</si>
  <si>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</si>
  <si>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</si>
  <si>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</si>
  <si>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</si>
  <si>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</si>
  <si>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</si>
  <si>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</si>
  <si>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</si>
  <si>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</si>
  <si>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</si>
  <si>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</si>
  <si>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</si>
  <si>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</si>
  <si>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</si>
  <si>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</si>
  <si>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</si>
  <si>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</si>
  <si>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</si>
  <si>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</si>
  <si>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</si>
  <si>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</si>
  <si>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</si>
  <si>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</si>
  <si>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</si>
  <si>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</si>
  <si>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</si>
  <si>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</si>
  <si>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</si>
  <si>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</si>
  <si>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</si>
  <si>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</si>
  <si>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</si>
  <si>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</si>
  <si>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</si>
  <si>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</si>
  <si>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</si>
  <si>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</si>
  <si>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</si>
  <si>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</si>
  <si>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</si>
  <si>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</si>
  <si>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</si>
  <si>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</si>
  <si>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</si>
  <si>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</si>
  <si>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</si>
  <si>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</si>
  <si>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</si>
  <si>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</si>
  <si>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</si>
  <si>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</si>
  <si>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</si>
  <si>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</si>
  <si>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</si>
  <si>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</si>
  <si>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</si>
  <si>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</si>
  <si>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</si>
  <si>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</si>
  <si>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</si>
  <si>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</si>
  <si>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</si>
  <si>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</si>
  <si>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</si>
  <si>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</si>
  <si>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</si>
  <si>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</si>
  <si>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</si>
  <si>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</si>
  <si>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</si>
  <si>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</si>
  <si>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</si>
  <si>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</si>
  <si>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</si>
  <si>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</si>
  <si>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</si>
  <si>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</si>
  <si>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</si>
  <si>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</si>
  <si>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</si>
  <si>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</si>
  <si>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</si>
  <si>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</si>
  <si>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</si>
  <si>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</si>
  <si>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</si>
  <si>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</si>
  <si>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</si>
  <si>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</si>
  <si>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</si>
  <si>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</si>
  <si>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</si>
  <si>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</si>
  <si>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</si>
  <si>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</si>
  <si>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</si>
  <si>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</si>
  <si>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</si>
  <si>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</si>
  <si>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</si>
  <si>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</si>
  <si>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</si>
  <si>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</si>
  <si>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</si>
  <si>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</si>
  <si>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</si>
  <si>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</si>
  <si>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</si>
  <si>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</si>
  <si>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</si>
  <si>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</si>
  <si>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</si>
  <si>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</si>
  <si>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</si>
  <si>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</si>
  <si>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</si>
  <si>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</si>
  <si>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</si>
  <si>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</si>
  <si>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</si>
  <si>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</si>
  <si>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</si>
  <si>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</si>
  <si>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</si>
  <si>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</si>
  <si>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</si>
  <si>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</si>
  <si>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</si>
  <si>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</si>
  <si>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</si>
  <si>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</si>
  <si>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</si>
  <si>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</si>
  <si>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</si>
  <si>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</si>
  <si>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</si>
  <si>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</si>
  <si>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</si>
  <si>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</si>
  <si>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</si>
  <si>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</si>
  <si>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</si>
  <si>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</si>
  <si>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</si>
  <si>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</si>
  <si>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</si>
  <si>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</si>
  <si>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</si>
  <si>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</si>
  <si>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</si>
  <si>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</si>
  <si>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</si>
  <si>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</si>
  <si>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</si>
  <si>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</si>
  <si>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</si>
  <si>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</si>
  <si>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</si>
  <si>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</si>
  <si>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</si>
  <si>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</si>
  <si>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</si>
  <si>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</si>
  <si>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</si>
  <si>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</si>
  <si>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</si>
  <si>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</si>
  <si>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</si>
  <si>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</si>
  <si>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</si>
  <si>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</si>
  <si>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</si>
  <si>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</si>
  <si>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</si>
  <si>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</si>
  <si>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</si>
  <si>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</si>
  <si>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</si>
  <si>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</si>
  <si>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</si>
  <si>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</si>
  <si>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</si>
  <si>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</si>
  <si>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</si>
  <si>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</si>
  <si>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</si>
  <si>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</si>
  <si>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</si>
  <si>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</si>
  <si>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</si>
  <si>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</si>
  <si>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</si>
  <si>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</si>
  <si>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</si>
  <si>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</si>
  <si>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</si>
  <si>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</si>
  <si>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</si>
  <si>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</si>
  <si>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</si>
  <si>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</si>
  <si>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</si>
  <si>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</si>
  <si>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</si>
  <si>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</si>
  <si>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</si>
  <si>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</si>
  <si>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</si>
  <si>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</si>
  <si>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</si>
  <si>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</si>
  <si>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</si>
  <si>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</si>
  <si>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</si>
  <si>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</si>
  <si>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</si>
  <si>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</si>
  <si>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</si>
  <si>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</si>
  <si>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</si>
  <si>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</si>
  <si>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</si>
  <si>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</si>
  <si>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</si>
  <si>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</si>
  <si>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</si>
  <si>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</si>
  <si>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</si>
  <si>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</si>
  <si>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</si>
  <si>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</si>
  <si>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</si>
  <si>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</si>
  <si>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</si>
  <si>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</si>
  <si>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</si>
  <si>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</si>
  <si>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</si>
  <si>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</si>
  <si>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</si>
  <si>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</si>
  <si>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</si>
  <si>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</si>
  <si>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</si>
  <si>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</si>
  <si>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</si>
  <si>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</si>
  <si>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</si>
  <si>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</si>
  <si>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</si>
  <si>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</si>
  <si>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</si>
  <si>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</si>
  <si>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</si>
  <si>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</si>
  <si>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</si>
  <si>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</si>
  <si>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</si>
  <si>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</si>
  <si>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</si>
  <si>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</si>
  <si>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</si>
  <si>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</si>
  <si>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</si>
  <si>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</si>
  <si>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</si>
  <si>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</si>
  <si>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</si>
  <si>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</si>
  <si>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</si>
  <si>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</si>
  <si>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</si>
  <si>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</si>
  <si>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</si>
  <si>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</si>
  <si>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</si>
  <si>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</si>
  <si>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</si>
  <si>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</si>
  <si>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</si>
  <si>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</si>
  <si>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</si>
  <si>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</si>
  <si>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</si>
  <si>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</si>
  <si>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</si>
  <si>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</si>
  <si>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</si>
  <si>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</si>
  <si>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</si>
  <si>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</si>
  <si>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</si>
  <si>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</si>
  <si>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</si>
  <si>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</si>
  <si>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</si>
  <si>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</si>
  <si>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</si>
  <si>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</si>
  <si>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</si>
  <si>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</si>
  <si>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</si>
  <si>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</si>
  <si>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</si>
  <si>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</si>
  <si>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</si>
  <si>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</si>
  <si>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</si>
  <si>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</si>
  <si>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</si>
  <si>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</si>
  <si>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</si>
  <si>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</si>
  <si>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</si>
  <si>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</si>
  <si>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</si>
  <si>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</si>
  <si>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</si>
  <si>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</si>
  <si>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</si>
  <si>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</si>
  <si>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</si>
  <si>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</si>
  <si>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</si>
  <si>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</si>
  <si>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</si>
  <si>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</si>
  <si>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</si>
  <si>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</si>
  <si>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</si>
  <si>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</si>
  <si>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</si>
  <si>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</si>
  <si>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</si>
  <si>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</si>
  <si>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</si>
  <si>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</si>
  <si>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</si>
  <si>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</si>
  <si>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</si>
  <si>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</si>
  <si>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</si>
  <si>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</si>
  <si>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</si>
  <si>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</si>
  <si>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</si>
  <si>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</si>
  <si>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</si>
  <si>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</si>
  <si>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</si>
  <si>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</si>
  <si>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</si>
  <si>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</si>
  <si>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</si>
  <si>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</si>
  <si>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</si>
  <si>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</si>
  <si>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</si>
  <si>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</si>
  <si>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</si>
  <si>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</si>
  <si>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</si>
  <si>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</si>
  <si>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</si>
  <si>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</si>
  <si>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</si>
  <si>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</si>
  <si>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</si>
  <si>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</si>
  <si>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</si>
  <si>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</si>
  <si>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</si>
  <si>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</si>
  <si>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</si>
  <si>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</si>
  <si>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</si>
  <si>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</si>
  <si>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</si>
  <si>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</si>
  <si>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</si>
  <si>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</si>
  <si>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</si>
  <si>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</si>
  <si>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</si>
  <si>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</si>
  <si>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</si>
  <si>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</si>
  <si>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</si>
  <si>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</si>
  <si>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</si>
  <si>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</si>
  <si>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</si>
  <si>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</si>
  <si>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</si>
  <si>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</si>
  <si>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</si>
  <si>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</si>
  <si>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</si>
  <si>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</si>
  <si>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</si>
  <si>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</si>
  <si>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</si>
  <si>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</si>
  <si>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</si>
  <si>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</si>
  <si>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</si>
  <si>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</si>
  <si>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</si>
  <si>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</si>
  <si>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</si>
  <si>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</si>
  <si>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</si>
  <si>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</si>
  <si>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</si>
  <si>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</si>
  <si>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</si>
  <si>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</si>
  <si>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</si>
  <si>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</si>
  <si>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</si>
  <si>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</si>
  <si>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</si>
  <si>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</si>
  <si>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</si>
  <si>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</si>
  <si>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</si>
  <si>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</si>
  <si>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</si>
  <si>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</si>
  <si>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</si>
  <si>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</si>
  <si>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</si>
  <si>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</si>
  <si>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</si>
  <si>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</si>
  <si>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</si>
  <si>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</si>
  <si>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</si>
  <si>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</si>
  <si>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</si>
  <si>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</si>
  <si>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</si>
  <si>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</si>
  <si>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</si>
  <si>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</si>
  <si>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</si>
  <si>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</si>
  <si>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</si>
  <si>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</si>
  <si>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</si>
  <si>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</si>
  <si>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</si>
  <si>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</si>
  <si>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</si>
  <si>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</si>
  <si>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</si>
  <si>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</si>
  <si>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</si>
  <si>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</si>
  <si>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</si>
  <si>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</si>
  <si>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</si>
  <si>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</si>
  <si>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</si>
  <si>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</si>
  <si>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</si>
  <si>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</si>
  <si>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</si>
  <si>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</si>
  <si>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</si>
  <si>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</si>
  <si>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</si>
  <si>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</si>
  <si>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</si>
  <si>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</si>
  <si>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</si>
  <si>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</si>
  <si>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</si>
  <si>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</si>
  <si>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</si>
  <si>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</si>
  <si>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</si>
  <si>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</si>
  <si>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</si>
  <si>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</si>
  <si>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</si>
  <si>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</si>
  <si>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</si>
  <si>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</si>
  <si>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</si>
  <si>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</si>
  <si>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</si>
  <si>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</si>
  <si>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</si>
  <si>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</si>
  <si>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</si>
  <si>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</si>
  <si>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</si>
  <si>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</si>
  <si>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</si>
  <si>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</si>
  <si>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</si>
  <si>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</si>
  <si>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</si>
  <si>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</si>
  <si>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</si>
  <si>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</si>
  <si>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</si>
  <si>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</si>
  <si>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</si>
  <si>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</si>
  <si>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</si>
  <si>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</si>
  <si>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</si>
  <si>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</si>
  <si>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</si>
  <si>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</si>
  <si>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</si>
  <si>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</si>
  <si>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</si>
  <si>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</si>
  <si>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</si>
  <si>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</si>
  <si>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</si>
  <si>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</si>
  <si>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</si>
  <si>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</si>
  <si>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</si>
  <si>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</si>
  <si>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</si>
  <si>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</si>
  <si>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</si>
  <si>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</si>
  <si>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</si>
  <si>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</si>
  <si>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</si>
  <si>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</si>
  <si>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</si>
  <si>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</si>
  <si>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</si>
  <si>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</si>
  <si>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</si>
  <si>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</si>
  <si>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</si>
  <si>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</si>
  <si>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</si>
  <si>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</si>
  <si>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</si>
  <si>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</si>
  <si>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</si>
  <si>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</si>
  <si>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</si>
  <si>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</si>
  <si>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安藤病院</t>
    <phoneticPr fontId="3"/>
  </si>
  <si>
    <t>〒660-0892 尼崎市東難波町５－１９－１６</t>
    <phoneticPr fontId="3"/>
  </si>
  <si>
    <t>〇</t>
  </si>
  <si>
    <t>医療法人</t>
  </si>
  <si>
    <t>複数の診療科で活用</t>
  </si>
  <si>
    <t>整形外科</t>
  </si>
  <si>
    <t>外科</t>
  </si>
  <si>
    <t>内科</t>
  </si>
  <si>
    <t>ＤＰＣ病院ではない</t>
  </si>
  <si>
    <t>有</t>
  </si>
  <si>
    <t>看護必要度Ⅰ</t>
    <phoneticPr fontId="3"/>
  </si>
  <si>
    <t>急性期一般入院料６①</t>
  </si>
  <si>
    <t>高度急性期機能</t>
  </si>
  <si>
    <t>急性期一般入院料６②</t>
  </si>
  <si>
    <t>急性期機能</t>
  </si>
  <si>
    <t>脳神経外科</t>
  </si>
  <si>
    <t>療養病棟入院料１</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</si>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</sst>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1050</v>
      </c>
      <c r="N9" s="282" t="s">
        <v>536</v>
      </c>
    </row>
    <row r="10" spans="1:22" s="21" customFormat="1" ht="34.5" customHeight="1">
      <c r="A10" s="244" t="s">
        <v>606</v>
      </c>
      <c r="B10" s="17"/>
      <c r="C10" s="19"/>
      <c r="D10" s="19"/>
      <c r="E10" s="19"/>
      <c r="F10" s="19"/>
      <c r="G10" s="19"/>
      <c r="H10" s="20"/>
      <c r="I10" s="422" t="s">
        <v>2</v>
      </c>
      <c r="J10" s="422"/>
      <c r="K10" s="422"/>
      <c r="L10" s="25" t="s">
        <v>1039</v>
      </c>
      <c r="M10" s="25"/>
      <c r="N10" s="25"/>
    </row>
    <row r="11" spans="1:22" s="21" customFormat="1" ht="34.5" customHeight="1">
      <c r="A11" s="244" t="s">
        <v>606</v>
      </c>
      <c r="B11" s="24"/>
      <c r="C11" s="19"/>
      <c r="D11" s="19"/>
      <c r="E11" s="19"/>
      <c r="F11" s="19"/>
      <c r="G11" s="19"/>
      <c r="H11" s="20"/>
      <c r="I11" s="422" t="s">
        <v>3</v>
      </c>
      <c r="J11" s="422"/>
      <c r="K11" s="422"/>
      <c r="L11" s="25"/>
      <c r="M11" s="25" t="s">
        <v>1039</v>
      </c>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1050</v>
      </c>
      <c r="N22" s="282" t="s">
        <v>536</v>
      </c>
    </row>
    <row r="23" spans="1:22" s="21" customFormat="1" ht="34.5" customHeight="1">
      <c r="A23" s="244" t="s">
        <v>607</v>
      </c>
      <c r="B23" s="17"/>
      <c r="C23" s="19"/>
      <c r="D23" s="19"/>
      <c r="E23" s="19"/>
      <c r="F23" s="19"/>
      <c r="G23" s="19"/>
      <c r="H23" s="20"/>
      <c r="I23" s="303" t="s">
        <v>2</v>
      </c>
      <c r="J23" s="304"/>
      <c r="K23" s="305"/>
      <c r="L23" s="25" t="s">
        <v>1039</v>
      </c>
      <c r="M23" s="25"/>
      <c r="N23" s="25"/>
    </row>
    <row r="24" spans="1:22" s="21" customFormat="1" ht="34.5" customHeight="1">
      <c r="A24" s="244" t="s">
        <v>607</v>
      </c>
      <c r="B24" s="24"/>
      <c r="C24" s="19"/>
      <c r="D24" s="19"/>
      <c r="E24" s="19"/>
      <c r="F24" s="19"/>
      <c r="G24" s="19"/>
      <c r="H24" s="20"/>
      <c r="I24" s="303" t="s">
        <v>3</v>
      </c>
      <c r="J24" s="304"/>
      <c r="K24" s="305"/>
      <c r="L24" s="25"/>
      <c r="M24" s="25" t="s">
        <v>1039</v>
      </c>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1050</v>
      </c>
      <c r="N35" s="282" t="s">
        <v>536</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1050</v>
      </c>
      <c r="N44" s="282" t="s">
        <v>536</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26">
      <c r="A89" s="243"/>
      <c r="B89" s="18"/>
      <c r="C89" s="62"/>
      <c r="D89" s="3"/>
      <c r="E89" s="3"/>
      <c r="F89" s="3"/>
      <c r="G89" s="3"/>
      <c r="H89" s="287"/>
      <c r="I89" s="287"/>
      <c r="J89" s="64" t="s">
        <v>35</v>
      </c>
      <c r="K89" s="65"/>
      <c r="L89" s="262" t="s">
        <v>1048</v>
      </c>
      <c r="M89" s="262" t="s">
        <v>1050</v>
      </c>
      <c r="N89" s="262" t="s">
        <v>536</v>
      </c>
    </row>
    <row r="90" spans="1:22" s="21" customFormat="1" ht="26">
      <c r="A90" s="243"/>
      <c r="B90" s="1"/>
      <c r="C90" s="3"/>
      <c r="D90" s="3"/>
      <c r="E90" s="3"/>
      <c r="F90" s="3"/>
      <c r="G90" s="3"/>
      <c r="H90" s="287"/>
      <c r="I90" s="67" t="s">
        <v>36</v>
      </c>
      <c r="J90" s="68"/>
      <c r="K90" s="69"/>
      <c r="L90" s="262" t="s">
        <v>1049</v>
      </c>
      <c r="M90" s="262" t="s">
        <v>1051</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1050</v>
      </c>
      <c r="N97" s="66" t="s">
        <v>536</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1051</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102</v>
      </c>
      <c r="K99" s="237" t="str">
        <f>IF(OR(COUNTIF(L99:N99,"未確認")&gt;0,COUNTIF(L99:N99,"~*")&gt;0),"※","")</f>
        <v/>
      </c>
      <c r="L99" s="258">
        <v>42</v>
      </c>
      <c r="M99" s="258">
        <v>60</v>
      </c>
      <c r="N99" s="258">
        <v>0</v>
      </c>
    </row>
    <row r="100" spans="1:22" s="83" customFormat="1" ht="34.5" customHeight="1">
      <c r="A100" s="244" t="s">
        <v>611</v>
      </c>
      <c r="B100" s="84"/>
      <c r="C100" s="396"/>
      <c r="D100" s="397"/>
      <c r="E100" s="409"/>
      <c r="F100" s="410"/>
      <c r="G100" s="415" t="s">
        <v>44</v>
      </c>
      <c r="H100" s="417"/>
      <c r="I100" s="420"/>
      <c r="J100" s="256">
        <f t="shared" si="0"/>
        <v>10</v>
      </c>
      <c r="K100" s="237" t="str">
        <f>IF(OR(COUNTIF(L100:N100,"未確認")&gt;0,COUNTIF(L100:N100,"~*")&gt;0),"※","")</f>
        <v/>
      </c>
      <c r="L100" s="258">
        <v>6</v>
      </c>
      <c r="M100" s="258">
        <v>4</v>
      </c>
      <c r="N100" s="258">
        <v>0</v>
      </c>
    </row>
    <row r="101" spans="1:22" s="83" customFormat="1" ht="34.5" customHeight="1">
      <c r="A101" s="244" t="s">
        <v>610</v>
      </c>
      <c r="B101" s="84"/>
      <c r="C101" s="396"/>
      <c r="D101" s="397"/>
      <c r="E101" s="320" t="s">
        <v>45</v>
      </c>
      <c r="F101" s="321"/>
      <c r="G101" s="321"/>
      <c r="H101" s="322"/>
      <c r="I101" s="420"/>
      <c r="J101" s="256">
        <f t="shared" si="0"/>
        <v>102</v>
      </c>
      <c r="K101" s="237" t="str">
        <f>IF(OR(COUNTIF(L101:N101,"未確認")&gt;0,COUNTIF(L101:N101,"~*")&gt;0),"※","")</f>
        <v/>
      </c>
      <c r="L101" s="258">
        <v>42</v>
      </c>
      <c r="M101" s="258">
        <v>60</v>
      </c>
      <c r="N101" s="258">
        <v>0</v>
      </c>
    </row>
    <row r="102" spans="1:22" s="83" customFormat="1" ht="34.5" customHeight="1">
      <c r="A102" s="244" t="s">
        <v>610</v>
      </c>
      <c r="B102" s="84"/>
      <c r="C102" s="377"/>
      <c r="D102" s="379"/>
      <c r="E102" s="317" t="s">
        <v>612</v>
      </c>
      <c r="F102" s="318"/>
      <c r="G102" s="318"/>
      <c r="H102" s="319"/>
      <c r="I102" s="420"/>
      <c r="J102" s="256">
        <f t="shared" si="0"/>
        <v>102</v>
      </c>
      <c r="K102" s="237" t="str">
        <f t="shared" ref="K102:K111" si="1">IF(OR(COUNTIF(L101:N101,"未確認")&gt;0,COUNTIF(L101:N101,"~*")&gt;0),"※","")</f>
        <v/>
      </c>
      <c r="L102" s="258">
        <v>42</v>
      </c>
      <c r="M102" s="258">
        <v>60</v>
      </c>
      <c r="N102" s="258">
        <v>0</v>
      </c>
    </row>
    <row r="103" spans="1:22" s="83" customFormat="1" ht="34.5" customHeight="1">
      <c r="A103" s="244" t="s">
        <v>613</v>
      </c>
      <c r="B103" s="84"/>
      <c r="C103" s="334" t="s">
        <v>46</v>
      </c>
      <c r="D103" s="336"/>
      <c r="E103" s="334" t="s">
        <v>42</v>
      </c>
      <c r="F103" s="335"/>
      <c r="G103" s="335"/>
      <c r="H103" s="336"/>
      <c r="I103" s="420"/>
      <c r="J103" s="256">
        <f t="shared" si="0"/>
        <v>51</v>
      </c>
      <c r="K103" s="237" t="str">
        <f t="shared" si="1"/>
        <v/>
      </c>
      <c r="L103" s="258">
        <v>0</v>
      </c>
      <c r="M103" s="258">
        <v>0</v>
      </c>
      <c r="N103" s="258">
        <v>51</v>
      </c>
    </row>
    <row r="104" spans="1:22" s="83" customFormat="1" ht="34.5" customHeight="1">
      <c r="A104" s="244" t="s">
        <v>614</v>
      </c>
      <c r="B104" s="84"/>
      <c r="C104" s="396"/>
      <c r="D104" s="397"/>
      <c r="E104" s="428"/>
      <c r="F104" s="429"/>
      <c r="G104" s="320" t="s">
        <v>47</v>
      </c>
      <c r="H104" s="322"/>
      <c r="I104" s="420"/>
      <c r="J104" s="256">
        <f t="shared" si="0"/>
        <v>51</v>
      </c>
      <c r="K104" s="237" t="str">
        <f t="shared" si="1"/>
        <v/>
      </c>
      <c r="L104" s="258">
        <v>0</v>
      </c>
      <c r="M104" s="258">
        <v>0</v>
      </c>
      <c r="N104" s="258">
        <v>51</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51</v>
      </c>
      <c r="K106" s="237" t="str">
        <f t="shared" si="1"/>
        <v/>
      </c>
      <c r="L106" s="258">
        <v>0</v>
      </c>
      <c r="M106" s="258">
        <v>0</v>
      </c>
      <c r="N106" s="258">
        <v>51</v>
      </c>
    </row>
    <row r="107" spans="1:22" s="83" customFormat="1" ht="34.5" customHeight="1">
      <c r="A107" s="244" t="s">
        <v>614</v>
      </c>
      <c r="B107" s="84"/>
      <c r="C107" s="396"/>
      <c r="D107" s="397"/>
      <c r="E107" s="428"/>
      <c r="F107" s="429"/>
      <c r="G107" s="320" t="s">
        <v>47</v>
      </c>
      <c r="H107" s="322"/>
      <c r="I107" s="420"/>
      <c r="J107" s="256">
        <f t="shared" si="0"/>
        <v>51</v>
      </c>
      <c r="K107" s="237" t="str">
        <f t="shared" si="1"/>
        <v/>
      </c>
      <c r="L107" s="258">
        <v>0</v>
      </c>
      <c r="M107" s="258">
        <v>0</v>
      </c>
      <c r="N107" s="258">
        <v>51</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51</v>
      </c>
      <c r="K109" s="237" t="str">
        <f t="shared" si="1"/>
        <v/>
      </c>
      <c r="L109" s="258">
        <v>0</v>
      </c>
      <c r="M109" s="258">
        <v>0</v>
      </c>
      <c r="N109" s="258">
        <v>51</v>
      </c>
    </row>
    <row r="110" spans="1:22" s="83" customFormat="1" ht="34.5" customHeight="1">
      <c r="A110" s="244" t="s">
        <v>614</v>
      </c>
      <c r="B110" s="84"/>
      <c r="C110" s="396"/>
      <c r="D110" s="397"/>
      <c r="E110" s="432"/>
      <c r="F110" s="433"/>
      <c r="G110" s="317" t="s">
        <v>47</v>
      </c>
      <c r="H110" s="319"/>
      <c r="I110" s="420"/>
      <c r="J110" s="256">
        <f t="shared" si="0"/>
        <v>51</v>
      </c>
      <c r="K110" s="237" t="str">
        <f t="shared" si="1"/>
        <v/>
      </c>
      <c r="L110" s="258">
        <v>0</v>
      </c>
      <c r="M110" s="258">
        <v>0</v>
      </c>
      <c r="N110" s="258">
        <v>51</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1050</v>
      </c>
      <c r="N118" s="66" t="s">
        <v>536</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1051</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c r="N121" s="98" t="s">
        <v>1044</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1042</v>
      </c>
      <c r="N123" s="98" t="s">
        <v>1052</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1050</v>
      </c>
      <c r="N129" s="66" t="s">
        <v>536</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1051</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560</v>
      </c>
      <c r="N131" s="98" t="s">
        <v>1053</v>
      </c>
    </row>
    <row r="132" spans="1:22" s="83" customFormat="1" ht="34.5" customHeight="1">
      <c r="A132" s="244" t="s">
        <v>621</v>
      </c>
      <c r="B132" s="84"/>
      <c r="C132" s="295"/>
      <c r="D132" s="297"/>
      <c r="E132" s="320" t="s">
        <v>58</v>
      </c>
      <c r="F132" s="321"/>
      <c r="G132" s="321"/>
      <c r="H132" s="322"/>
      <c r="I132" s="389"/>
      <c r="J132" s="101"/>
      <c r="K132" s="102"/>
      <c r="L132" s="82">
        <v>42</v>
      </c>
      <c r="M132" s="82">
        <v>60</v>
      </c>
      <c r="N132" s="82">
        <v>51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1050</v>
      </c>
      <c r="N143" s="66" t="s">
        <v>536</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1051</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154</v>
      </c>
      <c r="K150" s="264" t="str">
        <f t="shared" si="3"/>
        <v/>
      </c>
      <c r="L150" s="117">
        <v>76</v>
      </c>
      <c r="M150" s="117">
        <v>78</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53</v>
      </c>
      <c r="K157" s="264" t="str">
        <f t="shared" si="3"/>
        <v/>
      </c>
      <c r="L157" s="117">
        <v>0</v>
      </c>
      <c r="M157" s="117">
        <v>0</v>
      </c>
      <c r="N157" s="117">
        <v>53</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1050</v>
      </c>
      <c r="N226" s="66" t="s">
        <v>536</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1051</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1050</v>
      </c>
      <c r="N234" s="66" t="s">
        <v>536</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1051</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1050</v>
      </c>
      <c r="N244" s="66" t="s">
        <v>536</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1051</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1050</v>
      </c>
      <c r="N253" s="66" t="s">
        <v>536</v>
      </c>
      <c r="O253" s="8"/>
      <c r="P253" s="8"/>
      <c r="Q253" s="8"/>
      <c r="R253" s="8"/>
      <c r="S253" s="8"/>
      <c r="T253" s="8"/>
      <c r="U253" s="8"/>
      <c r="V253" s="8"/>
    </row>
    <row r="254" spans="1:22" ht="26">
      <c r="A254" s="243"/>
      <c r="B254" s="1"/>
      <c r="C254" s="62"/>
      <c r="D254" s="3"/>
      <c r="F254" s="3"/>
      <c r="G254" s="3"/>
      <c r="H254" s="287"/>
      <c r="I254" s="67" t="s">
        <v>36</v>
      </c>
      <c r="J254" s="68"/>
      <c r="K254" s="79"/>
      <c r="L254" s="70" t="s">
        <v>1049</v>
      </c>
      <c r="M254" s="137" t="s">
        <v>1051</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1046</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1050</v>
      </c>
      <c r="N263" s="66" t="s">
        <v>536</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1051</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6.9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24</v>
      </c>
      <c r="K269" s="81" t="str">
        <f t="shared" si="8"/>
        <v/>
      </c>
      <c r="L269" s="147">
        <v>9</v>
      </c>
      <c r="M269" s="147">
        <v>12</v>
      </c>
      <c r="N269" s="147">
        <v>3</v>
      </c>
    </row>
    <row r="270" spans="1:22" s="83" customFormat="1" ht="34.5" customHeight="1">
      <c r="A270" s="249" t="s">
        <v>725</v>
      </c>
      <c r="B270" s="120"/>
      <c r="C270" s="371"/>
      <c r="D270" s="371"/>
      <c r="E270" s="371"/>
      <c r="F270" s="371"/>
      <c r="G270" s="371" t="s">
        <v>148</v>
      </c>
      <c r="H270" s="371"/>
      <c r="I270" s="404"/>
      <c r="J270" s="266">
        <f t="shared" si="9"/>
        <v>12.1</v>
      </c>
      <c r="K270" s="81" t="str">
        <f t="shared" si="8"/>
        <v/>
      </c>
      <c r="L270" s="148">
        <v>5.8</v>
      </c>
      <c r="M270" s="148">
        <v>4.9000000000000004</v>
      </c>
      <c r="N270" s="148">
        <v>1.4</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4</v>
      </c>
      <c r="M271" s="147">
        <v>4</v>
      </c>
      <c r="N271" s="147">
        <v>4</v>
      </c>
    </row>
    <row r="272" spans="1:22" s="83" customFormat="1" ht="34.5" customHeight="1">
      <c r="A272" s="249" t="s">
        <v>726</v>
      </c>
      <c r="B272" s="120"/>
      <c r="C272" s="372"/>
      <c r="D272" s="372"/>
      <c r="E272" s="372"/>
      <c r="F272" s="372"/>
      <c r="G272" s="371" t="s">
        <v>148</v>
      </c>
      <c r="H272" s="371"/>
      <c r="I272" s="404"/>
      <c r="J272" s="266">
        <f t="shared" si="9"/>
        <v>2.4</v>
      </c>
      <c r="K272" s="81" t="str">
        <f t="shared" si="8"/>
        <v/>
      </c>
      <c r="L272" s="148">
        <v>0</v>
      </c>
      <c r="M272" s="148">
        <v>2</v>
      </c>
      <c r="N272" s="148">
        <v>0.4</v>
      </c>
    </row>
    <row r="273" spans="1:14" s="83" customFormat="1" ht="34.5" customHeight="1">
      <c r="A273" s="249" t="s">
        <v>727</v>
      </c>
      <c r="B273" s="120"/>
      <c r="C273" s="371" t="s">
        <v>152</v>
      </c>
      <c r="D273" s="372"/>
      <c r="E273" s="372"/>
      <c r="F273" s="372"/>
      <c r="G273" s="371" t="s">
        <v>146</v>
      </c>
      <c r="H273" s="371"/>
      <c r="I273" s="404"/>
      <c r="J273" s="266">
        <f t="shared" si="9"/>
        <v>19</v>
      </c>
      <c r="K273" s="81" t="str">
        <f t="shared" si="8"/>
        <v/>
      </c>
      <c r="L273" s="147">
        <v>0</v>
      </c>
      <c r="M273" s="147">
        <v>0</v>
      </c>
      <c r="N273" s="147">
        <v>19</v>
      </c>
    </row>
    <row r="274" spans="1:14" s="83" customFormat="1" ht="34.5" customHeight="1">
      <c r="A274" s="249" t="s">
        <v>727</v>
      </c>
      <c r="B274" s="120"/>
      <c r="C274" s="372"/>
      <c r="D274" s="372"/>
      <c r="E274" s="372"/>
      <c r="F274" s="372"/>
      <c r="G274" s="371" t="s">
        <v>148</v>
      </c>
      <c r="H274" s="371"/>
      <c r="I274" s="404"/>
      <c r="J274" s="266">
        <f t="shared" si="9"/>
        <v>2.1</v>
      </c>
      <c r="K274" s="81" t="str">
        <f t="shared" si="8"/>
        <v/>
      </c>
      <c r="L274" s="148">
        <v>0</v>
      </c>
      <c r="M274" s="148">
        <v>0</v>
      </c>
      <c r="N274" s="148">
        <v>2.1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0.4</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1050</v>
      </c>
      <c r="N322" s="66" t="s">
        <v>536</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1051</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1050</v>
      </c>
      <c r="N342" s="66" t="s">
        <v>536</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1051</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1050</v>
      </c>
      <c r="N367" s="66" t="s">
        <v>536</v>
      </c>
    </row>
    <row r="368" spans="1:22" s="118" customFormat="1" ht="20.25" customHeight="1">
      <c r="A368" s="243"/>
      <c r="B368" s="1"/>
      <c r="C368" s="3"/>
      <c r="D368" s="3"/>
      <c r="E368" s="3"/>
      <c r="F368" s="3"/>
      <c r="G368" s="3"/>
      <c r="H368" s="287"/>
      <c r="I368" s="67" t="s">
        <v>36</v>
      </c>
      <c r="J368" s="170"/>
      <c r="K368" s="79"/>
      <c r="L368" s="137" t="s">
        <v>1049</v>
      </c>
      <c r="M368" s="137" t="s">
        <v>1051</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1050</v>
      </c>
      <c r="N390" s="66" t="s">
        <v>536</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1051</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1765</v>
      </c>
      <c r="K392" s="81" t="str">
        <f t="shared" ref="K392:K397" si="12">IF(OR(COUNTIF(L392:N392,"未確認")&gt;0,COUNTIF(L392:N392,"~*")&gt;0),"※","")</f>
        <v/>
      </c>
      <c r="L392" s="147">
        <v>817</v>
      </c>
      <c r="M392" s="147">
        <v>874</v>
      </c>
      <c r="N392" s="147">
        <v>74</v>
      </c>
    </row>
    <row r="393" spans="1:22" s="83" customFormat="1" ht="34.5" customHeight="1">
      <c r="A393" s="249" t="s">
        <v>773</v>
      </c>
      <c r="B393" s="84"/>
      <c r="C393" s="370"/>
      <c r="D393" s="380"/>
      <c r="E393" s="320" t="s">
        <v>224</v>
      </c>
      <c r="F393" s="321"/>
      <c r="G393" s="321"/>
      <c r="H393" s="322"/>
      <c r="I393" s="343"/>
      <c r="J393" s="140">
        <f t="shared" si="11"/>
        <v>417</v>
      </c>
      <c r="K393" s="81" t="str">
        <f t="shared" si="12"/>
        <v/>
      </c>
      <c r="L393" s="147">
        <v>191</v>
      </c>
      <c r="M393" s="147">
        <v>167</v>
      </c>
      <c r="N393" s="147">
        <v>59</v>
      </c>
    </row>
    <row r="394" spans="1:22" s="83" customFormat="1" ht="34.5" customHeight="1">
      <c r="A394" s="250" t="s">
        <v>774</v>
      </c>
      <c r="B394" s="84"/>
      <c r="C394" s="370"/>
      <c r="D394" s="381"/>
      <c r="E394" s="320" t="s">
        <v>225</v>
      </c>
      <c r="F394" s="321"/>
      <c r="G394" s="321"/>
      <c r="H394" s="322"/>
      <c r="I394" s="343"/>
      <c r="J394" s="140">
        <f t="shared" si="11"/>
        <v>916</v>
      </c>
      <c r="K394" s="81" t="str">
        <f t="shared" si="12"/>
        <v/>
      </c>
      <c r="L394" s="147">
        <v>376</v>
      </c>
      <c r="M394" s="147">
        <v>540</v>
      </c>
      <c r="N394" s="147">
        <v>0</v>
      </c>
    </row>
    <row r="395" spans="1:22" s="83" customFormat="1" ht="34.5" customHeight="1">
      <c r="A395" s="250" t="s">
        <v>775</v>
      </c>
      <c r="B395" s="84"/>
      <c r="C395" s="370"/>
      <c r="D395" s="382"/>
      <c r="E395" s="320" t="s">
        <v>226</v>
      </c>
      <c r="F395" s="321"/>
      <c r="G395" s="321"/>
      <c r="H395" s="322"/>
      <c r="I395" s="343"/>
      <c r="J395" s="140">
        <f t="shared" si="11"/>
        <v>432</v>
      </c>
      <c r="K395" s="81" t="str">
        <f t="shared" si="12"/>
        <v/>
      </c>
      <c r="L395" s="147">
        <v>250</v>
      </c>
      <c r="M395" s="147">
        <v>167</v>
      </c>
      <c r="N395" s="147">
        <v>15</v>
      </c>
    </row>
    <row r="396" spans="1:22" s="83" customFormat="1" ht="34.5" customHeight="1">
      <c r="A396" s="250" t="s">
        <v>776</v>
      </c>
      <c r="B396" s="1"/>
      <c r="C396" s="370"/>
      <c r="D396" s="320" t="s">
        <v>227</v>
      </c>
      <c r="E396" s="321"/>
      <c r="F396" s="321"/>
      <c r="G396" s="321"/>
      <c r="H396" s="322"/>
      <c r="I396" s="343"/>
      <c r="J396" s="140">
        <f t="shared" si="11"/>
        <v>49537</v>
      </c>
      <c r="K396" s="81" t="str">
        <f t="shared" si="12"/>
        <v/>
      </c>
      <c r="L396" s="147">
        <v>13759</v>
      </c>
      <c r="M396" s="147">
        <v>17591</v>
      </c>
      <c r="N396" s="147">
        <v>18187</v>
      </c>
    </row>
    <row r="397" spans="1:22" s="83" customFormat="1" ht="34.5" customHeight="1">
      <c r="A397" s="250" t="s">
        <v>777</v>
      </c>
      <c r="B397" s="119"/>
      <c r="C397" s="370"/>
      <c r="D397" s="320" t="s">
        <v>228</v>
      </c>
      <c r="E397" s="321"/>
      <c r="F397" s="321"/>
      <c r="G397" s="321"/>
      <c r="H397" s="322"/>
      <c r="I397" s="344"/>
      <c r="J397" s="140">
        <f t="shared" si="11"/>
        <v>1580</v>
      </c>
      <c r="K397" s="81" t="str">
        <f t="shared" si="12"/>
        <v/>
      </c>
      <c r="L397" s="147">
        <v>703</v>
      </c>
      <c r="M397" s="147">
        <v>833</v>
      </c>
      <c r="N397" s="147">
        <v>44</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1050</v>
      </c>
      <c r="N403" s="66" t="s">
        <v>536</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1051</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1765</v>
      </c>
      <c r="K405" s="81" t="str">
        <f t="shared" ref="K405:K422" si="14">IF(OR(COUNTIF(L405:N405,"未確認")&gt;0,COUNTIF(L405:N405,"~*")&gt;0),"※","")</f>
        <v/>
      </c>
      <c r="L405" s="147">
        <v>817</v>
      </c>
      <c r="M405" s="147">
        <v>874</v>
      </c>
      <c r="N405" s="147">
        <v>74</v>
      </c>
    </row>
    <row r="406" spans="1:22" s="83" customFormat="1" ht="34.5" customHeight="1">
      <c r="A406" s="251" t="s">
        <v>779</v>
      </c>
      <c r="B406" s="119"/>
      <c r="C406" s="369"/>
      <c r="D406" s="375" t="s">
        <v>233</v>
      </c>
      <c r="E406" s="377" t="s">
        <v>234</v>
      </c>
      <c r="F406" s="378"/>
      <c r="G406" s="378"/>
      <c r="H406" s="379"/>
      <c r="I406" s="361"/>
      <c r="J406" s="140">
        <f t="shared" si="13"/>
        <v>157</v>
      </c>
      <c r="K406" s="81" t="str">
        <f t="shared" si="14"/>
        <v/>
      </c>
      <c r="L406" s="147">
        <v>79</v>
      </c>
      <c r="M406" s="147">
        <v>45</v>
      </c>
      <c r="N406" s="147">
        <v>33</v>
      </c>
    </row>
    <row r="407" spans="1:22" s="83" customFormat="1" ht="34.5" customHeight="1">
      <c r="A407" s="251" t="s">
        <v>780</v>
      </c>
      <c r="B407" s="119"/>
      <c r="C407" s="369"/>
      <c r="D407" s="369"/>
      <c r="E407" s="320" t="s">
        <v>235</v>
      </c>
      <c r="F407" s="321"/>
      <c r="G407" s="321"/>
      <c r="H407" s="322"/>
      <c r="I407" s="361"/>
      <c r="J407" s="140">
        <f t="shared" si="13"/>
        <v>1355</v>
      </c>
      <c r="K407" s="81" t="str">
        <f t="shared" si="14"/>
        <v/>
      </c>
      <c r="L407" s="147">
        <v>648</v>
      </c>
      <c r="M407" s="147">
        <v>674</v>
      </c>
      <c r="N407" s="147">
        <v>33</v>
      </c>
    </row>
    <row r="408" spans="1:22" s="83" customFormat="1" ht="34.5" customHeight="1">
      <c r="A408" s="251" t="s">
        <v>781</v>
      </c>
      <c r="B408" s="119"/>
      <c r="C408" s="369"/>
      <c r="D408" s="369"/>
      <c r="E408" s="320" t="s">
        <v>236</v>
      </c>
      <c r="F408" s="321"/>
      <c r="G408" s="321"/>
      <c r="H408" s="322"/>
      <c r="I408" s="361"/>
      <c r="J408" s="140">
        <f t="shared" si="13"/>
        <v>115</v>
      </c>
      <c r="K408" s="81" t="str">
        <f t="shared" si="14"/>
        <v/>
      </c>
      <c r="L408" s="147">
        <v>62</v>
      </c>
      <c r="M408" s="147">
        <v>46</v>
      </c>
      <c r="N408" s="147">
        <v>7</v>
      </c>
    </row>
    <row r="409" spans="1:22" s="83" customFormat="1" ht="34.5" customHeight="1">
      <c r="A409" s="251" t="s">
        <v>782</v>
      </c>
      <c r="B409" s="119"/>
      <c r="C409" s="369"/>
      <c r="D409" s="369"/>
      <c r="E409" s="317" t="s">
        <v>989</v>
      </c>
      <c r="F409" s="318"/>
      <c r="G409" s="318"/>
      <c r="H409" s="319"/>
      <c r="I409" s="361"/>
      <c r="J409" s="140">
        <f t="shared" si="13"/>
        <v>136</v>
      </c>
      <c r="K409" s="81" t="str">
        <f t="shared" si="14"/>
        <v/>
      </c>
      <c r="L409" s="147">
        <v>27</v>
      </c>
      <c r="M409" s="147">
        <v>108</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2</v>
      </c>
      <c r="K412" s="81" t="str">
        <f t="shared" si="14"/>
        <v/>
      </c>
      <c r="L412" s="147">
        <v>1</v>
      </c>
      <c r="M412" s="147">
        <v>1</v>
      </c>
      <c r="N412" s="147">
        <v>0</v>
      </c>
    </row>
    <row r="413" spans="1:22" s="83" customFormat="1" ht="34.5" customHeight="1">
      <c r="A413" s="251" t="s">
        <v>786</v>
      </c>
      <c r="B413" s="119"/>
      <c r="C413" s="369"/>
      <c r="D413" s="320" t="s">
        <v>251</v>
      </c>
      <c r="E413" s="321"/>
      <c r="F413" s="321"/>
      <c r="G413" s="321"/>
      <c r="H413" s="322"/>
      <c r="I413" s="361"/>
      <c r="J413" s="140">
        <f t="shared" si="13"/>
        <v>1686</v>
      </c>
      <c r="K413" s="81" t="str">
        <f t="shared" si="14"/>
        <v/>
      </c>
      <c r="L413" s="147">
        <v>703</v>
      </c>
      <c r="M413" s="147">
        <v>939</v>
      </c>
      <c r="N413" s="147">
        <v>44</v>
      </c>
    </row>
    <row r="414" spans="1:22" s="83" customFormat="1" ht="34.5" customHeight="1">
      <c r="A414" s="251" t="s">
        <v>787</v>
      </c>
      <c r="B414" s="119"/>
      <c r="C414" s="369"/>
      <c r="D414" s="375" t="s">
        <v>240</v>
      </c>
      <c r="E414" s="377" t="s">
        <v>241</v>
      </c>
      <c r="F414" s="378"/>
      <c r="G414" s="378"/>
      <c r="H414" s="379"/>
      <c r="I414" s="361"/>
      <c r="J414" s="140">
        <f t="shared" si="13"/>
        <v>157</v>
      </c>
      <c r="K414" s="81" t="str">
        <f t="shared" si="14"/>
        <v/>
      </c>
      <c r="L414" s="147">
        <v>44</v>
      </c>
      <c r="M414" s="147">
        <v>110</v>
      </c>
      <c r="N414" s="147">
        <v>3</v>
      </c>
    </row>
    <row r="415" spans="1:22" s="83" customFormat="1" ht="34.5" customHeight="1">
      <c r="A415" s="251" t="s">
        <v>788</v>
      </c>
      <c r="B415" s="119"/>
      <c r="C415" s="369"/>
      <c r="D415" s="369"/>
      <c r="E415" s="320" t="s">
        <v>242</v>
      </c>
      <c r="F415" s="321"/>
      <c r="G415" s="321"/>
      <c r="H415" s="322"/>
      <c r="I415" s="361"/>
      <c r="J415" s="140">
        <f t="shared" si="13"/>
        <v>1041</v>
      </c>
      <c r="K415" s="81" t="str">
        <f t="shared" si="14"/>
        <v/>
      </c>
      <c r="L415" s="147">
        <v>485</v>
      </c>
      <c r="M415" s="147">
        <v>555</v>
      </c>
      <c r="N415" s="147">
        <v>1</v>
      </c>
    </row>
    <row r="416" spans="1:22" s="83" customFormat="1" ht="34.5" customHeight="1">
      <c r="A416" s="251" t="s">
        <v>789</v>
      </c>
      <c r="B416" s="119"/>
      <c r="C416" s="369"/>
      <c r="D416" s="369"/>
      <c r="E416" s="320" t="s">
        <v>243</v>
      </c>
      <c r="F416" s="321"/>
      <c r="G416" s="321"/>
      <c r="H416" s="322"/>
      <c r="I416" s="361"/>
      <c r="J416" s="140">
        <f t="shared" si="13"/>
        <v>222</v>
      </c>
      <c r="K416" s="81" t="str">
        <f t="shared" si="14"/>
        <v/>
      </c>
      <c r="L416" s="147">
        <v>129</v>
      </c>
      <c r="M416" s="147">
        <v>87</v>
      </c>
      <c r="N416" s="147">
        <v>6</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7</v>
      </c>
      <c r="M417" s="147">
        <v>22</v>
      </c>
      <c r="N417" s="147">
        <v>2</v>
      </c>
    </row>
    <row r="418" spans="1:22" s="83" customFormat="1" ht="34.5" customHeight="1">
      <c r="A418" s="251" t="s">
        <v>791</v>
      </c>
      <c r="B418" s="119"/>
      <c r="C418" s="369"/>
      <c r="D418" s="369"/>
      <c r="E418" s="320" t="s">
        <v>245</v>
      </c>
      <c r="F418" s="321"/>
      <c r="G418" s="321"/>
      <c r="H418" s="322"/>
      <c r="I418" s="361"/>
      <c r="J418" s="140">
        <f t="shared" si="13"/>
        <v>68</v>
      </c>
      <c r="K418" s="81" t="str">
        <f t="shared" si="14"/>
        <v/>
      </c>
      <c r="L418" s="147">
        <v>19</v>
      </c>
      <c r="M418" s="147">
        <v>43</v>
      </c>
      <c r="N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54</v>
      </c>
      <c r="K420" s="81" t="str">
        <f t="shared" si="14"/>
        <v/>
      </c>
      <c r="L420" s="147">
        <v>11</v>
      </c>
      <c r="M420" s="147">
        <v>38</v>
      </c>
      <c r="N420" s="147">
        <v>5</v>
      </c>
    </row>
    <row r="421" spans="1:22" s="83" customFormat="1" ht="34.5" customHeight="1">
      <c r="A421" s="251" t="s">
        <v>794</v>
      </c>
      <c r="B421" s="119"/>
      <c r="C421" s="369"/>
      <c r="D421" s="369"/>
      <c r="E421" s="320" t="s">
        <v>247</v>
      </c>
      <c r="F421" s="321"/>
      <c r="G421" s="321"/>
      <c r="H421" s="322"/>
      <c r="I421" s="361"/>
      <c r="J421" s="140">
        <f t="shared" si="13"/>
        <v>113</v>
      </c>
      <c r="K421" s="81" t="str">
        <f t="shared" si="14"/>
        <v/>
      </c>
      <c r="L421" s="147">
        <v>8</v>
      </c>
      <c r="M421" s="147">
        <v>84</v>
      </c>
      <c r="N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1050</v>
      </c>
      <c r="N428" s="66" t="s">
        <v>536</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1051</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1529</v>
      </c>
      <c r="K430" s="193" t="str">
        <f>IF(OR(COUNTIF(L430:N430,"未確認")&gt;0,COUNTIF(L430:N430,"~*")&gt;0),"※","")</f>
        <v/>
      </c>
      <c r="L430" s="147">
        <v>659</v>
      </c>
      <c r="M430" s="147">
        <v>829</v>
      </c>
      <c r="N430" s="147">
        <v>41</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486</v>
      </c>
      <c r="K431" s="193" t="str">
        <f>IF(OR(COUNTIF(L431:N431,"未確認")&gt;0,COUNTIF(L431:N431,"~*")&gt;0),"※","")</f>
        <v/>
      </c>
      <c r="L431" s="147">
        <v>486</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82</v>
      </c>
      <c r="K432" s="193" t="str">
        <f>IF(OR(COUNTIF(L432:N432,"未確認")&gt;0,COUNTIF(L432:N432,"~*")&gt;0),"※","")</f>
        <v/>
      </c>
      <c r="L432" s="147">
        <v>30</v>
      </c>
      <c r="M432" s="147">
        <v>52</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951</v>
      </c>
      <c r="K433" s="193" t="str">
        <f>IF(OR(COUNTIF(L433:N433,"未確認")&gt;0,COUNTIF(L433:N433,"~*")&gt;0),"※","")</f>
        <v/>
      </c>
      <c r="L433" s="147">
        <v>138</v>
      </c>
      <c r="M433" s="147">
        <v>773</v>
      </c>
      <c r="N433" s="147">
        <v>40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10</v>
      </c>
      <c r="K434" s="193" t="str">
        <f>IF(OR(COUNTIF(L434:N434,"未確認")&gt;0,COUNTIF(L434:N434,"~*")&gt;0),"※","")</f>
        <v/>
      </c>
      <c r="L434" s="147">
        <v>5</v>
      </c>
      <c r="M434" s="147">
        <v>4</v>
      </c>
      <c r="N434" s="147">
        <v>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1050</v>
      </c>
      <c r="N441" s="66" t="s">
        <v>536</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1051</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1050</v>
      </c>
      <c r="N466" s="66" t="s">
        <v>536</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1051</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32</v>
      </c>
      <c r="K468" s="201" t="str">
        <f t="shared" ref="K468:K475" si="16">IF(OR(COUNTIF(L468:N468,"未確認")&gt;0,COUNTIF(L468:N468,"*")&gt;0),"※","")</f>
        <v>※</v>
      </c>
      <c r="L468" s="117">
        <v>32</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21</v>
      </c>
      <c r="K470" s="201" t="str">
        <f t="shared" si="16"/>
        <v/>
      </c>
      <c r="L470" s="117">
        <v>21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23</v>
      </c>
      <c r="K481" s="201" t="str">
        <f t="shared" si="18"/>
        <v/>
      </c>
      <c r="L481" s="117">
        <v>23</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20</v>
      </c>
      <c r="K483" s="201" t="str">
        <f t="shared" si="18"/>
        <v/>
      </c>
      <c r="L483" s="117">
        <v>20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1050</v>
      </c>
      <c r="N502" s="66" t="s">
        <v>536</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1051</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1050</v>
      </c>
      <c r="N514" s="66" t="s">
        <v>536</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1051</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1050</v>
      </c>
      <c r="N520" s="66" t="s">
        <v>536</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1051</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1050</v>
      </c>
      <c r="N525" s="66" t="s">
        <v>536</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1051</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1050</v>
      </c>
      <c r="N530" s="66" t="s">
        <v>536</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1051</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16</v>
      </c>
      <c r="K534" s="201" t="str">
        <f t="shared" si="23"/>
        <v/>
      </c>
      <c r="L534" s="117">
        <v>0</v>
      </c>
      <c r="M534" s="117">
        <v>0</v>
      </c>
      <c r="N534" s="117">
        <v>16</v>
      </c>
    </row>
    <row r="535" spans="1:22" s="115" customFormat="1" ht="42.75" customHeight="1">
      <c r="A535" s="252" t="s">
        <v>850</v>
      </c>
      <c r="B535" s="204"/>
      <c r="C535" s="320" t="s">
        <v>342</v>
      </c>
      <c r="D535" s="321"/>
      <c r="E535" s="321"/>
      <c r="F535" s="321"/>
      <c r="G535" s="321"/>
      <c r="H535" s="322"/>
      <c r="I535" s="346"/>
      <c r="J535" s="116">
        <f t="shared" si="22"/>
        <v>54</v>
      </c>
      <c r="K535" s="201" t="str">
        <f t="shared" si="23"/>
        <v>※</v>
      </c>
      <c r="L535" s="117" t="s">
        <v>541</v>
      </c>
      <c r="M535" s="117">
        <v>54</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1050</v>
      </c>
      <c r="N543" s="66" t="s">
        <v>536</v>
      </c>
    </row>
    <row r="544" spans="1:22" s="1" customFormat="1" ht="20.25" customHeight="1">
      <c r="A544" s="243"/>
      <c r="C544" s="62"/>
      <c r="D544" s="3"/>
      <c r="E544" s="3"/>
      <c r="F544" s="3"/>
      <c r="G544" s="3"/>
      <c r="H544" s="287"/>
      <c r="I544" s="67" t="s">
        <v>36</v>
      </c>
      <c r="J544" s="68"/>
      <c r="K544" s="186"/>
      <c r="L544" s="70" t="s">
        <v>1049</v>
      </c>
      <c r="M544" s="70" t="s">
        <v>1051</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1054</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25.3</v>
      </c>
      <c r="M560" s="211">
        <v>28.4</v>
      </c>
      <c r="N560" s="211" t="s">
        <v>533</v>
      </c>
    </row>
    <row r="561" spans="1:14" s="91" customFormat="1" ht="34.5" customHeight="1">
      <c r="A561" s="251" t="s">
        <v>871</v>
      </c>
      <c r="B561" s="119"/>
      <c r="C561" s="209"/>
      <c r="D561" s="331" t="s">
        <v>377</v>
      </c>
      <c r="E561" s="342"/>
      <c r="F561" s="342"/>
      <c r="G561" s="342"/>
      <c r="H561" s="332"/>
      <c r="I561" s="343"/>
      <c r="J561" s="207"/>
      <c r="K561" s="210"/>
      <c r="L561" s="211">
        <v>11</v>
      </c>
      <c r="M561" s="211">
        <v>19.3</v>
      </c>
      <c r="N561" s="211" t="s">
        <v>533</v>
      </c>
    </row>
    <row r="562" spans="1:14" s="91" customFormat="1" ht="34.5" customHeight="1">
      <c r="A562" s="251" t="s">
        <v>872</v>
      </c>
      <c r="B562" s="119"/>
      <c r="C562" s="209"/>
      <c r="D562" s="331" t="s">
        <v>992</v>
      </c>
      <c r="E562" s="342"/>
      <c r="F562" s="342"/>
      <c r="G562" s="342"/>
      <c r="H562" s="332"/>
      <c r="I562" s="343"/>
      <c r="J562" s="207"/>
      <c r="K562" s="210"/>
      <c r="L562" s="211">
        <v>9.8000000000000007</v>
      </c>
      <c r="M562" s="211">
        <v>14.1</v>
      </c>
      <c r="N562" s="211" t="s">
        <v>533</v>
      </c>
    </row>
    <row r="563" spans="1:14" s="91" customFormat="1" ht="34.5" customHeight="1">
      <c r="A563" s="251" t="s">
        <v>873</v>
      </c>
      <c r="B563" s="119"/>
      <c r="C563" s="209"/>
      <c r="D563" s="331" t="s">
        <v>379</v>
      </c>
      <c r="E563" s="342"/>
      <c r="F563" s="342"/>
      <c r="G563" s="342"/>
      <c r="H563" s="332"/>
      <c r="I563" s="343"/>
      <c r="J563" s="207"/>
      <c r="K563" s="210"/>
      <c r="L563" s="211">
        <v>5.0999999999999996</v>
      </c>
      <c r="M563" s="211">
        <v>6.6</v>
      </c>
      <c r="N563" s="211" t="s">
        <v>533</v>
      </c>
    </row>
    <row r="564" spans="1:14" s="91" customFormat="1" ht="34.5" customHeight="1">
      <c r="A564" s="251" t="s">
        <v>874</v>
      </c>
      <c r="B564" s="119"/>
      <c r="C564" s="209"/>
      <c r="D564" s="331" t="s">
        <v>380</v>
      </c>
      <c r="E564" s="342"/>
      <c r="F564" s="342"/>
      <c r="G564" s="342"/>
      <c r="H564" s="332"/>
      <c r="I564" s="343"/>
      <c r="J564" s="207"/>
      <c r="K564" s="210"/>
      <c r="L564" s="211">
        <v>7.9</v>
      </c>
      <c r="M564" s="211">
        <v>2.2999999999999998</v>
      </c>
      <c r="N564" s="211" t="s">
        <v>533</v>
      </c>
    </row>
    <row r="565" spans="1:14" s="91" customFormat="1" ht="34.5" customHeight="1">
      <c r="A565" s="251" t="s">
        <v>875</v>
      </c>
      <c r="B565" s="119"/>
      <c r="C565" s="280"/>
      <c r="D565" s="331" t="s">
        <v>869</v>
      </c>
      <c r="E565" s="342"/>
      <c r="F565" s="342"/>
      <c r="G565" s="342"/>
      <c r="H565" s="332"/>
      <c r="I565" s="343"/>
      <c r="J565" s="207"/>
      <c r="K565" s="210"/>
      <c r="L565" s="211">
        <v>5.2</v>
      </c>
      <c r="M565" s="211">
        <v>9.3000000000000007</v>
      </c>
      <c r="N565" s="211" t="s">
        <v>533</v>
      </c>
    </row>
    <row r="566" spans="1:14" s="91" customFormat="1" ht="34.5" customHeight="1">
      <c r="A566" s="251" t="s">
        <v>876</v>
      </c>
      <c r="B566" s="119"/>
      <c r="C566" s="285"/>
      <c r="D566" s="331" t="s">
        <v>993</v>
      </c>
      <c r="E566" s="342"/>
      <c r="F566" s="342"/>
      <c r="G566" s="342"/>
      <c r="H566" s="332"/>
      <c r="I566" s="343"/>
      <c r="J566" s="213"/>
      <c r="K566" s="214"/>
      <c r="L566" s="211">
        <v>18.2</v>
      </c>
      <c r="M566" s="211">
        <v>22.6</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1050</v>
      </c>
      <c r="N588" s="66" t="s">
        <v>536</v>
      </c>
    </row>
    <row r="589" spans="1:22" s="1" customFormat="1" ht="20.25" customHeight="1">
      <c r="A589" s="243"/>
      <c r="C589" s="62"/>
      <c r="D589" s="3"/>
      <c r="E589" s="3"/>
      <c r="F589" s="3"/>
      <c r="G589" s="3"/>
      <c r="H589" s="287"/>
      <c r="I589" s="67" t="s">
        <v>36</v>
      </c>
      <c r="J589" s="68"/>
      <c r="K589" s="186"/>
      <c r="L589" s="70" t="s">
        <v>1049</v>
      </c>
      <c r="M589" s="70" t="s">
        <v>1051</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25</v>
      </c>
      <c r="K591" s="201" t="str">
        <f>IF(OR(COUNTIF(L591:N591,"未確認")&gt;0,COUNTIF(L591:N591,"*")&gt;0),"※","")</f>
        <v/>
      </c>
      <c r="L591" s="117">
        <v>11</v>
      </c>
      <c r="M591" s="117">
        <v>14</v>
      </c>
      <c r="N591" s="117">
        <v>0</v>
      </c>
    </row>
    <row r="592" spans="1:22" s="115" customFormat="1" ht="72" customHeight="1">
      <c r="A592" s="252" t="s">
        <v>974</v>
      </c>
      <c r="B592" s="84"/>
      <c r="C592" s="320" t="s">
        <v>390</v>
      </c>
      <c r="D592" s="321"/>
      <c r="E592" s="321"/>
      <c r="F592" s="321"/>
      <c r="G592" s="321"/>
      <c r="H592" s="322"/>
      <c r="I592" s="134" t="s">
        <v>391</v>
      </c>
      <c r="J592" s="116" t="str">
        <f>IF(SUM(L592:N592)=0,IF(COUNTIF(L592:N592,"未確認")&gt;0,"未確認",IF(COUNTIF(L592:N592,"~*")&gt;0,"*",SUM(L592:N592))),SUM(L592:N592))</f>
        <v>*</v>
      </c>
      <c r="K592" s="201" t="str">
        <f>IF(OR(COUNTIF(L592:N592,"未確認")&gt;0,COUNTIF(L592:N592,"*")&gt;0),"※","")</f>
        <v>※</v>
      </c>
      <c r="L592" s="117">
        <v>0</v>
      </c>
      <c r="M592" s="117" t="s">
        <v>541</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63</v>
      </c>
      <c r="K593" s="201" t="str">
        <f>IF(OR(COUNTIF(L593:N593,"未確認")&gt;0,COUNTIF(L593:N593,"*")&gt;0),"※","")</f>
        <v/>
      </c>
      <c r="L593" s="117">
        <v>22</v>
      </c>
      <c r="M593" s="117">
        <v>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872</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300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1159</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454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1687</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1050</v>
      </c>
      <c r="N611" s="66" t="s">
        <v>536</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1051</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18</v>
      </c>
      <c r="K622" s="201" t="str">
        <f t="shared" si="29"/>
        <v>※</v>
      </c>
      <c r="L622" s="117">
        <v>18</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1050</v>
      </c>
      <c r="N629" s="66" t="s">
        <v>536</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1051</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45</v>
      </c>
      <c r="K632" s="201" t="str">
        <f t="shared" si="31"/>
        <v/>
      </c>
      <c r="L632" s="117">
        <v>11</v>
      </c>
      <c r="M632" s="117">
        <v>34</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1050</v>
      </c>
      <c r="N644" s="66" t="s">
        <v>536</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1051</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109</v>
      </c>
      <c r="K646" s="201" t="str">
        <f t="shared" ref="K646:K660" si="33">IF(OR(COUNTIF(L646:N646,"未確認")&gt;0,COUNTIF(L646:N646,"*")&gt;0),"※","")</f>
        <v/>
      </c>
      <c r="L646" s="117">
        <v>49</v>
      </c>
      <c r="M646" s="117">
        <v>26</v>
      </c>
      <c r="N646" s="117">
        <v>34</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26</v>
      </c>
      <c r="K648" s="201" t="str">
        <f t="shared" si="33"/>
        <v>※</v>
      </c>
      <c r="L648" s="117" t="s">
        <v>541</v>
      </c>
      <c r="M648" s="117">
        <v>10</v>
      </c>
      <c r="N648" s="117">
        <v>16</v>
      </c>
    </row>
    <row r="649" spans="1:22" s="118" customFormat="1" ht="70" customHeight="1">
      <c r="A649" s="252" t="s">
        <v>928</v>
      </c>
      <c r="B649" s="84"/>
      <c r="C649" s="295"/>
      <c r="D649" s="297"/>
      <c r="E649" s="320" t="s">
        <v>940</v>
      </c>
      <c r="F649" s="321"/>
      <c r="G649" s="321"/>
      <c r="H649" s="322"/>
      <c r="I649" s="122" t="s">
        <v>456</v>
      </c>
      <c r="J649" s="116">
        <f t="shared" si="32"/>
        <v>32</v>
      </c>
      <c r="K649" s="201" t="str">
        <f t="shared" si="33"/>
        <v/>
      </c>
      <c r="L649" s="117">
        <v>0</v>
      </c>
      <c r="M649" s="117">
        <v>15</v>
      </c>
      <c r="N649" s="117">
        <v>17</v>
      </c>
    </row>
    <row r="650" spans="1:22" s="118" customFormat="1" ht="84" customHeight="1">
      <c r="A650" s="252" t="s">
        <v>929</v>
      </c>
      <c r="B650" s="84"/>
      <c r="C650" s="295"/>
      <c r="D650" s="297"/>
      <c r="E650" s="320" t="s">
        <v>941</v>
      </c>
      <c r="F650" s="321"/>
      <c r="G650" s="321"/>
      <c r="H650" s="322"/>
      <c r="I650" s="122" t="s">
        <v>458</v>
      </c>
      <c r="J650" s="116">
        <f t="shared" si="32"/>
        <v>47</v>
      </c>
      <c r="K650" s="201" t="str">
        <f t="shared" si="33"/>
        <v>※</v>
      </c>
      <c r="L650" s="117">
        <v>47</v>
      </c>
      <c r="M650" s="117" t="s">
        <v>541</v>
      </c>
      <c r="N650" s="117">
        <v>0</v>
      </c>
    </row>
    <row r="651" spans="1:22" s="118" customFormat="1" ht="70" customHeight="1">
      <c r="A651" s="252" t="s">
        <v>930</v>
      </c>
      <c r="B651" s="84"/>
      <c r="C651" s="188"/>
      <c r="D651" s="221"/>
      <c r="E651" s="320" t="s">
        <v>942</v>
      </c>
      <c r="F651" s="321"/>
      <c r="G651" s="321"/>
      <c r="H651" s="322"/>
      <c r="I651" s="122" t="s">
        <v>460</v>
      </c>
      <c r="J651" s="116">
        <f t="shared" si="32"/>
        <v>11</v>
      </c>
      <c r="K651" s="201" t="str">
        <f t="shared" si="33"/>
        <v>※</v>
      </c>
      <c r="L651" s="117" t="s">
        <v>541</v>
      </c>
      <c r="M651" s="117">
        <v>11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55</v>
      </c>
      <c r="K655" s="201" t="str">
        <f t="shared" si="33"/>
        <v>※</v>
      </c>
      <c r="L655" s="117">
        <v>38</v>
      </c>
      <c r="M655" s="117">
        <v>17</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v>
      </c>
      <c r="L657" s="117">
        <v>30</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10</v>
      </c>
      <c r="K658" s="201" t="str">
        <f t="shared" si="33"/>
        <v>※</v>
      </c>
      <c r="L658" s="117" t="s">
        <v>541</v>
      </c>
      <c r="M658" s="117">
        <v>10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1050</v>
      </c>
      <c r="N665" s="66" t="s">
        <v>536</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1051</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v>52.9</v>
      </c>
      <c r="M668" s="225">
        <v>23.9</v>
      </c>
      <c r="N668" s="225">
        <v>16.3</v>
      </c>
    </row>
    <row r="669" spans="1:22" s="83" customFormat="1" ht="56.15" customHeight="1">
      <c r="A669" s="251" t="s">
        <v>952</v>
      </c>
      <c r="B669" s="84"/>
      <c r="C669" s="317" t="s">
        <v>483</v>
      </c>
      <c r="D669" s="318"/>
      <c r="E669" s="318"/>
      <c r="F669" s="318"/>
      <c r="G669" s="318"/>
      <c r="H669" s="319"/>
      <c r="I669" s="138" t="s">
        <v>484</v>
      </c>
      <c r="J669" s="223"/>
      <c r="K669" s="224"/>
      <c r="L669" s="300">
        <v>1.5</v>
      </c>
      <c r="M669" s="300">
        <v>1.1000000000000001</v>
      </c>
      <c r="N669" s="300">
        <v>1.1000000000000001</v>
      </c>
    </row>
    <row r="670" spans="1:22" s="83" customFormat="1" ht="60" customHeight="1">
      <c r="A670" s="251" t="s">
        <v>953</v>
      </c>
      <c r="B670" s="84"/>
      <c r="C670" s="323" t="s">
        <v>485</v>
      </c>
      <c r="D670" s="324"/>
      <c r="E670" s="324"/>
      <c r="F670" s="324"/>
      <c r="G670" s="324"/>
      <c r="H670" s="325"/>
      <c r="I670" s="326" t="s">
        <v>1030</v>
      </c>
      <c r="J670" s="223"/>
      <c r="K670" s="224"/>
      <c r="L670" s="301">
        <v>659</v>
      </c>
      <c r="M670" s="301">
        <v>829</v>
      </c>
      <c r="N670" s="301">
        <v>41</v>
      </c>
    </row>
    <row r="671" spans="1:22" s="83" customFormat="1" ht="35.15" customHeight="1">
      <c r="A671" s="251" t="s">
        <v>954</v>
      </c>
      <c r="B671" s="84"/>
      <c r="C671" s="227"/>
      <c r="D671" s="228"/>
      <c r="E671" s="323" t="s">
        <v>487</v>
      </c>
      <c r="F671" s="324"/>
      <c r="G671" s="324"/>
      <c r="H671" s="325"/>
      <c r="I671" s="327"/>
      <c r="J671" s="223"/>
      <c r="K671" s="224"/>
      <c r="L671" s="301">
        <v>211</v>
      </c>
      <c r="M671" s="301">
        <v>603</v>
      </c>
      <c r="N671" s="301">
        <v>41</v>
      </c>
    </row>
    <row r="672" spans="1:22" s="83" customFormat="1" ht="25.75" customHeight="1">
      <c r="A672" s="251" t="s">
        <v>955</v>
      </c>
      <c r="B672" s="84"/>
      <c r="C672" s="229"/>
      <c r="D672" s="286"/>
      <c r="E672" s="329"/>
      <c r="F672" s="330"/>
      <c r="G672" s="331" t="s">
        <v>1003</v>
      </c>
      <c r="H672" s="332"/>
      <c r="I672" s="328"/>
      <c r="J672" s="223"/>
      <c r="K672" s="224"/>
      <c r="L672" s="301">
        <v>143</v>
      </c>
      <c r="M672" s="301">
        <v>422</v>
      </c>
      <c r="N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1050</v>
      </c>
      <c r="N681" s="66" t="s">
        <v>536</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1051</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42</v>
      </c>
      <c r="K683" s="201" t="str">
        <f>IF(OR(COUNTIF(L683:N683,"未確認")&gt;0,COUNTIF(L683:N683,"*")&gt;0),"※","")</f>
        <v/>
      </c>
      <c r="L683" s="117">
        <v>0</v>
      </c>
      <c r="M683" s="117">
        <v>0</v>
      </c>
      <c r="N683" s="117">
        <v>42</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1050</v>
      </c>
      <c r="N691" s="66" t="s">
        <v>536</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1051</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1050</v>
      </c>
      <c r="N704" s="66" t="s">
        <v>536</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1051</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08B63A5-ED17-4800-9B12-BA1A7C19D0F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2019-12-23T00:56:33Z</dcterms:modified>
</cp:coreProperties>
</file>