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AF69D89-4EDF-4072-A387-D4C51AB2644A}"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<sst xmlns="http://schemas.openxmlformats.org/spreadsheetml/2006/main" count="3324" uniqueCount="1059">
  <si>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</si>
  <si>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</si>
  <si>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</si>
  <si>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</si>
  <si>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</si>
  <si>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</si>
  <si>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</si>
  <si>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</si>
  <si>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</si>
  <si>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</si>
  <si>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</si>
  <si>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</si>
  <si>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</si>
  <si>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</si>
  <si>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</si>
  <si>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</si>
  <si>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</si>
  <si>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</si>
  <si>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</si>
  <si>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</si>
  <si>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</si>
  <si>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</si>
  <si>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</si>
  <si>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</si>
  <si>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</si>
  <si>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</si>
  <si>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</si>
  <si>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</si>
  <si>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</si>
  <si>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</si>
  <si>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</si>
  <si>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</si>
  <si>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</si>
  <si>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</si>
  <si>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</si>
  <si>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</si>
  <si>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</si>
  <si>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</si>
  <si>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</si>
  <si>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</si>
  <si>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</si>
  <si>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</si>
  <si>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</si>
  <si>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</si>
  <si>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</si>
  <si>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</si>
  <si>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</si>
  <si>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</si>
  <si>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</si>
  <si>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</si>
  <si>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</si>
  <si>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</si>
  <si>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</si>
  <si>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</si>
  <si>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</si>
  <si>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</si>
  <si>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</si>
  <si>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</si>
  <si>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</si>
  <si>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</si>
  <si>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</si>
  <si>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</si>
  <si>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</si>
  <si>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</si>
  <si>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</si>
  <si>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</si>
  <si>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</si>
  <si>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</si>
  <si>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</si>
  <si>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</si>
  <si>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</si>
  <si>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</si>
  <si>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</si>
  <si>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</si>
  <si>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</si>
  <si>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</si>
  <si>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</si>
  <si>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</si>
  <si>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</si>
  <si>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</si>
  <si>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</si>
  <si>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</si>
  <si>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</si>
  <si>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</si>
  <si>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</si>
  <si>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</si>
  <si>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</si>
  <si>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</si>
  <si>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</si>
  <si>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</si>
  <si>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</si>
  <si>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</si>
  <si>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</si>
  <si>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</si>
  <si>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</si>
  <si>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</si>
  <si>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</si>
  <si>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</si>
  <si>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</si>
  <si>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</si>
  <si>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</si>
  <si>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</si>
  <si>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</si>
  <si>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</si>
  <si>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</si>
  <si>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</si>
  <si>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</si>
  <si>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</si>
  <si>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</si>
  <si>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</si>
  <si>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</si>
  <si>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</si>
  <si>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</si>
  <si>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</si>
  <si>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</si>
  <si>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</si>
  <si>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</si>
  <si>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</si>
  <si>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</si>
  <si>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</si>
  <si>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</si>
  <si>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</si>
  <si>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</si>
  <si>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</si>
  <si>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</si>
  <si>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</si>
  <si>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</si>
  <si>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</si>
  <si>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</si>
  <si>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</si>
  <si>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</si>
  <si>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</si>
  <si>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</si>
  <si>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</si>
  <si>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</si>
  <si>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</si>
  <si>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</si>
  <si>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</si>
  <si>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</si>
  <si>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</si>
  <si>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</si>
  <si>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</si>
  <si>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</si>
  <si>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</si>
  <si>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</si>
  <si>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</si>
  <si>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</si>
  <si>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</si>
  <si>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</si>
  <si>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</si>
  <si>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</si>
  <si>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</si>
  <si>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</si>
  <si>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</si>
  <si>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</si>
  <si>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</si>
  <si>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</si>
  <si>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</si>
  <si>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</si>
  <si>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</si>
  <si>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</si>
  <si>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</si>
  <si>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</si>
  <si>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</si>
  <si>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</si>
  <si>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</si>
  <si>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</si>
  <si>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</si>
  <si>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</si>
  <si>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</si>
  <si>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</si>
  <si>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</si>
  <si>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</si>
  <si>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</si>
  <si>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</si>
  <si>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</si>
  <si>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</si>
  <si>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</si>
  <si>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</si>
  <si>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</si>
  <si>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</si>
  <si>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</si>
  <si>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</si>
  <si>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</si>
  <si>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</si>
  <si>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</si>
  <si>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</si>
  <si>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</si>
  <si>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</si>
  <si>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</si>
  <si>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</si>
  <si>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</si>
  <si>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</si>
  <si>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</si>
  <si>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</si>
  <si>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</si>
  <si>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</si>
  <si>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</si>
  <si>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</si>
  <si>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</si>
  <si>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</si>
  <si>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</si>
  <si>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</si>
  <si>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</si>
  <si>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</si>
  <si>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</si>
  <si>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</si>
  <si>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</si>
  <si>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</si>
  <si>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</si>
  <si>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</si>
  <si>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</si>
  <si>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</si>
  <si>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</si>
  <si>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</si>
  <si>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</si>
  <si>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</si>
  <si>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</si>
  <si>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</si>
  <si>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</si>
  <si>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</si>
  <si>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</si>
  <si>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</si>
  <si>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</si>
  <si>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</si>
  <si>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</si>
  <si>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</si>
  <si>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</si>
  <si>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</si>
  <si>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</si>
  <si>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</si>
  <si>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</si>
  <si>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</si>
  <si>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</si>
  <si>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</si>
  <si>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</si>
  <si>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</si>
  <si>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</si>
  <si>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</si>
  <si>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</si>
  <si>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</si>
  <si>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</si>
  <si>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</si>
  <si>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</si>
  <si>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</si>
  <si>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</si>
  <si>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</si>
  <si>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</si>
  <si>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</si>
  <si>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</si>
  <si>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</si>
  <si>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</si>
  <si>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</si>
  <si>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</si>
  <si>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</si>
  <si>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</si>
  <si>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</si>
  <si>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</si>
  <si>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</si>
  <si>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</si>
  <si>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</si>
  <si>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</si>
  <si>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</si>
  <si>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</si>
  <si>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</si>
  <si>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</si>
  <si>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</si>
  <si>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</si>
  <si>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</si>
  <si>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</si>
  <si>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</si>
  <si>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</si>
  <si>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</si>
  <si>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</si>
  <si>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</si>
  <si>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</si>
  <si>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</si>
  <si>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</si>
  <si>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</si>
  <si>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</si>
  <si>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</si>
  <si>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</si>
  <si>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</si>
  <si>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</si>
  <si>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</si>
  <si>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</si>
  <si>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</si>
  <si>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</si>
  <si>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</si>
  <si>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</si>
  <si>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</si>
  <si>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</si>
  <si>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</si>
  <si>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</si>
  <si>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</si>
  <si>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</si>
  <si>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</si>
  <si>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</si>
  <si>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</si>
  <si>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</si>
  <si>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</si>
  <si>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</si>
  <si>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</si>
  <si>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</si>
  <si>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</si>
  <si>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</si>
  <si>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</si>
  <si>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</si>
  <si>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</si>
  <si>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</si>
  <si>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</si>
  <si>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</si>
  <si>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</si>
  <si>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</si>
  <si>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</si>
  <si>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</si>
  <si>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</si>
  <si>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</si>
  <si>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</si>
  <si>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</si>
  <si>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</si>
  <si>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</si>
  <si>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</si>
  <si>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</si>
  <si>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</si>
  <si>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</si>
  <si>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</si>
  <si>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</si>
  <si>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</si>
  <si>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</si>
  <si>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</si>
  <si>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</si>
  <si>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</si>
  <si>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</si>
  <si>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</si>
  <si>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</si>
  <si>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</si>
  <si>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</si>
  <si>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</si>
  <si>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</si>
  <si>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</si>
  <si>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</si>
  <si>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</si>
  <si>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</si>
  <si>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</si>
  <si>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</si>
  <si>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</si>
  <si>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</si>
  <si>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</si>
  <si>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</si>
  <si>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</si>
  <si>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</si>
  <si>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</si>
  <si>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</si>
  <si>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</si>
  <si>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</si>
  <si>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</si>
  <si>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</si>
  <si>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</si>
  <si>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</si>
  <si>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</si>
  <si>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</si>
  <si>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</si>
  <si>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</si>
  <si>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</si>
  <si>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</si>
  <si>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</si>
  <si>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</si>
  <si>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</si>
  <si>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</si>
  <si>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</si>
  <si>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</si>
  <si>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</si>
  <si>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</si>
  <si>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</si>
  <si>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</si>
  <si>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</si>
  <si>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</si>
  <si>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</si>
  <si>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</si>
  <si>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</si>
  <si>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</si>
  <si>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</si>
  <si>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</si>
  <si>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</si>
  <si>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</si>
  <si>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</si>
  <si>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</si>
  <si>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</si>
  <si>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</si>
  <si>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</si>
  <si>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</si>
  <si>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</si>
  <si>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</si>
  <si>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</si>
  <si>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</si>
  <si>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</si>
  <si>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</si>
  <si>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</si>
  <si>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</si>
  <si>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</si>
  <si>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</si>
  <si>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</si>
  <si>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</si>
  <si>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</si>
  <si>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</si>
  <si>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</si>
  <si>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</si>
  <si>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</si>
  <si>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</si>
  <si>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</si>
  <si>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</si>
  <si>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</si>
  <si>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</si>
  <si>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</si>
  <si>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</si>
  <si>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</si>
  <si>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</si>
  <si>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</si>
  <si>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</si>
  <si>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</si>
  <si>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</si>
  <si>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</si>
  <si>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</si>
  <si>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</si>
  <si>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</si>
  <si>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</si>
  <si>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</si>
  <si>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</si>
  <si>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</si>
  <si>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</si>
  <si>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</si>
  <si>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</si>
  <si>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</si>
  <si>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</si>
  <si>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</si>
  <si>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</si>
  <si>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</si>
  <si>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</si>
  <si>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</si>
  <si>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</si>
  <si>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</si>
  <si>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</si>
  <si>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</si>
  <si>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</si>
  <si>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</si>
  <si>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</si>
  <si>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</si>
  <si>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</si>
  <si>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</si>
  <si>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</si>
  <si>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</si>
  <si>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</si>
  <si>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</si>
  <si>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</si>
  <si>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</si>
  <si>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</si>
  <si>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</si>
  <si>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</si>
  <si>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</si>
  <si>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</si>
  <si>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</si>
  <si>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</si>
  <si>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</si>
  <si>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</si>
  <si>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</si>
  <si>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</si>
  <si>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</si>
  <si>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</si>
  <si>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</si>
  <si>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</si>
  <si>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</si>
  <si>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</si>
  <si>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</si>
  <si>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</si>
  <si>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</si>
  <si>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</si>
  <si>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</si>
  <si>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</si>
  <si>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</si>
  <si>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</si>
  <si>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</si>
  <si>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</si>
  <si>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</si>
  <si>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</si>
  <si>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</si>
  <si>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</si>
  <si>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</si>
  <si>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</si>
  <si>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</si>
  <si>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</si>
  <si>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</si>
  <si>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</si>
  <si>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</si>
  <si>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</si>
  <si>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</si>
  <si>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</si>
  <si>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</si>
  <si>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</si>
  <si>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</si>
  <si>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</si>
  <si>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</si>
  <si>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</si>
  <si>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</si>
  <si>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</si>
  <si>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</si>
  <si>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</si>
  <si>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</si>
  <si>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</si>
  <si>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</si>
  <si>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</si>
  <si>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</si>
  <si>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</si>
  <si>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</si>
  <si>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</si>
  <si>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</si>
  <si>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</si>
  <si>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</si>
  <si>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</si>
  <si>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</si>
  <si>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</si>
  <si>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</si>
  <si>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</si>
  <si>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</si>
  <si>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</si>
  <si>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</si>
  <si>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</si>
  <si>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</si>
  <si>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</si>
  <si>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</si>
  <si>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</si>
  <si>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</si>
  <si>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</si>
  <si>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</si>
  <si>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</si>
  <si>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</si>
  <si>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</si>
  <si>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</si>
  <si>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</si>
  <si>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</si>
  <si>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</si>
  <si>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</si>
  <si>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</si>
  <si>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</si>
  <si>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</si>
  <si>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</si>
  <si>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</si>
  <si>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</si>
  <si>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</si>
  <si>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</si>
  <si>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</si>
  <si>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</si>
  <si>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</si>
  <si>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</si>
  <si>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</si>
  <si>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</si>
  <si>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</si>
  <si>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</si>
  <si>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</si>
  <si>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</si>
  <si>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</si>
  <si>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</si>
  <si>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</si>
  <si>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</si>
  <si>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</si>
  <si>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</si>
  <si>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</si>
  <si>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</si>
  <si>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</si>
  <si>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</si>
  <si>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</si>
  <si>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</si>
  <si>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</si>
  <si>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</si>
  <si>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</si>
  <si>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</si>
  <si>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</si>
  <si>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</si>
  <si>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</si>
  <si>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</si>
  <si>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</si>
  <si>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</si>
  <si>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</si>
  <si>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</si>
  <si>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</si>
  <si>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</si>
  <si>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</si>
  <si>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</si>
  <si>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</si>
  <si>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</si>
  <si>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</si>
  <si>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</si>
  <si>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</si>
  <si>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</si>
  <si>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</si>
  <si>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</si>
  <si>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</si>
  <si>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</si>
  <si>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</si>
  <si>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</si>
  <si>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</si>
  <si>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</si>
  <si>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</si>
  <si>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</si>
  <si>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</si>
  <si>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</si>
  <si>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</si>
  <si>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</si>
  <si>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</si>
  <si>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</si>
  <si>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</si>
  <si>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</si>
  <si>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</si>
  <si>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</si>
  <si>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</si>
  <si>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</si>
  <si>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</si>
  <si>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</si>
  <si>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</si>
  <si>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</si>
  <si>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</si>
  <si>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</si>
  <si>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</si>
  <si>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</si>
  <si>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</si>
  <si>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</si>
  <si>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</si>
  <si>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</si>
  <si>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</si>
  <si>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</si>
  <si>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</si>
  <si>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</si>
  <si>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</si>
  <si>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</si>
  <si>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</si>
  <si>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</si>
  <si>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</si>
  <si>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</si>
  <si>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</si>
  <si>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</si>
  <si>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</si>
  <si>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</si>
  <si>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</si>
  <si>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</si>
  <si>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</si>
  <si>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</si>
  <si>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</si>
  <si>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</si>
  <si>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</si>
  <si>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</si>
  <si>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</si>
  <si>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</si>
  <si>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</si>
  <si>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</si>
  <si>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</si>
  <si>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</si>
  <si>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</si>
  <si>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</si>
  <si>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</si>
  <si>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</si>
  <si>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</si>
  <si>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</si>
  <si>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</si>
  <si>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</si>
  <si>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</si>
  <si>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</si>
  <si>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</si>
  <si>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</si>
  <si>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</si>
  <si>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</si>
  <si>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</si>
  <si>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</si>
  <si>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</si>
  <si>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</si>
  <si>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</si>
  <si>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</si>
  <si>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</si>
  <si>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</si>
  <si>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</si>
  <si>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</si>
  <si>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</si>
  <si>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</si>
  <si>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</si>
  <si>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</si>
  <si>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</si>
  <si>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</si>
  <si>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</si>
  <si>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</si>
  <si>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</si>
  <si>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</si>
  <si>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</si>
  <si>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</si>
  <si>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</si>
  <si>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</si>
  <si>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</si>
  <si>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</si>
  <si>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</si>
  <si>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</si>
  <si>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</si>
  <si>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</si>
  <si>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</si>
  <si>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</si>
  <si>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</si>
  <si>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</si>
  <si>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</si>
  <si>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</si>
  <si>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</si>
  <si>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</si>
  <si>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</si>
  <si>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</si>
  <si>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</si>
  <si>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</si>
  <si>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</si>
  <si>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</si>
  <si>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</si>
  <si>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</si>
  <si>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</si>
  <si>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</si>
  <si>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</si>
  <si>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</si>
  <si>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</si>
  <si>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</si>
  <si>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</si>
  <si>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</si>
  <si>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</si>
  <si>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</si>
  <si>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</si>
  <si>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</si>
  <si>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</si>
  <si>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</si>
  <si>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</si>
  <si>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</si>
  <si>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</si>
  <si>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</si>
  <si>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</si>
  <si>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</si>
  <si>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</si>
  <si>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</si>
  <si>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</si>
  <si>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</si>
  <si>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</si>
  <si>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</si>
  <si>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</si>
  <si>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</si>
  <si>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</si>
  <si>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</si>
  <si>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</si>
  <si>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</si>
  <si>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</si>
  <si>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</si>
  <si>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</si>
  <si>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</si>
  <si>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</si>
  <si>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</si>
  <si>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</si>
  <si>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</si>
  <si>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</si>
  <si>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</si>
  <si>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</si>
  <si>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</si>
  <si>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</si>
  <si>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</si>
  <si>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</si>
  <si>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</si>
  <si>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</si>
  <si>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</si>
  <si>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</si>
  <si>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</si>
  <si>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</si>
  <si>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</si>
  <si>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</si>
  <si>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</si>
  <si>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</si>
  <si>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</si>
  <si>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</si>
  <si>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</si>
  <si>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</si>
  <si>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</si>
  <si>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</si>
  <si>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</si>
  <si>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</si>
  <si>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</si>
  <si>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</si>
  <si>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</si>
  <si>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</si>
  <si>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</si>
  <si>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</si>
  <si>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</si>
  <si>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</si>
  <si>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</si>
  <si>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</si>
  <si>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</si>
  <si>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</si>
  <si>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</si>
  <si>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</si>
  <si>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</si>
  <si>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</si>
  <si>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</si>
  <si>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</si>
  <si>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</si>
  <si>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</si>
  <si>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</si>
  <si>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</si>
  <si>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</si>
  <si>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</si>
  <si>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</si>
  <si>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</si>
  <si>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</si>
  <si>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</si>
  <si>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</si>
  <si>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</si>
  <si>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</si>
  <si>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</si>
  <si>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</si>
  <si>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</si>
  <si>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</si>
  <si>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</si>
  <si>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</si>
  <si>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</si>
  <si>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</si>
  <si>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</si>
  <si>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</si>
  <si>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</si>
  <si>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</si>
  <si>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</si>
  <si>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</si>
  <si>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</si>
  <si>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</si>
  <si>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</si>
  <si>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</si>
  <si>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</si>
  <si>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</si>
  <si>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</si>
  <si>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</si>
  <si>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</si>
  <si>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</si>
  <si>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</si>
  <si>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</si>
  <si>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</si>
  <si>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</si>
  <si>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</si>
  <si>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</si>
  <si>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</si>
  <si>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</si>
  <si>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</si>
  <si>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</si>
  <si>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</si>
  <si>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</si>
  <si>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</si>
  <si>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</si>
  <si>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</si>
  <si>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</si>
  <si>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</si>
  <si>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</si>
  <si>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</si>
  <si>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</si>
  <si>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</si>
  <si>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</si>
  <si>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</si>
  <si>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</si>
  <si>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</si>
  <si>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</si>
  <si>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</si>
  <si>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</si>
  <si>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</si>
  <si>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</si>
  <si>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</si>
  <si>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</si>
  <si>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</si>
  <si>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</si>
  <si>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</si>
  <si>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</si>
  <si>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</si>
  <si>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</si>
  <si>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</si>
  <si>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</si>
  <si>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</si>
  <si>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</si>
  <si>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</si>
  <si>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</si>
  <si>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</si>
  <si>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</si>
  <si>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</si>
  <si>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</si>
  <si>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</si>
  <si>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</si>
  <si>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</si>
  <si>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</si>
  <si>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</si>
  <si>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</si>
  <si>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</si>
  <si>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</si>
  <si>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</si>
  <si>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</si>
  <si>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</si>
  <si>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</si>
  <si>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</si>
  <si>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</si>
  <si>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</si>
  <si>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</si>
  <si>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</si>
  <si>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</si>
  <si>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</si>
  <si>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</si>
  <si>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</si>
  <si>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</si>
  <si>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</si>
  <si>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</si>
  <si>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</si>
  <si>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</si>
  <si>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</si>
  <si>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</si>
  <si>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</si>
  <si>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</si>
  <si>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</si>
  <si>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</si>
  <si>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</si>
  <si>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</si>
  <si>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</si>
  <si>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</si>
  <si>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</si>
  <si>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</si>
  <si>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</si>
  <si>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</si>
  <si>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</si>
  <si>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</si>
  <si>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</si>
  <si>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</si>
  <si>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</si>
  <si>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</si>
  <si>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</si>
  <si>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</si>
  <si>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</si>
  <si>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</si>
  <si>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</si>
  <si>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</si>
  <si>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</si>
  <si>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</si>
  <si>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</si>
  <si>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</si>
  <si>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</si>
  <si>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</si>
  <si>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</si>
  <si>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</si>
  <si>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</si>
  <si>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</si>
  <si>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</si>
  <si>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</si>
  <si>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</si>
  <si>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</si>
  <si>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</si>
  <si>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</si>
  <si>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</si>
  <si>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</si>
  <si>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</si>
  <si>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</si>
  <si>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</si>
  <si>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</si>
  <si>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</si>
  <si>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</si>
  <si>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</si>
  <si>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</si>
  <si>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</si>
  <si>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</si>
  <si>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</si>
  <si>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</si>
  <si>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</si>
  <si>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</si>
  <si>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</si>
  <si>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</si>
  <si>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</si>
  <si>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</si>
  <si>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</si>
  <si>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</si>
  <si>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</si>
  <si>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</si>
  <si>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</si>
  <si>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</si>
  <si>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</si>
  <si>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</si>
  <si>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</si>
  <si>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</si>
  <si>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</si>
  <si>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</si>
  <si>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</si>
  <si>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</si>
  <si>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</si>
  <si>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</si>
  <si>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</si>
  <si>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</si>
  <si>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</si>
  <si>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</si>
  <si>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</si>
  <si>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</si>
  <si>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</si>
  <si>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</si>
  <si>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</si>
  <si>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</si>
  <si>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</si>
  <si>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</si>
  <si>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</si>
  <si>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</si>
  <si>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</si>
  <si>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</si>
  <si>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</si>
  <si>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</si>
  <si>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</si>
  <si>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</si>
  <si>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</si>
  <si>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</si>
  <si>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</si>
  <si>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</si>
  <si>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</si>
  <si>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</si>
  <si>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</si>
  <si>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</si>
  <si>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</si>
  <si>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</si>
  <si>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</si>
  <si>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</si>
  <si>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</si>
  <si>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</si>
  <si>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</si>
  <si>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</si>
  <si>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</si>
  <si>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</si>
  <si>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</si>
  <si>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</si>
  <si>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</si>
  <si>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</si>
  <si>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</si>
  <si>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</si>
  <si>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</si>
  <si>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</si>
  <si>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</si>
  <si>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</si>
  <si>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</si>
  <si>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西宮協立脳神経外科病院</t>
    <phoneticPr fontId="3"/>
  </si>
  <si>
    <t>〒663-8211 西宮市今津山中町１１番１号</t>
    <phoneticPr fontId="3"/>
  </si>
  <si>
    <t>〇</t>
  </si>
  <si>
    <t>医療法人</t>
  </si>
  <si>
    <t>複数の診療科で活用</t>
  </si>
  <si>
    <t>脳神経外科</t>
  </si>
  <si>
    <t>神経内科</t>
  </si>
  <si>
    <t>脳卒中ｹｱﾕﾆｯﾄ入院医療管理料</t>
  </si>
  <si>
    <t>ＤＰＣ標準病院群</t>
  </si>
  <si>
    <t>有</t>
  </si>
  <si>
    <t>看護必要度Ⅰ</t>
    <phoneticPr fontId="3"/>
  </si>
  <si>
    <t>SCU病棟</t>
  </si>
  <si>
    <t>高度急性期機能</t>
  </si>
  <si>
    <t>内科</t>
  </si>
  <si>
    <t>急性期一般入院料１</t>
  </si>
  <si>
    <t>3階病棟</t>
  </si>
  <si>
    <t>整形外科</t>
  </si>
  <si>
    <t>消化器外科（胃腸外科）</t>
  </si>
  <si>
    <t>4階病棟</t>
  </si>
  <si>
    <t>地域包括ケア病棟入院料１</t>
  </si>
  <si>
    <t>5階病棟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</si>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</sst>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7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1052</v>
      </c>
      <c r="N9" s="282" t="s">
        <v>1055</v>
      </c>
      <c r="O9" s="282" t="s">
        <v>1057</v>
      </c>
    </row>
    <row r="10" spans="1:22" s="21" customFormat="1" ht="34.5" customHeight="1">
      <c r="A10" s="244" t="s">
        <v>606</v>
      </c>
      <c r="B10" s="17"/>
      <c r="C10" s="19"/>
      <c r="D10" s="19"/>
      <c r="E10" s="19"/>
      <c r="F10" s="19"/>
      <c r="G10" s="19"/>
      <c r="H10" s="20"/>
      <c r="I10" s="422" t="s">
        <v>2</v>
      </c>
      <c r="J10" s="422"/>
      <c r="K10" s="422"/>
      <c r="L10" s="25" t="s">
        <v>1039</v>
      </c>
      <c r="M10" s="25" t="s">
        <v>1039</v>
      </c>
      <c r="N10" s="25" t="s">
        <v>1039</v>
      </c>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t="s">
        <v>1039</v>
      </c>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1052</v>
      </c>
      <c r="N22" s="282" t="s">
        <v>1055</v>
      </c>
      <c r="O22" s="282" t="s">
        <v>1057</v>
      </c>
    </row>
    <row r="23" spans="1:22" s="21" customFormat="1" ht="34.5" customHeight="1">
      <c r="A23" s="244" t="s">
        <v>607</v>
      </c>
      <c r="B23" s="17"/>
      <c r="C23" s="19"/>
      <c r="D23" s="19"/>
      <c r="E23" s="19"/>
      <c r="F23" s="19"/>
      <c r="G23" s="19"/>
      <c r="H23" s="20"/>
      <c r="I23" s="303" t="s">
        <v>2</v>
      </c>
      <c r="J23" s="304"/>
      <c r="K23" s="305"/>
      <c r="L23" s="25" t="s">
        <v>1039</v>
      </c>
      <c r="M23" s="25" t="s">
        <v>1039</v>
      </c>
      <c r="N23" s="25" t="s">
        <v>1039</v>
      </c>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t="s">
        <v>1039</v>
      </c>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1052</v>
      </c>
      <c r="N35" s="282" t="s">
        <v>1055</v>
      </c>
      <c r="O35" s="282" t="s">
        <v>1057</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1052</v>
      </c>
      <c r="N44" s="282" t="s">
        <v>1055</v>
      </c>
      <c r="O44" s="282" t="s">
        <v>1057</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1052</v>
      </c>
      <c r="N89" s="262" t="s">
        <v>1055</v>
      </c>
      <c r="O89" s="262" t="s">
        <v>1057</v>
      </c>
    </row>
    <row r="90" spans="1:22" s="21" customFormat="1" ht="26">
      <c r="A90" s="243"/>
      <c r="B90" s="1"/>
      <c r="C90" s="3"/>
      <c r="D90" s="3"/>
      <c r="E90" s="3"/>
      <c r="F90" s="3"/>
      <c r="G90" s="3"/>
      <c r="H90" s="287"/>
      <c r="I90" s="67" t="s">
        <v>36</v>
      </c>
      <c r="J90" s="68"/>
      <c r="K90" s="69"/>
      <c r="L90" s="262" t="s">
        <v>1049</v>
      </c>
      <c r="M90" s="262" t="s">
        <v>1049</v>
      </c>
      <c r="N90" s="262" t="s">
        <v>1049</v>
      </c>
      <c r="O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1055</v>
      </c>
      <c r="O97" s="66" t="s">
        <v>1057</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1058</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164</v>
      </c>
      <c r="K99" s="237" t="str">
        <f>IF(OR(COUNTIF(L99:O99,"未確認")&gt;0,COUNTIF(L99:O99,"~*")&gt;0),"※","")</f>
        <v/>
      </c>
      <c r="L99" s="258">
        <v>19</v>
      </c>
      <c r="M99" s="258">
        <v>51</v>
      </c>
      <c r="N99" s="258">
        <v>49</v>
      </c>
      <c r="O99" s="258">
        <v>45</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158</v>
      </c>
      <c r="K101" s="237" t="str">
        <f>IF(OR(COUNTIF(L101:O101,"未確認")&gt;0,COUNTIF(L101:O101,"~*")&gt;0),"※","")</f>
        <v/>
      </c>
      <c r="L101" s="258">
        <v>18</v>
      </c>
      <c r="M101" s="258">
        <v>46</v>
      </c>
      <c r="N101" s="258">
        <v>49</v>
      </c>
      <c r="O101" s="258">
        <v>45</v>
      </c>
    </row>
    <row r="102" spans="1:22" s="83" customFormat="1" ht="34.5" customHeight="1">
      <c r="A102" s="244" t="s">
        <v>610</v>
      </c>
      <c r="B102" s="84"/>
      <c r="C102" s="377"/>
      <c r="D102" s="379"/>
      <c r="E102" s="317" t="s">
        <v>612</v>
      </c>
      <c r="F102" s="318"/>
      <c r="G102" s="318"/>
      <c r="H102" s="319"/>
      <c r="I102" s="420"/>
      <c r="J102" s="256">
        <f t="shared" si="0"/>
        <v>166</v>
      </c>
      <c r="K102" s="237" t="str">
        <f t="shared" ref="K102:K111" si="1">IF(OR(COUNTIF(L101:O101,"未確認")&gt;0,COUNTIF(L101:O101,"~*")&gt;0),"※","")</f>
        <v/>
      </c>
      <c r="L102" s="258">
        <v>19</v>
      </c>
      <c r="M102" s="258">
        <v>51</v>
      </c>
      <c r="N102" s="258">
        <v>49</v>
      </c>
      <c r="O102" s="258">
        <v>47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1055</v>
      </c>
      <c r="O118" s="66" t="s">
        <v>1057</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1058</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1053</v>
      </c>
      <c r="O121" s="98" t="s">
        <v>1053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1054</v>
      </c>
      <c r="O122" s="98" t="s">
        <v>1042</v>
      </c>
    </row>
    <row r="123" spans="1:22" s="83" customFormat="1" ht="40.5" customHeight="1">
      <c r="A123" s="244" t="s">
        <v>620</v>
      </c>
      <c r="B123" s="1"/>
      <c r="C123" s="289"/>
      <c r="D123" s="290"/>
      <c r="E123" s="377"/>
      <c r="F123" s="378"/>
      <c r="G123" s="378"/>
      <c r="H123" s="379"/>
      <c r="I123" s="341"/>
      <c r="J123" s="105"/>
      <c r="K123" s="106"/>
      <c r="L123" s="98" t="s">
        <v>533</v>
      </c>
      <c r="M123" s="98" t="s">
        <v>1050</v>
      </c>
      <c r="N123" s="98" t="s">
        <v>533</v>
      </c>
      <c r="O123" s="98" t="s">
        <v>1050</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1055</v>
      </c>
      <c r="O129" s="66" t="s">
        <v>1057</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1058</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1051</v>
      </c>
      <c r="N131" s="98" t="s">
        <v>1051</v>
      </c>
      <c r="O131" s="98" t="s">
        <v>1056</v>
      </c>
    </row>
    <row r="132" spans="1:22" s="83" customFormat="1" ht="34.5" customHeight="1">
      <c r="A132" s="244" t="s">
        <v>621</v>
      </c>
      <c r="B132" s="84"/>
      <c r="C132" s="295"/>
      <c r="D132" s="297"/>
      <c r="E132" s="320" t="s">
        <v>58</v>
      </c>
      <c r="F132" s="321"/>
      <c r="G132" s="321"/>
      <c r="H132" s="322"/>
      <c r="I132" s="389"/>
      <c r="J132" s="101"/>
      <c r="K132" s="102"/>
      <c r="L132" s="82">
        <v>18</v>
      </c>
      <c r="M132" s="82">
        <v>46</v>
      </c>
      <c r="N132" s="82">
        <v>49</v>
      </c>
      <c r="O132" s="82">
        <v>45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1055</v>
      </c>
      <c r="O143" s="66" t="s">
        <v>1057</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1058</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382</v>
      </c>
      <c r="K145" s="264" t="str">
        <f t="shared" ref="K145:K176" si="3">IF(OR(COUNTIF(L145:O145,"未確認")&gt;0,COUNTIF(L145:O145,"~*")&gt;0),"※","")</f>
        <v/>
      </c>
      <c r="L145" s="117">
        <v>16</v>
      </c>
      <c r="M145" s="117">
        <v>192</v>
      </c>
      <c r="N145" s="117">
        <v>174</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57</v>
      </c>
      <c r="K181" s="264" t="str">
        <f t="shared" si="5"/>
        <v/>
      </c>
      <c r="L181" s="117">
        <v>57</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101</v>
      </c>
      <c r="K200" s="264" t="str">
        <f t="shared" si="5"/>
        <v/>
      </c>
      <c r="L200" s="117">
        <v>0</v>
      </c>
      <c r="M200" s="117">
        <v>0</v>
      </c>
      <c r="N200" s="117">
        <v>0</v>
      </c>
      <c r="O200" s="117">
        <v>101</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1055</v>
      </c>
      <c r="O226" s="66" t="s">
        <v>1057</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1058</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1055</v>
      </c>
      <c r="O234" s="66" t="s">
        <v>1057</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1058</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1055</v>
      </c>
      <c r="O244" s="66" t="s">
        <v>1057</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1058</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1055</v>
      </c>
      <c r="O253" s="66" t="s">
        <v>1057</v>
      </c>
      <c r="P253" s="8"/>
      <c r="Q253" s="8"/>
      <c r="R253" s="8"/>
      <c r="S253" s="8"/>
      <c r="T253" s="8"/>
      <c r="U253" s="8"/>
      <c r="V253" s="8"/>
    </row>
    <row r="254" spans="1:22" ht="26">
      <c r="A254" s="243"/>
      <c r="B254" s="1"/>
      <c r="C254" s="62"/>
      <c r="D254" s="3"/>
      <c r="F254" s="3"/>
      <c r="G254" s="3"/>
      <c r="H254" s="287"/>
      <c r="I254" s="67" t="s">
        <v>36</v>
      </c>
      <c r="J254" s="68"/>
      <c r="K254" s="79"/>
      <c r="L254" s="70" t="s">
        <v>1049</v>
      </c>
      <c r="M254" s="137" t="s">
        <v>1049</v>
      </c>
      <c r="N254" s="137" t="s">
        <v>1049</v>
      </c>
      <c r="O254" s="137" t="s">
        <v>1058</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1055</v>
      </c>
      <c r="O263" s="66" t="s">
        <v>1057</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1058</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27</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10.4</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121</v>
      </c>
      <c r="K269" s="81" t="str">
        <f t="shared" si="8"/>
        <v/>
      </c>
      <c r="L269" s="147">
        <v>35</v>
      </c>
      <c r="M269" s="147">
        <v>31</v>
      </c>
      <c r="N269" s="147">
        <v>32</v>
      </c>
      <c r="O269" s="147">
        <v>23</v>
      </c>
    </row>
    <row r="270" spans="1:22" s="83" customFormat="1" ht="34.5" customHeight="1">
      <c r="A270" s="249" t="s">
        <v>725</v>
      </c>
      <c r="B270" s="120"/>
      <c r="C270" s="371"/>
      <c r="D270" s="371"/>
      <c r="E270" s="371"/>
      <c r="F270" s="371"/>
      <c r="G270" s="371" t="s">
        <v>148</v>
      </c>
      <c r="H270" s="371"/>
      <c r="I270" s="404"/>
      <c r="J270" s="266">
        <f t="shared" si="9"/>
        <v>3.3</v>
      </c>
      <c r="K270" s="81" t="str">
        <f t="shared" si="8"/>
        <v/>
      </c>
      <c r="L270" s="148">
        <v>0</v>
      </c>
      <c r="M270" s="148">
        <v>1.1000000000000001</v>
      </c>
      <c r="N270" s="148">
        <v>0.7</v>
      </c>
      <c r="O270" s="148">
        <v>1.5</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14</v>
      </c>
      <c r="K273" s="81" t="str">
        <f t="shared" si="8"/>
        <v/>
      </c>
      <c r="L273" s="147">
        <v>2</v>
      </c>
      <c r="M273" s="147">
        <v>5</v>
      </c>
      <c r="N273" s="147">
        <v>3</v>
      </c>
      <c r="O273" s="147">
        <v>4</v>
      </c>
    </row>
    <row r="274" spans="1:15" s="83" customFormat="1" ht="34.5" customHeight="1">
      <c r="A274" s="249" t="s">
        <v>727</v>
      </c>
      <c r="B274" s="120"/>
      <c r="C274" s="372"/>
      <c r="D274" s="372"/>
      <c r="E274" s="372"/>
      <c r="F274" s="372"/>
      <c r="G274" s="371" t="s">
        <v>148</v>
      </c>
      <c r="H274" s="371"/>
      <c r="I274" s="404"/>
      <c r="J274" s="266">
        <f t="shared" si="9"/>
        <v>1</v>
      </c>
      <c r="K274" s="81" t="str">
        <f t="shared" si="8"/>
        <v/>
      </c>
      <c r="L274" s="148">
        <v>0</v>
      </c>
      <c r="M274" s="148">
        <v>0</v>
      </c>
      <c r="N274" s="148">
        <v>1</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8</v>
      </c>
      <c r="K277" s="81" t="str">
        <f t="shared" si="8"/>
        <v/>
      </c>
      <c r="L277" s="147">
        <v>1</v>
      </c>
      <c r="M277" s="147">
        <v>2</v>
      </c>
      <c r="N277" s="147">
        <v>3</v>
      </c>
      <c r="O277" s="147">
        <v>2</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3</v>
      </c>
      <c r="K279" s="81" t="str">
        <f t="shared" si="8"/>
        <v/>
      </c>
      <c r="L279" s="147">
        <v>1</v>
      </c>
      <c r="M279" s="147">
        <v>2</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3</v>
      </c>
      <c r="K281" s="81" t="str">
        <f t="shared" si="8"/>
        <v/>
      </c>
      <c r="L281" s="147">
        <v>2</v>
      </c>
      <c r="M281" s="147">
        <v>1</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8</v>
      </c>
      <c r="K283" s="81" t="str">
        <f t="shared" si="8"/>
        <v/>
      </c>
      <c r="L283" s="147">
        <v>2</v>
      </c>
      <c r="M283" s="147">
        <v>2</v>
      </c>
      <c r="N283" s="147">
        <v>2</v>
      </c>
      <c r="O283" s="147">
        <v>2</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12</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3</v>
      </c>
      <c r="K291" s="81" t="str">
        <f t="shared" si="8"/>
        <v/>
      </c>
      <c r="L291" s="147">
        <v>0</v>
      </c>
      <c r="M291" s="147">
        <v>1</v>
      </c>
      <c r="N291" s="147">
        <v>1</v>
      </c>
      <c r="O291" s="147">
        <v>1</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10</v>
      </c>
      <c r="M297" s="147">
        <v>12</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1.5</v>
      </c>
      <c r="M298" s="148">
        <v>3.6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3</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1.4</v>
      </c>
      <c r="M302" s="148">
        <v>2.1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7</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3</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1</v>
      </c>
      <c r="M311" s="147">
        <v>3</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3</v>
      </c>
      <c r="M313" s="147">
        <v>2</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1055</v>
      </c>
      <c r="O322" s="66" t="s">
        <v>1057</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1058</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0.4</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6</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6</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1055</v>
      </c>
      <c r="O342" s="66" t="s">
        <v>1057</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1058</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1055</v>
      </c>
      <c r="O367" s="66" t="s">
        <v>1057</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1058</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1055</v>
      </c>
      <c r="O390" s="66" t="s">
        <v>1057</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1058</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5151</v>
      </c>
      <c r="K392" s="81" t="str">
        <f t="shared" ref="K392:K397" si="12">IF(OR(COUNTIF(L392:O392,"未確認")&gt;0,COUNTIF(L392:O392,"~*")&gt;0),"※","")</f>
        <v/>
      </c>
      <c r="L392" s="147">
        <v>648</v>
      </c>
      <c r="M392" s="147">
        <v>1964</v>
      </c>
      <c r="N392" s="147">
        <v>1780</v>
      </c>
      <c r="O392" s="147">
        <v>759</v>
      </c>
    </row>
    <row r="393" spans="1:22" s="83" customFormat="1" ht="34.5" customHeight="1">
      <c r="A393" s="249" t="s">
        <v>773</v>
      </c>
      <c r="B393" s="84"/>
      <c r="C393" s="370"/>
      <c r="D393" s="380"/>
      <c r="E393" s="320" t="s">
        <v>224</v>
      </c>
      <c r="F393" s="321"/>
      <c r="G393" s="321"/>
      <c r="H393" s="322"/>
      <c r="I393" s="343"/>
      <c r="J393" s="140">
        <f t="shared" si="11"/>
        <v>2534</v>
      </c>
      <c r="K393" s="81" t="str">
        <f t="shared" si="12"/>
        <v/>
      </c>
      <c r="L393" s="147">
        <v>49</v>
      </c>
      <c r="M393" s="147">
        <v>892</v>
      </c>
      <c r="N393" s="147">
        <v>843</v>
      </c>
      <c r="O393" s="147">
        <v>750</v>
      </c>
    </row>
    <row r="394" spans="1:22" s="83" customFormat="1" ht="34.5" customHeight="1">
      <c r="A394" s="250" t="s">
        <v>774</v>
      </c>
      <c r="B394" s="84"/>
      <c r="C394" s="370"/>
      <c r="D394" s="381"/>
      <c r="E394" s="320" t="s">
        <v>225</v>
      </c>
      <c r="F394" s="321"/>
      <c r="G394" s="321"/>
      <c r="H394" s="322"/>
      <c r="I394" s="343"/>
      <c r="J394" s="140">
        <f t="shared" si="11"/>
        <v>1013</v>
      </c>
      <c r="K394" s="81" t="str">
        <f t="shared" si="12"/>
        <v/>
      </c>
      <c r="L394" s="147">
        <v>469</v>
      </c>
      <c r="M394" s="147">
        <v>291</v>
      </c>
      <c r="N394" s="147">
        <v>253</v>
      </c>
      <c r="O394" s="147">
        <v>0</v>
      </c>
    </row>
    <row r="395" spans="1:22" s="83" customFormat="1" ht="34.5" customHeight="1">
      <c r="A395" s="250" t="s">
        <v>775</v>
      </c>
      <c r="B395" s="84"/>
      <c r="C395" s="370"/>
      <c r="D395" s="382"/>
      <c r="E395" s="320" t="s">
        <v>226</v>
      </c>
      <c r="F395" s="321"/>
      <c r="G395" s="321"/>
      <c r="H395" s="322"/>
      <c r="I395" s="343"/>
      <c r="J395" s="140">
        <f t="shared" si="11"/>
        <v>1604</v>
      </c>
      <c r="K395" s="81" t="str">
        <f t="shared" si="12"/>
        <v/>
      </c>
      <c r="L395" s="147">
        <v>130</v>
      </c>
      <c r="M395" s="147">
        <v>781</v>
      </c>
      <c r="N395" s="147">
        <v>684</v>
      </c>
      <c r="O395" s="147">
        <v>9</v>
      </c>
    </row>
    <row r="396" spans="1:22" s="83" customFormat="1" ht="34.5" customHeight="1">
      <c r="A396" s="250" t="s">
        <v>776</v>
      </c>
      <c r="B396" s="1"/>
      <c r="C396" s="370"/>
      <c r="D396" s="320" t="s">
        <v>227</v>
      </c>
      <c r="E396" s="321"/>
      <c r="F396" s="321"/>
      <c r="G396" s="321"/>
      <c r="H396" s="322"/>
      <c r="I396" s="343"/>
      <c r="J396" s="140">
        <f t="shared" si="11"/>
        <v>57016</v>
      </c>
      <c r="K396" s="81" t="str">
        <f t="shared" si="12"/>
        <v/>
      </c>
      <c r="L396" s="147">
        <v>6829</v>
      </c>
      <c r="M396" s="147">
        <v>17566</v>
      </c>
      <c r="N396" s="147">
        <v>16993</v>
      </c>
      <c r="O396" s="147">
        <v>15628</v>
      </c>
    </row>
    <row r="397" spans="1:22" s="83" customFormat="1" ht="34.5" customHeight="1">
      <c r="A397" s="250" t="s">
        <v>777</v>
      </c>
      <c r="B397" s="119"/>
      <c r="C397" s="370"/>
      <c r="D397" s="320" t="s">
        <v>228</v>
      </c>
      <c r="E397" s="321"/>
      <c r="F397" s="321"/>
      <c r="G397" s="321"/>
      <c r="H397" s="322"/>
      <c r="I397" s="344"/>
      <c r="J397" s="140">
        <f t="shared" si="11"/>
        <v>5161</v>
      </c>
      <c r="K397" s="81" t="str">
        <f t="shared" si="12"/>
        <v/>
      </c>
      <c r="L397" s="147">
        <v>648</v>
      </c>
      <c r="M397" s="147">
        <v>1968</v>
      </c>
      <c r="N397" s="147">
        <v>1784</v>
      </c>
      <c r="O397" s="147">
        <v>761</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1055</v>
      </c>
      <c r="O403" s="66" t="s">
        <v>1057</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1058</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5151</v>
      </c>
      <c r="K405" s="81" t="str">
        <f t="shared" ref="K405:K422" si="14">IF(OR(COUNTIF(L405:O405,"未確認")&gt;0,COUNTIF(L405:O405,"~*")&gt;0),"※","")</f>
        <v/>
      </c>
      <c r="L405" s="147">
        <v>648</v>
      </c>
      <c r="M405" s="147">
        <v>1964</v>
      </c>
      <c r="N405" s="147">
        <v>1780</v>
      </c>
      <c r="O405" s="147">
        <v>759</v>
      </c>
    </row>
    <row r="406" spans="1:22" s="83" customFormat="1" ht="34.5" customHeight="1">
      <c r="A406" s="251" t="s">
        <v>779</v>
      </c>
      <c r="B406" s="119"/>
      <c r="C406" s="369"/>
      <c r="D406" s="375" t="s">
        <v>233</v>
      </c>
      <c r="E406" s="377" t="s">
        <v>234</v>
      </c>
      <c r="F406" s="378"/>
      <c r="G406" s="378"/>
      <c r="H406" s="379"/>
      <c r="I406" s="361"/>
      <c r="J406" s="140">
        <f t="shared" si="13"/>
        <v>1317</v>
      </c>
      <c r="K406" s="81" t="str">
        <f t="shared" si="14"/>
        <v/>
      </c>
      <c r="L406" s="147">
        <v>48</v>
      </c>
      <c r="M406" s="147">
        <v>427</v>
      </c>
      <c r="N406" s="147">
        <v>142</v>
      </c>
      <c r="O406" s="147">
        <v>700</v>
      </c>
    </row>
    <row r="407" spans="1:22" s="83" customFormat="1" ht="34.5" customHeight="1">
      <c r="A407" s="251" t="s">
        <v>780</v>
      </c>
      <c r="B407" s="119"/>
      <c r="C407" s="369"/>
      <c r="D407" s="369"/>
      <c r="E407" s="320" t="s">
        <v>235</v>
      </c>
      <c r="F407" s="321"/>
      <c r="G407" s="321"/>
      <c r="H407" s="322"/>
      <c r="I407" s="361"/>
      <c r="J407" s="140">
        <f t="shared" si="13"/>
        <v>3557</v>
      </c>
      <c r="K407" s="81" t="str">
        <f t="shared" si="14"/>
        <v/>
      </c>
      <c r="L407" s="147">
        <v>527</v>
      </c>
      <c r="M407" s="147">
        <v>1411</v>
      </c>
      <c r="N407" s="147">
        <v>1572</v>
      </c>
      <c r="O407" s="147">
        <v>47</v>
      </c>
    </row>
    <row r="408" spans="1:22" s="83" customFormat="1" ht="34.5" customHeight="1">
      <c r="A408" s="251" t="s">
        <v>781</v>
      </c>
      <c r="B408" s="119"/>
      <c r="C408" s="369"/>
      <c r="D408" s="369"/>
      <c r="E408" s="320" t="s">
        <v>236</v>
      </c>
      <c r="F408" s="321"/>
      <c r="G408" s="321"/>
      <c r="H408" s="322"/>
      <c r="I408" s="361"/>
      <c r="J408" s="140">
        <f t="shared" si="13"/>
        <v>173</v>
      </c>
      <c r="K408" s="81" t="str">
        <f t="shared" si="14"/>
        <v/>
      </c>
      <c r="L408" s="147">
        <v>40</v>
      </c>
      <c r="M408" s="147">
        <v>88</v>
      </c>
      <c r="N408" s="147">
        <v>33</v>
      </c>
      <c r="O408" s="147">
        <v>12</v>
      </c>
    </row>
    <row r="409" spans="1:22" s="83" customFormat="1" ht="34.5" customHeight="1">
      <c r="A409" s="251" t="s">
        <v>782</v>
      </c>
      <c r="B409" s="119"/>
      <c r="C409" s="369"/>
      <c r="D409" s="369"/>
      <c r="E409" s="317" t="s">
        <v>989</v>
      </c>
      <c r="F409" s="318"/>
      <c r="G409" s="318"/>
      <c r="H409" s="319"/>
      <c r="I409" s="361"/>
      <c r="J409" s="140">
        <f t="shared" si="13"/>
        <v>104</v>
      </c>
      <c r="K409" s="81" t="str">
        <f t="shared" si="14"/>
        <v/>
      </c>
      <c r="L409" s="147">
        <v>33</v>
      </c>
      <c r="M409" s="147">
        <v>38</v>
      </c>
      <c r="N409" s="147">
        <v>33</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5161</v>
      </c>
      <c r="K413" s="81" t="str">
        <f t="shared" si="14"/>
        <v/>
      </c>
      <c r="L413" s="147">
        <v>648</v>
      </c>
      <c r="M413" s="147">
        <v>1968</v>
      </c>
      <c r="N413" s="147">
        <v>1784</v>
      </c>
      <c r="O413" s="147">
        <v>761</v>
      </c>
    </row>
    <row r="414" spans="1:22" s="83" customFormat="1" ht="34.5" customHeight="1">
      <c r="A414" s="251" t="s">
        <v>787</v>
      </c>
      <c r="B414" s="119"/>
      <c r="C414" s="369"/>
      <c r="D414" s="375" t="s">
        <v>240</v>
      </c>
      <c r="E414" s="377" t="s">
        <v>241</v>
      </c>
      <c r="F414" s="378"/>
      <c r="G414" s="378"/>
      <c r="H414" s="379"/>
      <c r="I414" s="361"/>
      <c r="J414" s="140">
        <f t="shared" si="13"/>
        <v>1315</v>
      </c>
      <c r="K414" s="81" t="str">
        <f t="shared" si="14"/>
        <v/>
      </c>
      <c r="L414" s="147">
        <v>464</v>
      </c>
      <c r="M414" s="147">
        <v>464</v>
      </c>
      <c r="N414" s="147">
        <v>366</v>
      </c>
      <c r="O414" s="147">
        <v>21</v>
      </c>
    </row>
    <row r="415" spans="1:22" s="83" customFormat="1" ht="34.5" customHeight="1">
      <c r="A415" s="251" t="s">
        <v>788</v>
      </c>
      <c r="B415" s="119"/>
      <c r="C415" s="369"/>
      <c r="D415" s="369"/>
      <c r="E415" s="320" t="s">
        <v>242</v>
      </c>
      <c r="F415" s="321"/>
      <c r="G415" s="321"/>
      <c r="H415" s="322"/>
      <c r="I415" s="361"/>
      <c r="J415" s="140">
        <f t="shared" si="13"/>
        <v>2897</v>
      </c>
      <c r="K415" s="81" t="str">
        <f t="shared" si="14"/>
        <v/>
      </c>
      <c r="L415" s="147">
        <v>103</v>
      </c>
      <c r="M415" s="147">
        <v>1149</v>
      </c>
      <c r="N415" s="147">
        <v>1156</v>
      </c>
      <c r="O415" s="147">
        <v>489</v>
      </c>
    </row>
    <row r="416" spans="1:22" s="83" customFormat="1" ht="34.5" customHeight="1">
      <c r="A416" s="251" t="s">
        <v>789</v>
      </c>
      <c r="B416" s="119"/>
      <c r="C416" s="369"/>
      <c r="D416" s="369"/>
      <c r="E416" s="320" t="s">
        <v>243</v>
      </c>
      <c r="F416" s="321"/>
      <c r="G416" s="321"/>
      <c r="H416" s="322"/>
      <c r="I416" s="361"/>
      <c r="J416" s="140">
        <f t="shared" si="13"/>
        <v>643</v>
      </c>
      <c r="K416" s="81" t="str">
        <f t="shared" si="14"/>
        <v/>
      </c>
      <c r="L416" s="147">
        <v>46</v>
      </c>
      <c r="M416" s="147">
        <v>232</v>
      </c>
      <c r="N416" s="147">
        <v>195</v>
      </c>
      <c r="O416" s="147">
        <v>170</v>
      </c>
    </row>
    <row r="417" spans="1:22" s="83" customFormat="1" ht="34.5" customHeight="1">
      <c r="A417" s="251" t="s">
        <v>790</v>
      </c>
      <c r="B417" s="119"/>
      <c r="C417" s="369"/>
      <c r="D417" s="369"/>
      <c r="E417" s="320" t="s">
        <v>244</v>
      </c>
      <c r="F417" s="321"/>
      <c r="G417" s="321"/>
      <c r="H417" s="322"/>
      <c r="I417" s="361"/>
      <c r="J417" s="140">
        <f t="shared" si="13"/>
        <v>33</v>
      </c>
      <c r="K417" s="81" t="str">
        <f t="shared" si="14"/>
        <v/>
      </c>
      <c r="L417" s="147">
        <v>2</v>
      </c>
      <c r="M417" s="147">
        <v>10</v>
      </c>
      <c r="N417" s="147">
        <v>11</v>
      </c>
      <c r="O417" s="147">
        <v>10</v>
      </c>
    </row>
    <row r="418" spans="1:22" s="83" customFormat="1" ht="34.5" customHeight="1">
      <c r="A418" s="251" t="s">
        <v>791</v>
      </c>
      <c r="B418" s="119"/>
      <c r="C418" s="369"/>
      <c r="D418" s="369"/>
      <c r="E418" s="320" t="s">
        <v>245</v>
      </c>
      <c r="F418" s="321"/>
      <c r="G418" s="321"/>
      <c r="H418" s="322"/>
      <c r="I418" s="361"/>
      <c r="J418" s="140">
        <f t="shared" si="13"/>
        <v>49</v>
      </c>
      <c r="K418" s="81" t="str">
        <f t="shared" si="14"/>
        <v/>
      </c>
      <c r="L418" s="147">
        <v>5</v>
      </c>
      <c r="M418" s="147">
        <v>19</v>
      </c>
      <c r="N418" s="147">
        <v>16</v>
      </c>
      <c r="O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126</v>
      </c>
      <c r="K420" s="81" t="str">
        <f t="shared" si="14"/>
        <v/>
      </c>
      <c r="L420" s="147">
        <v>7</v>
      </c>
      <c r="M420" s="147">
        <v>42</v>
      </c>
      <c r="N420" s="147">
        <v>30</v>
      </c>
      <c r="O420" s="147">
        <v>47</v>
      </c>
    </row>
    <row r="421" spans="1:22" s="83" customFormat="1" ht="34.5" customHeight="1">
      <c r="A421" s="251" t="s">
        <v>794</v>
      </c>
      <c r="B421" s="119"/>
      <c r="C421" s="369"/>
      <c r="D421" s="369"/>
      <c r="E421" s="320" t="s">
        <v>247</v>
      </c>
      <c r="F421" s="321"/>
      <c r="G421" s="321"/>
      <c r="H421" s="322"/>
      <c r="I421" s="361"/>
      <c r="J421" s="140">
        <f t="shared" si="13"/>
        <v>92</v>
      </c>
      <c r="K421" s="81" t="str">
        <f t="shared" si="14"/>
        <v/>
      </c>
      <c r="L421" s="147">
        <v>21</v>
      </c>
      <c r="M421" s="147">
        <v>47</v>
      </c>
      <c r="N421" s="147">
        <v>10</v>
      </c>
      <c r="O421" s="147">
        <v>14</v>
      </c>
    </row>
    <row r="422" spans="1:22" s="83" customFormat="1" ht="34.5" customHeight="1">
      <c r="A422" s="251" t="s">
        <v>795</v>
      </c>
      <c r="B422" s="119"/>
      <c r="C422" s="369"/>
      <c r="D422" s="369"/>
      <c r="E422" s="320" t="s">
        <v>166</v>
      </c>
      <c r="F422" s="321"/>
      <c r="G422" s="321"/>
      <c r="H422" s="322"/>
      <c r="I422" s="362"/>
      <c r="J422" s="140">
        <f t="shared" si="13"/>
        <v>6</v>
      </c>
      <c r="K422" s="81" t="str">
        <f t="shared" si="14"/>
        <v/>
      </c>
      <c r="L422" s="147">
        <v>0</v>
      </c>
      <c r="M422" s="147">
        <v>5</v>
      </c>
      <c r="N422" s="147">
        <v>0</v>
      </c>
      <c r="O422" s="147">
        <v>1</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1055</v>
      </c>
      <c r="O428" s="66" t="s">
        <v>1057</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1058</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3846</v>
      </c>
      <c r="K430" s="193" t="str">
        <f>IF(OR(COUNTIF(L430:O430,"未確認")&gt;0,COUNTIF(L430:O430,"~*")&gt;0),"※","")</f>
        <v/>
      </c>
      <c r="L430" s="147">
        <v>184</v>
      </c>
      <c r="M430" s="147">
        <v>1504</v>
      </c>
      <c r="N430" s="147">
        <v>1418</v>
      </c>
      <c r="O430" s="147">
        <v>740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6</v>
      </c>
      <c r="K431" s="193" t="str">
        <f>IF(OR(COUNTIF(L431:O431,"未確認")&gt;0,COUNTIF(L431:O431,"~*")&gt;0),"※","")</f>
        <v/>
      </c>
      <c r="L431" s="147">
        <v>1</v>
      </c>
      <c r="M431" s="147">
        <v>0</v>
      </c>
      <c r="N431" s="147">
        <v>3</v>
      </c>
      <c r="O431" s="147">
        <v>2</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277</v>
      </c>
      <c r="K432" s="193" t="str">
        <f>IF(OR(COUNTIF(L432:O432,"未確認")&gt;0,COUNTIF(L432:O432,"~*")&gt;0),"※","")</f>
        <v/>
      </c>
      <c r="L432" s="147">
        <v>16</v>
      </c>
      <c r="M432" s="147">
        <v>80</v>
      </c>
      <c r="N432" s="147">
        <v>56</v>
      </c>
      <c r="O432" s="147">
        <v>125</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3563</v>
      </c>
      <c r="K433" s="193" t="str">
        <f>IF(OR(COUNTIF(L433:O433,"未確認")&gt;0,COUNTIF(L433:O433,"~*")&gt;0),"※","")</f>
        <v/>
      </c>
      <c r="L433" s="147">
        <v>167</v>
      </c>
      <c r="M433" s="147">
        <v>1424</v>
      </c>
      <c r="N433" s="147">
        <v>1359</v>
      </c>
      <c r="O433" s="147">
        <v>613</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1055</v>
      </c>
      <c r="O441" s="66" t="s">
        <v>1057</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1058</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1055</v>
      </c>
      <c r="O466" s="66" t="s">
        <v>1057</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1058</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139</v>
      </c>
      <c r="K468" s="201" t="str">
        <f t="shared" ref="K468:K475" si="16">IF(OR(COUNTIF(L468:O468,"未確認")&gt;0,COUNTIF(L468:O468,"*")&gt;0),"※","")</f>
        <v>※</v>
      </c>
      <c r="L468" s="117" t="s">
        <v>541</v>
      </c>
      <c r="M468" s="117">
        <v>25</v>
      </c>
      <c r="N468" s="117">
        <v>114</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120</v>
      </c>
      <c r="K470" s="201" t="str">
        <f t="shared" si="16"/>
        <v>※</v>
      </c>
      <c r="L470" s="117">
        <v>0</v>
      </c>
      <c r="M470" s="117" t="s">
        <v>541</v>
      </c>
      <c r="N470" s="117">
        <v>120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10</v>
      </c>
      <c r="K471" s="201" t="str">
        <f t="shared" si="16"/>
        <v>※</v>
      </c>
      <c r="L471" s="117" t="s">
        <v>541</v>
      </c>
      <c r="M471" s="117">
        <v>10</v>
      </c>
      <c r="N471" s="117" t="s">
        <v>541</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t="s">
        <v>541</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t="s">
        <v>541</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v>0</v>
      </c>
      <c r="M476" s="117" t="s">
        <v>541</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v>0</v>
      </c>
      <c r="M477" s="117" t="s">
        <v>541</v>
      </c>
      <c r="N477" s="117" t="s">
        <v>541</v>
      </c>
      <c r="O477" s="117" t="s">
        <v>541</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104</v>
      </c>
      <c r="K481" s="201" t="str">
        <f t="shared" si="18"/>
        <v>※</v>
      </c>
      <c r="L481" s="117" t="s">
        <v>541</v>
      </c>
      <c r="M481" s="117" t="s">
        <v>541</v>
      </c>
      <c r="N481" s="117">
        <v>104</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v>
      </c>
      <c r="K482" s="201" t="str">
        <f t="shared" si="18"/>
        <v>※</v>
      </c>
      <c r="L482" s="117">
        <v>0</v>
      </c>
      <c r="M482" s="117" t="s">
        <v>541</v>
      </c>
      <c r="N482" s="117" t="s">
        <v>541</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110</v>
      </c>
      <c r="K483" s="201" t="str">
        <f t="shared" si="18"/>
        <v>※</v>
      </c>
      <c r="L483" s="117">
        <v>0</v>
      </c>
      <c r="M483" s="117" t="s">
        <v>541</v>
      </c>
      <c r="N483" s="117">
        <v>110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t="s">
        <v>541</v>
      </c>
      <c r="N484" s="117" t="s">
        <v>541</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t="s">
        <v>541</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t="s">
        <v>541</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t="s">
        <v>541</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t="s">
        <v>541</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1055</v>
      </c>
      <c r="O502" s="66" t="s">
        <v>1057</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1058</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t="s">
        <v>541</v>
      </c>
      <c r="N504" s="117" t="s">
        <v>541</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t="s">
        <v>541</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1055</v>
      </c>
      <c r="O514" s="66" t="s">
        <v>1057</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1058</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t="str">
        <f>IF(SUM(L516:O516)=0,IF(COUNTIF(L516:O516,"未確認")&gt;0,"未確認",IF(COUNTIF(L516:O516,"~*")&gt;0,"*",SUM(L516:O516))),SUM(L516:O516))</f>
        <v>*</v>
      </c>
      <c r="K516" s="201" t="str">
        <f>IF(OR(COUNTIF(L516:O516,"未確認")&gt;0,COUNTIF(L516:O516,"*")&gt;0),"※","")</f>
        <v>※</v>
      </c>
      <c r="L516" s="117" t="s">
        <v>541</v>
      </c>
      <c r="M516" s="117">
        <v>0</v>
      </c>
      <c r="N516" s="117">
        <v>0</v>
      </c>
      <c r="O516" s="117">
        <v>0</v>
      </c>
    </row>
    <row r="517" spans="1:22" s="115" customFormat="1" ht="70">
      <c r="A517" s="252" t="s">
        <v>844</v>
      </c>
      <c r="B517" s="204"/>
      <c r="C517" s="347" t="s">
        <v>327</v>
      </c>
      <c r="D517" s="348"/>
      <c r="E517" s="348"/>
      <c r="F517" s="348"/>
      <c r="G517" s="348"/>
      <c r="H517" s="349"/>
      <c r="I517" s="122" t="s">
        <v>328</v>
      </c>
      <c r="J517" s="205" t="str">
        <f>IF(SUM(L517:O517)=0,IF(COUNTIF(L517:O517,"未確認")&gt;0,"未確認",IF(COUNTIF(L517:O517,"~*")&gt;0,"*",SUM(L517:O517))),SUM(L517:O517))</f>
        <v>*</v>
      </c>
      <c r="K517" s="201" t="str">
        <f>IF(OR(COUNTIF(L517:O517,"未確認")&gt;0,COUNTIF(L517:O517,"*")&gt;0),"※","")</f>
        <v>※</v>
      </c>
      <c r="L517" s="117" t="s">
        <v>541</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1055</v>
      </c>
      <c r="O520" s="66" t="s">
        <v>1057</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1058</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1055</v>
      </c>
      <c r="O525" s="66" t="s">
        <v>1057</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1058</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1055</v>
      </c>
      <c r="O530" s="66" t="s">
        <v>1057</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1058</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84</v>
      </c>
      <c r="K534" s="201" t="str">
        <f t="shared" si="23"/>
        <v/>
      </c>
      <c r="L534" s="117">
        <v>11</v>
      </c>
      <c r="M534" s="117">
        <v>27</v>
      </c>
      <c r="N534" s="117">
        <v>23</v>
      </c>
      <c r="O534" s="117">
        <v>23</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1055</v>
      </c>
      <c r="O543" s="66" t="s">
        <v>1057</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1058</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73.099999999999994</v>
      </c>
      <c r="M560" s="211">
        <v>48.2</v>
      </c>
      <c r="N560" s="211">
        <v>35.299999999999997</v>
      </c>
      <c r="O560" s="211" t="s">
        <v>533</v>
      </c>
    </row>
    <row r="561" spans="1:15" s="91" customFormat="1" ht="34.5" customHeight="1">
      <c r="A561" s="251" t="s">
        <v>871</v>
      </c>
      <c r="B561" s="119"/>
      <c r="C561" s="209"/>
      <c r="D561" s="331" t="s">
        <v>377</v>
      </c>
      <c r="E561" s="342"/>
      <c r="F561" s="342"/>
      <c r="G561" s="342"/>
      <c r="H561" s="332"/>
      <c r="I561" s="343"/>
      <c r="J561" s="207"/>
      <c r="K561" s="210"/>
      <c r="L561" s="211">
        <v>47.3</v>
      </c>
      <c r="M561" s="211">
        <v>33.5</v>
      </c>
      <c r="N561" s="211">
        <v>23.3</v>
      </c>
      <c r="O561" s="211" t="s">
        <v>533</v>
      </c>
    </row>
    <row r="562" spans="1:15" s="91" customFormat="1" ht="34.5" customHeight="1">
      <c r="A562" s="251" t="s">
        <v>872</v>
      </c>
      <c r="B562" s="119"/>
      <c r="C562" s="209"/>
      <c r="D562" s="331" t="s">
        <v>992</v>
      </c>
      <c r="E562" s="342"/>
      <c r="F562" s="342"/>
      <c r="G562" s="342"/>
      <c r="H562" s="332"/>
      <c r="I562" s="343"/>
      <c r="J562" s="207"/>
      <c r="K562" s="210"/>
      <c r="L562" s="211">
        <v>43.8</v>
      </c>
      <c r="M562" s="211">
        <v>30.4</v>
      </c>
      <c r="N562" s="211">
        <v>22.1</v>
      </c>
      <c r="O562" s="211" t="s">
        <v>533</v>
      </c>
    </row>
    <row r="563" spans="1:15" s="91" customFormat="1" ht="34.5" customHeight="1">
      <c r="A563" s="251" t="s">
        <v>873</v>
      </c>
      <c r="B563" s="119"/>
      <c r="C563" s="209"/>
      <c r="D563" s="331" t="s">
        <v>379</v>
      </c>
      <c r="E563" s="342"/>
      <c r="F563" s="342"/>
      <c r="G563" s="342"/>
      <c r="H563" s="332"/>
      <c r="I563" s="343"/>
      <c r="J563" s="207"/>
      <c r="K563" s="210"/>
      <c r="L563" s="211">
        <v>38</v>
      </c>
      <c r="M563" s="211">
        <v>11.5</v>
      </c>
      <c r="N563" s="211">
        <v>7</v>
      </c>
      <c r="O563" s="211" t="s">
        <v>533</v>
      </c>
    </row>
    <row r="564" spans="1:15" s="91" customFormat="1" ht="34.5" customHeight="1">
      <c r="A564" s="251" t="s">
        <v>874</v>
      </c>
      <c r="B564" s="119"/>
      <c r="C564" s="209"/>
      <c r="D564" s="331" t="s">
        <v>380</v>
      </c>
      <c r="E564" s="342"/>
      <c r="F564" s="342"/>
      <c r="G564" s="342"/>
      <c r="H564" s="332"/>
      <c r="I564" s="343"/>
      <c r="J564" s="207"/>
      <c r="K564" s="210"/>
      <c r="L564" s="211">
        <v>8.9</v>
      </c>
      <c r="M564" s="211">
        <v>4.2</v>
      </c>
      <c r="N564" s="211">
        <v>23</v>
      </c>
      <c r="O564" s="211" t="s">
        <v>533</v>
      </c>
    </row>
    <row r="565" spans="1:15" s="91" customFormat="1" ht="34.5" customHeight="1">
      <c r="A565" s="251" t="s">
        <v>875</v>
      </c>
      <c r="B565" s="119"/>
      <c r="C565" s="280"/>
      <c r="D565" s="331" t="s">
        <v>869</v>
      </c>
      <c r="E565" s="342"/>
      <c r="F565" s="342"/>
      <c r="G565" s="342"/>
      <c r="H565" s="332"/>
      <c r="I565" s="343"/>
      <c r="J565" s="207"/>
      <c r="K565" s="210"/>
      <c r="L565" s="211">
        <v>49.5</v>
      </c>
      <c r="M565" s="211">
        <v>32.9</v>
      </c>
      <c r="N565" s="211">
        <v>13.8</v>
      </c>
      <c r="O565" s="211" t="s">
        <v>533</v>
      </c>
    </row>
    <row r="566" spans="1:15" s="91" customFormat="1" ht="34.5" customHeight="1">
      <c r="A566" s="251" t="s">
        <v>876</v>
      </c>
      <c r="B566" s="119"/>
      <c r="C566" s="285"/>
      <c r="D566" s="331" t="s">
        <v>993</v>
      </c>
      <c r="E566" s="342"/>
      <c r="F566" s="342"/>
      <c r="G566" s="342"/>
      <c r="H566" s="332"/>
      <c r="I566" s="343"/>
      <c r="J566" s="213"/>
      <c r="K566" s="214"/>
      <c r="L566" s="211">
        <v>63</v>
      </c>
      <c r="M566" s="211">
        <v>43.6</v>
      </c>
      <c r="N566" s="211">
        <v>38.9</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v>25.5</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v>7.8</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v>7.8</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v>2.5</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v>0.2</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v>12.9</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v>17.3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v>0</v>
      </c>
      <c r="N576" s="211">
        <v>0</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v>0</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v>0</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v>0</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v>0</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v>0</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v>0</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1055</v>
      </c>
      <c r="O588" s="66" t="s">
        <v>1057</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1058</v>
      </c>
    </row>
    <row r="590" spans="1:22" s="115" customFormat="1" ht="70" customHeight="1">
      <c r="A590" s="252" t="s">
        <v>891</v>
      </c>
      <c r="C590" s="320" t="s">
        <v>386</v>
      </c>
      <c r="D590" s="321"/>
      <c r="E590" s="321"/>
      <c r="F590" s="321"/>
      <c r="G590" s="321"/>
      <c r="H590" s="322"/>
      <c r="I590" s="134" t="s">
        <v>387</v>
      </c>
      <c r="J590" s="116" t="str">
        <f>IF(SUM(L590:O590)=0,IF(COUNTIF(L590:O590,"未確認")&gt;0,"未確認",IF(COUNTIF(L590:O590,"~*")&gt;0,"*",SUM(L590:O590))),SUM(L590:O590))</f>
        <v>*</v>
      </c>
      <c r="K590" s="201" t="str">
        <f>IF(OR(COUNTIF(L590:O590,"未確認")&gt;0,COUNTIF(L590:O590,"*")&gt;0),"※","")</f>
        <v>※</v>
      </c>
      <c r="L590" s="117" t="s">
        <v>541</v>
      </c>
      <c r="M590" s="117" t="s">
        <v>541</v>
      </c>
      <c r="N590" s="117" t="s">
        <v>541</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54</v>
      </c>
      <c r="K591" s="201" t="str">
        <f>IF(OR(COUNTIF(L591:O591,"未確認")&gt;0,COUNTIF(L591:O591,"*")&gt;0),"※","")</f>
        <v/>
      </c>
      <c r="L591" s="117">
        <v>13</v>
      </c>
      <c r="M591" s="117">
        <v>29</v>
      </c>
      <c r="N591" s="117">
        <v>12</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41</v>
      </c>
      <c r="K593" s="201" t="str">
        <f>IF(OR(COUNTIF(L593:O593,"未確認")&gt;0,COUNTIF(L593:O593,"*")&gt;0),"※","")</f>
        <v>※</v>
      </c>
      <c r="L593" s="117" t="s">
        <v>541</v>
      </c>
      <c r="M593" s="117">
        <v>23</v>
      </c>
      <c r="N593" s="117">
        <v>18</v>
      </c>
      <c r="O593" s="117">
        <v>0</v>
      </c>
    </row>
    <row r="594" spans="1:15" s="115" customFormat="1" ht="84" customHeight="1">
      <c r="A594" s="252" t="s">
        <v>894</v>
      </c>
      <c r="B594" s="84"/>
      <c r="C594" s="320" t="s">
        <v>394</v>
      </c>
      <c r="D594" s="321"/>
      <c r="E594" s="321"/>
      <c r="F594" s="321"/>
      <c r="G594" s="321"/>
      <c r="H594" s="322"/>
      <c r="I594" s="134" t="s">
        <v>395</v>
      </c>
      <c r="J594" s="116" t="str">
        <f>IF(SUM(L594:O594)=0,IF(COUNTIF(L594:O594,"未確認")&gt;0,"未確認",IF(COUNTIF(L594:O594,"~*")&gt;0,"*",SUM(L594:O594))),SUM(L594:O594))</f>
        <v>*</v>
      </c>
      <c r="K594" s="201" t="str">
        <f>IF(OR(COUNTIF(L594:O594,"未確認")&gt;0,COUNTIF(L594:O594,"*")&gt;0),"※","")</f>
        <v>※</v>
      </c>
      <c r="L594" s="117">
        <v>0</v>
      </c>
      <c r="M594" s="117" t="s">
        <v>541</v>
      </c>
      <c r="N594" s="117" t="s">
        <v>541</v>
      </c>
      <c r="O594" s="117">
        <v>0</v>
      </c>
    </row>
    <row r="595" spans="1:15" s="115" customFormat="1" ht="35.15" customHeight="1">
      <c r="A595" s="251" t="s">
        <v>895</v>
      </c>
      <c r="B595" s="84"/>
      <c r="C595" s="323" t="s">
        <v>994</v>
      </c>
      <c r="D595" s="324"/>
      <c r="E595" s="324"/>
      <c r="F595" s="324"/>
      <c r="G595" s="324"/>
      <c r="H595" s="325"/>
      <c r="I595" s="340" t="s">
        <v>397</v>
      </c>
      <c r="J595" s="140">
        <v>2309</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473</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3568</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758</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4398</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1055</v>
      </c>
      <c r="O611" s="66" t="s">
        <v>1057</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1058</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79</v>
      </c>
      <c r="K613" s="201" t="str">
        <f t="shared" ref="K613:K623" si="29">IF(OR(COUNTIF(L613:O613,"未確認")&gt;0,COUNTIF(L613:O613,"*")&gt;0),"※","")</f>
        <v>※</v>
      </c>
      <c r="L613" s="117" t="s">
        <v>541</v>
      </c>
      <c r="M613" s="117">
        <v>22</v>
      </c>
      <c r="N613" s="117">
        <v>22</v>
      </c>
      <c r="O613" s="117">
        <v>35</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73</v>
      </c>
      <c r="K618" s="201" t="str">
        <f t="shared" si="29"/>
        <v/>
      </c>
      <c r="L618" s="117">
        <v>0</v>
      </c>
      <c r="M618" s="117">
        <v>0</v>
      </c>
      <c r="N618" s="117">
        <v>0</v>
      </c>
      <c r="O618" s="117">
        <v>73</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t="s">
        <v>541</v>
      </c>
      <c r="N619" s="117" t="s">
        <v>541</v>
      </c>
      <c r="O619" s="117" t="s">
        <v>541</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12</v>
      </c>
      <c r="K622" s="201" t="str">
        <f t="shared" si="29"/>
        <v>※</v>
      </c>
      <c r="L622" s="117" t="s">
        <v>541</v>
      </c>
      <c r="M622" s="117">
        <v>12</v>
      </c>
      <c r="N622" s="117" t="s">
        <v>541</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1055</v>
      </c>
      <c r="O629" s="66" t="s">
        <v>1057</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1058</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t="s">
        <v>541</v>
      </c>
      <c r="N631" s="117" t="s">
        <v>541</v>
      </c>
      <c r="O631" s="117">
        <v>0</v>
      </c>
    </row>
    <row r="632" spans="1:22" s="118" customFormat="1" ht="56.15" customHeight="1">
      <c r="A632" s="252" t="s">
        <v>918</v>
      </c>
      <c r="B632" s="119"/>
      <c r="C632" s="320" t="s">
        <v>434</v>
      </c>
      <c r="D632" s="321"/>
      <c r="E632" s="321"/>
      <c r="F632" s="321"/>
      <c r="G632" s="321"/>
      <c r="H632" s="322"/>
      <c r="I632" s="122" t="s">
        <v>435</v>
      </c>
      <c r="J632" s="116">
        <f t="shared" si="30"/>
        <v>85</v>
      </c>
      <c r="K632" s="201" t="str">
        <f t="shared" si="31"/>
        <v>※</v>
      </c>
      <c r="L632" s="117" t="s">
        <v>541</v>
      </c>
      <c r="M632" s="117">
        <v>62</v>
      </c>
      <c r="N632" s="117">
        <v>23</v>
      </c>
      <c r="O632" s="117">
        <v>0</v>
      </c>
    </row>
    <row r="633" spans="1:22" s="118" customFormat="1" ht="56">
      <c r="A633" s="252" t="s">
        <v>919</v>
      </c>
      <c r="B633" s="119"/>
      <c r="C633" s="320" t="s">
        <v>436</v>
      </c>
      <c r="D633" s="321"/>
      <c r="E633" s="321"/>
      <c r="F633" s="321"/>
      <c r="G633" s="321"/>
      <c r="H633" s="322"/>
      <c r="I633" s="122" t="s">
        <v>437</v>
      </c>
      <c r="J633" s="116">
        <f t="shared" si="30"/>
        <v>46</v>
      </c>
      <c r="K633" s="201" t="str">
        <f t="shared" si="31"/>
        <v>※</v>
      </c>
      <c r="L633" s="117" t="s">
        <v>541</v>
      </c>
      <c r="M633" s="117">
        <v>27</v>
      </c>
      <c r="N633" s="117">
        <v>19</v>
      </c>
      <c r="O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t="s">
        <v>541</v>
      </c>
      <c r="O634" s="117">
        <v>0</v>
      </c>
    </row>
    <row r="635" spans="1:22" s="118" customFormat="1" ht="84" customHeight="1">
      <c r="A635" s="252" t="s">
        <v>921</v>
      </c>
      <c r="B635" s="119"/>
      <c r="C635" s="320" t="s">
        <v>440</v>
      </c>
      <c r="D635" s="321"/>
      <c r="E635" s="321"/>
      <c r="F635" s="321"/>
      <c r="G635" s="321"/>
      <c r="H635" s="322"/>
      <c r="I635" s="122" t="s">
        <v>441</v>
      </c>
      <c r="J635" s="116">
        <f t="shared" si="30"/>
        <v>35</v>
      </c>
      <c r="K635" s="201" t="str">
        <f t="shared" si="31"/>
        <v>※</v>
      </c>
      <c r="L635" s="117" t="s">
        <v>541</v>
      </c>
      <c r="M635" s="117">
        <v>13</v>
      </c>
      <c r="N635" s="117">
        <v>22</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1055</v>
      </c>
      <c r="O644" s="66" t="s">
        <v>1057</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1058</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233</v>
      </c>
      <c r="K646" s="201" t="str">
        <f t="shared" ref="K646:K660" si="33">IF(OR(COUNTIF(L646:O646,"未確認")&gt;0,COUNTIF(L646:O646,"*")&gt;0),"※","")</f>
        <v/>
      </c>
      <c r="L646" s="117">
        <v>48</v>
      </c>
      <c r="M646" s="117">
        <v>99</v>
      </c>
      <c r="N646" s="117">
        <v>86</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113</v>
      </c>
      <c r="K648" s="201" t="str">
        <f t="shared" si="33"/>
        <v>※</v>
      </c>
      <c r="L648" s="117">
        <v>48</v>
      </c>
      <c r="M648" s="117">
        <v>65</v>
      </c>
      <c r="N648" s="117" t="s">
        <v>541</v>
      </c>
      <c r="O648" s="117">
        <v>0</v>
      </c>
    </row>
    <row r="649" spans="1:22" s="118" customFormat="1" ht="70" customHeight="1">
      <c r="A649" s="252" t="s">
        <v>928</v>
      </c>
      <c r="B649" s="84"/>
      <c r="C649" s="295"/>
      <c r="D649" s="297"/>
      <c r="E649" s="320" t="s">
        <v>940</v>
      </c>
      <c r="F649" s="321"/>
      <c r="G649" s="321"/>
      <c r="H649" s="322"/>
      <c r="I649" s="122" t="s">
        <v>456</v>
      </c>
      <c r="J649" s="116">
        <f t="shared" si="32"/>
        <v>32</v>
      </c>
      <c r="K649" s="201" t="str">
        <f t="shared" si="33"/>
        <v>※</v>
      </c>
      <c r="L649" s="117">
        <v>0</v>
      </c>
      <c r="M649" s="117">
        <v>32</v>
      </c>
      <c r="N649" s="117" t="s">
        <v>541</v>
      </c>
      <c r="O649" s="117">
        <v>0</v>
      </c>
    </row>
    <row r="650" spans="1:22" s="118" customFormat="1" ht="84" customHeight="1">
      <c r="A650" s="252" t="s">
        <v>929</v>
      </c>
      <c r="B650" s="84"/>
      <c r="C650" s="295"/>
      <c r="D650" s="297"/>
      <c r="E650" s="320" t="s">
        <v>941</v>
      </c>
      <c r="F650" s="321"/>
      <c r="G650" s="321"/>
      <c r="H650" s="322"/>
      <c r="I650" s="122" t="s">
        <v>458</v>
      </c>
      <c r="J650" s="116">
        <f t="shared" si="32"/>
        <v>75</v>
      </c>
      <c r="K650" s="201" t="str">
        <f t="shared" si="33"/>
        <v>※</v>
      </c>
      <c r="L650" s="117">
        <v>0</v>
      </c>
      <c r="M650" s="117" t="s">
        <v>541</v>
      </c>
      <c r="N650" s="117">
        <v>75</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225</v>
      </c>
      <c r="K655" s="201" t="str">
        <f t="shared" si="33"/>
        <v/>
      </c>
      <c r="L655" s="117">
        <v>48</v>
      </c>
      <c r="M655" s="117">
        <v>93</v>
      </c>
      <c r="N655" s="117">
        <v>84</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164</v>
      </c>
      <c r="K657" s="201" t="str">
        <f t="shared" si="33"/>
        <v/>
      </c>
      <c r="L657" s="117">
        <v>48</v>
      </c>
      <c r="M657" s="117">
        <v>45</v>
      </c>
      <c r="N657" s="117">
        <v>71</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1055</v>
      </c>
      <c r="O665" s="66" t="s">
        <v>1057</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1058</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row>
    <row r="668" spans="1:22" s="83" customFormat="1" ht="56.15" customHeight="1">
      <c r="A668" s="251" t="s">
        <v>951</v>
      </c>
      <c r="B668" s="84"/>
      <c r="C668" s="317" t="s">
        <v>481</v>
      </c>
      <c r="D668" s="318"/>
      <c r="E668" s="318"/>
      <c r="F668" s="318"/>
      <c r="G668" s="318"/>
      <c r="H668" s="319"/>
      <c r="I668" s="138" t="s">
        <v>482</v>
      </c>
      <c r="J668" s="223"/>
      <c r="K668" s="224"/>
      <c r="L668" s="225">
        <v>67.3</v>
      </c>
      <c r="M668" s="225">
        <v>47.6</v>
      </c>
      <c r="N668" s="225">
        <v>50.5</v>
      </c>
      <c r="O668" s="225">
        <v>75.8</v>
      </c>
    </row>
    <row r="669" spans="1:22" s="83" customFormat="1" ht="56.15" customHeight="1">
      <c r="A669" s="251" t="s">
        <v>952</v>
      </c>
      <c r="B669" s="84"/>
      <c r="C669" s="317" t="s">
        <v>483</v>
      </c>
      <c r="D669" s="318"/>
      <c r="E669" s="318"/>
      <c r="F669" s="318"/>
      <c r="G669" s="318"/>
      <c r="H669" s="319"/>
      <c r="I669" s="138" t="s">
        <v>484</v>
      </c>
      <c r="J669" s="223"/>
      <c r="K669" s="224"/>
      <c r="L669" s="300">
        <v>4</v>
      </c>
      <c r="M669" s="300">
        <v>3.2</v>
      </c>
      <c r="N669" s="300">
        <v>2</v>
      </c>
      <c r="O669" s="300">
        <v>2.6</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1055</v>
      </c>
      <c r="O681" s="66" t="s">
        <v>1057</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1058</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1055</v>
      </c>
      <c r="O691" s="66" t="s">
        <v>1057</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1058</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1055</v>
      </c>
      <c r="O704" s="66" t="s">
        <v>1057</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1058</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15</v>
      </c>
      <c r="K706" s="201" t="str">
        <f>IF(OR(COUNTIF(L706:O706,"未確認")&gt;0,COUNTIF(L706:O706,"*")&gt;0),"※","")</f>
        <v>※</v>
      </c>
      <c r="L706" s="117" t="s">
        <v>541</v>
      </c>
      <c r="M706" s="117">
        <v>15</v>
      </c>
      <c r="N706" s="117" t="s">
        <v>541</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63AF088-CC4E-44D6-8F43-892550B49D5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2019-12-23T00:56:31Z</dcterms:modified>
</cp:coreProperties>
</file>