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101B5EB-880A-4049-A137-FF78C6DECDC8}"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<sst xmlns="http://schemas.openxmlformats.org/spreadsheetml/2006/main" count="3311" uniqueCount="1057">
  <si>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</si>
  <si>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</si>
  <si>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</si>
  <si>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</si>
  <si>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</si>
  <si>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</si>
  <si>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</si>
  <si>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</si>
  <si>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</si>
  <si>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</si>
  <si>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</si>
  <si>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</si>
  <si>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</si>
  <si>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</si>
  <si>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</si>
  <si>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</si>
  <si>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</si>
  <si>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</si>
  <si>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</si>
  <si>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</si>
  <si>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</si>
  <si>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</si>
  <si>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</si>
  <si>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</si>
  <si>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</si>
  <si>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</si>
  <si>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</si>
  <si>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</si>
  <si>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</si>
  <si>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</si>
  <si>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</si>
  <si>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</si>
  <si>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</si>
  <si>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</si>
  <si>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</si>
  <si>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</si>
  <si>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</si>
  <si>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</si>
  <si>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</si>
  <si>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</si>
  <si>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</si>
  <si>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</si>
  <si>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</si>
  <si>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</si>
  <si>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</si>
  <si>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</si>
  <si>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</si>
  <si>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</si>
  <si>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</si>
  <si>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</si>
  <si>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</si>
  <si>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</si>
  <si>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</si>
  <si>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</si>
  <si>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</si>
  <si>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</si>
  <si>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</si>
  <si>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</si>
  <si>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</si>
  <si>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</si>
  <si>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</si>
  <si>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</si>
  <si>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</si>
  <si>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</si>
  <si>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</si>
  <si>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</si>
  <si>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</si>
  <si>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</si>
  <si>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</si>
  <si>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</si>
  <si>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</si>
  <si>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</si>
  <si>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</si>
  <si>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</si>
  <si>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</si>
  <si>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</si>
  <si>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</si>
  <si>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</si>
  <si>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</si>
  <si>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</si>
  <si>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</si>
  <si>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</si>
  <si>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</si>
  <si>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</si>
  <si>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</si>
  <si>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</si>
  <si>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</si>
  <si>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</si>
  <si>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</si>
  <si>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</si>
  <si>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</si>
  <si>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</si>
  <si>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</si>
  <si>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</si>
  <si>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</si>
  <si>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</si>
  <si>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</si>
  <si>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</si>
  <si>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</si>
  <si>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</si>
  <si>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</si>
  <si>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</si>
  <si>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</si>
  <si>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</si>
  <si>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</si>
  <si>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</si>
  <si>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</si>
  <si>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</si>
  <si>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</si>
  <si>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</si>
  <si>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</si>
  <si>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</si>
  <si>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</si>
  <si>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</si>
  <si>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</si>
  <si>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</si>
  <si>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</si>
  <si>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</si>
  <si>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</si>
  <si>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</si>
  <si>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</si>
  <si>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</si>
  <si>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</si>
  <si>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</si>
  <si>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</si>
  <si>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</si>
  <si>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</si>
  <si>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</si>
  <si>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</si>
  <si>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</si>
  <si>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</si>
  <si>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</si>
  <si>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</si>
  <si>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</si>
  <si>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</si>
  <si>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</si>
  <si>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</si>
  <si>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</si>
  <si>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</si>
  <si>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</si>
  <si>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</si>
  <si>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</si>
  <si>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</si>
  <si>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</si>
  <si>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</si>
  <si>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</si>
  <si>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</si>
  <si>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</si>
  <si>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</si>
  <si>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</si>
  <si>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</si>
  <si>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</si>
  <si>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</si>
  <si>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</si>
  <si>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</si>
  <si>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</si>
  <si>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</si>
  <si>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</si>
  <si>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</si>
  <si>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</si>
  <si>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</si>
  <si>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</si>
  <si>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</si>
  <si>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</si>
  <si>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</si>
  <si>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</si>
  <si>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</si>
  <si>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</si>
  <si>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</si>
  <si>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</si>
  <si>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</si>
  <si>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</si>
  <si>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</si>
  <si>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</si>
  <si>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</si>
  <si>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</si>
  <si>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</si>
  <si>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</si>
  <si>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</si>
  <si>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</si>
  <si>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</si>
  <si>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</si>
  <si>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</si>
  <si>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</si>
  <si>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</si>
  <si>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</si>
  <si>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</si>
  <si>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</si>
  <si>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</si>
  <si>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</si>
  <si>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</si>
  <si>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</si>
  <si>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</si>
  <si>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</si>
  <si>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</si>
  <si>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</si>
  <si>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</si>
  <si>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</si>
  <si>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</si>
  <si>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</si>
  <si>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</si>
  <si>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</si>
  <si>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</si>
  <si>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</si>
  <si>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</si>
  <si>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</si>
  <si>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</si>
  <si>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</si>
  <si>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</si>
  <si>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</si>
  <si>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</si>
  <si>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</si>
  <si>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</si>
  <si>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</si>
  <si>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</si>
  <si>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</si>
  <si>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</si>
  <si>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</si>
  <si>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</si>
  <si>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</si>
  <si>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</si>
  <si>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</si>
  <si>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</si>
  <si>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</si>
  <si>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</si>
  <si>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</si>
  <si>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</si>
  <si>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</si>
  <si>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</si>
  <si>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</si>
  <si>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</si>
  <si>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</si>
  <si>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</si>
  <si>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</si>
  <si>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</si>
  <si>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</si>
  <si>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</si>
  <si>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</si>
  <si>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</si>
  <si>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</si>
  <si>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</si>
  <si>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</si>
  <si>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</si>
  <si>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</si>
  <si>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</si>
  <si>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</si>
  <si>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</si>
  <si>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</si>
  <si>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</si>
  <si>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</si>
  <si>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</si>
  <si>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</si>
  <si>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</si>
  <si>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</si>
  <si>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</si>
  <si>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</si>
  <si>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</si>
  <si>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</si>
  <si>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</si>
  <si>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</si>
  <si>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</si>
  <si>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</si>
  <si>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</si>
  <si>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</si>
  <si>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</si>
  <si>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</si>
  <si>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</si>
  <si>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</si>
  <si>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</si>
  <si>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</si>
  <si>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</si>
  <si>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</si>
  <si>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</si>
  <si>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</si>
  <si>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</si>
  <si>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</si>
  <si>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</si>
  <si>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</si>
  <si>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</si>
  <si>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</si>
  <si>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</si>
  <si>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</si>
  <si>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</si>
  <si>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</si>
  <si>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</si>
  <si>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</si>
  <si>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</si>
  <si>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</si>
  <si>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</si>
  <si>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</si>
  <si>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</si>
  <si>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</si>
  <si>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</si>
  <si>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</si>
  <si>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</si>
  <si>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</si>
  <si>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</si>
  <si>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</si>
  <si>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</si>
  <si>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</si>
  <si>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</si>
  <si>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</si>
  <si>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</si>
  <si>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</si>
  <si>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</si>
  <si>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</si>
  <si>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</si>
  <si>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</si>
  <si>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</si>
  <si>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</si>
  <si>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</si>
  <si>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</si>
  <si>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</si>
  <si>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</si>
  <si>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</si>
  <si>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</si>
  <si>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</si>
  <si>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</si>
  <si>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</si>
  <si>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</si>
  <si>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</si>
  <si>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</si>
  <si>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</si>
  <si>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</si>
  <si>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</si>
  <si>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</si>
  <si>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</si>
  <si>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</si>
  <si>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</si>
  <si>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</si>
  <si>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</si>
  <si>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</si>
  <si>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</si>
  <si>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</si>
  <si>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</si>
  <si>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</si>
  <si>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</si>
  <si>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</si>
  <si>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</si>
  <si>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</si>
  <si>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</si>
  <si>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</si>
  <si>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</si>
  <si>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</si>
  <si>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</si>
  <si>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</si>
  <si>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</si>
  <si>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</si>
  <si>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</si>
  <si>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</si>
  <si>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</si>
  <si>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</si>
  <si>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</si>
  <si>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</si>
  <si>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</si>
  <si>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</si>
  <si>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</si>
  <si>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</si>
  <si>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</si>
  <si>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</si>
  <si>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</si>
  <si>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</si>
  <si>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</si>
  <si>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</si>
  <si>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</si>
  <si>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</si>
  <si>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</si>
  <si>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</si>
  <si>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</si>
  <si>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</si>
  <si>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</si>
  <si>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</si>
  <si>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</si>
  <si>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</si>
  <si>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</si>
  <si>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</si>
  <si>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</si>
  <si>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</si>
  <si>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</si>
  <si>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</si>
  <si>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</si>
  <si>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</si>
  <si>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</si>
  <si>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</si>
  <si>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</si>
  <si>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</si>
  <si>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</si>
  <si>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</si>
  <si>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</si>
  <si>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</si>
  <si>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</si>
  <si>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</si>
  <si>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</si>
  <si>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</si>
  <si>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</si>
  <si>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</si>
  <si>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</si>
  <si>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</si>
  <si>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</si>
  <si>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</si>
  <si>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</si>
  <si>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</si>
  <si>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</si>
  <si>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</si>
  <si>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</si>
  <si>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</si>
  <si>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</si>
  <si>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</si>
  <si>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</si>
  <si>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</si>
  <si>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</si>
  <si>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</si>
  <si>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</si>
  <si>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</si>
  <si>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</si>
  <si>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</si>
  <si>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</si>
  <si>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</si>
  <si>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</si>
  <si>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</si>
  <si>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</si>
  <si>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</si>
  <si>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</si>
  <si>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</si>
  <si>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</si>
  <si>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</si>
  <si>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</si>
  <si>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</si>
  <si>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</si>
  <si>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</si>
  <si>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</si>
  <si>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</si>
  <si>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</si>
  <si>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</si>
  <si>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</si>
  <si>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</si>
  <si>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</si>
  <si>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</si>
  <si>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</si>
  <si>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</si>
  <si>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</si>
  <si>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</si>
  <si>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</si>
  <si>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</si>
  <si>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</si>
  <si>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</si>
  <si>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</si>
  <si>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</si>
  <si>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</si>
  <si>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</si>
  <si>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</si>
  <si>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</si>
  <si>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</si>
  <si>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</si>
  <si>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</si>
  <si>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</si>
  <si>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</si>
  <si>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</si>
  <si>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</si>
  <si>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</si>
  <si>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</si>
  <si>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</si>
  <si>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</si>
  <si>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</si>
  <si>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</si>
  <si>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</si>
  <si>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</si>
  <si>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</si>
  <si>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</si>
  <si>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</si>
  <si>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</si>
  <si>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</si>
  <si>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</si>
  <si>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</si>
  <si>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</si>
  <si>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</si>
  <si>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</si>
  <si>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</si>
  <si>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</si>
  <si>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</si>
  <si>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</si>
  <si>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</si>
  <si>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</si>
  <si>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</si>
  <si>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</si>
  <si>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</si>
  <si>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</si>
  <si>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</si>
  <si>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</si>
  <si>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</si>
  <si>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</si>
  <si>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</si>
  <si>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</si>
  <si>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</si>
  <si>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</si>
  <si>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</si>
  <si>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</si>
  <si>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</si>
  <si>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</si>
  <si>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</si>
  <si>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</si>
  <si>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</si>
  <si>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</si>
  <si>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</si>
  <si>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</si>
  <si>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</si>
  <si>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</si>
  <si>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</si>
  <si>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</si>
  <si>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</si>
  <si>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</si>
  <si>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</si>
  <si>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</si>
  <si>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</si>
  <si>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</si>
  <si>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</si>
  <si>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</si>
  <si>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</si>
  <si>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</si>
  <si>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</si>
  <si>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</si>
  <si>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</si>
  <si>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</si>
  <si>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</si>
  <si>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</si>
  <si>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</si>
  <si>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</si>
  <si>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</si>
  <si>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</si>
  <si>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</si>
  <si>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</si>
  <si>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</si>
  <si>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</si>
  <si>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</si>
  <si>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</si>
  <si>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</si>
  <si>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</si>
  <si>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</si>
  <si>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</si>
  <si>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</si>
  <si>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</si>
  <si>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</si>
  <si>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</si>
  <si>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</si>
  <si>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</si>
  <si>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</si>
  <si>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</si>
  <si>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</si>
  <si>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</si>
  <si>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</si>
  <si>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</si>
  <si>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</si>
  <si>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</si>
  <si>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</si>
  <si>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</si>
  <si>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</si>
  <si>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</si>
  <si>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</si>
  <si>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</si>
  <si>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</si>
  <si>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</si>
  <si>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</si>
  <si>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</si>
  <si>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</si>
  <si>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</si>
  <si>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</si>
  <si>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</si>
  <si>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</si>
  <si>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</si>
  <si>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</si>
  <si>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</si>
  <si>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</si>
  <si>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</si>
  <si>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</si>
  <si>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</si>
  <si>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</si>
  <si>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</si>
  <si>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</si>
  <si>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</si>
  <si>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</si>
  <si>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</si>
  <si>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</si>
  <si>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</si>
  <si>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</si>
  <si>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</si>
  <si>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</si>
  <si>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</si>
  <si>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</si>
  <si>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</si>
  <si>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</si>
  <si>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</si>
  <si>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</si>
  <si>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</si>
  <si>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</si>
  <si>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</si>
  <si>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</si>
  <si>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</si>
  <si>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</si>
  <si>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</si>
  <si>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</si>
  <si>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</si>
  <si>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</si>
  <si>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</si>
  <si>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</si>
  <si>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</si>
  <si>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</si>
  <si>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</si>
  <si>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</si>
  <si>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</si>
  <si>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</si>
  <si>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</si>
  <si>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</si>
  <si>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</si>
  <si>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</si>
  <si>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</si>
  <si>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</si>
  <si>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</si>
  <si>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</si>
  <si>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</si>
  <si>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</si>
  <si>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</si>
  <si>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</si>
  <si>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</si>
  <si>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</si>
  <si>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</si>
  <si>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</si>
  <si>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</si>
  <si>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</si>
  <si>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</si>
  <si>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</si>
  <si>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</si>
  <si>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</si>
  <si>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</si>
  <si>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</si>
  <si>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</si>
  <si>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</si>
  <si>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</si>
  <si>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</si>
  <si>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</si>
  <si>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</si>
  <si>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</si>
  <si>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</si>
  <si>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</si>
  <si>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</si>
  <si>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</si>
  <si>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</si>
  <si>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</si>
  <si>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</si>
  <si>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</si>
  <si>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</si>
  <si>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</si>
  <si>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</si>
  <si>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</si>
  <si>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</si>
  <si>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</si>
  <si>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</si>
  <si>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</si>
  <si>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</si>
  <si>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</si>
  <si>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</si>
  <si>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</si>
  <si>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</si>
  <si>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</si>
  <si>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</si>
  <si>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</si>
  <si>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</si>
  <si>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</si>
  <si>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</si>
  <si>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</si>
  <si>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</si>
  <si>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</si>
  <si>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</si>
  <si>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</si>
  <si>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</si>
  <si>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</si>
  <si>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</si>
  <si>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</si>
  <si>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</si>
  <si>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</si>
  <si>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</si>
  <si>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</si>
  <si>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</si>
  <si>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</si>
  <si>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</si>
  <si>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</si>
  <si>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</si>
  <si>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</si>
  <si>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</si>
  <si>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</si>
  <si>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</si>
  <si>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</si>
  <si>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</si>
  <si>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</si>
  <si>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</si>
  <si>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</si>
  <si>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</si>
  <si>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</si>
  <si>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</si>
  <si>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</si>
  <si>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</si>
  <si>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</si>
  <si>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</si>
  <si>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</si>
  <si>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</si>
  <si>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</si>
  <si>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</si>
  <si>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</si>
  <si>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</si>
  <si>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</si>
  <si>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</si>
  <si>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</si>
  <si>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</si>
  <si>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</si>
  <si>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</si>
  <si>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</si>
  <si>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</si>
  <si>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</si>
  <si>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</si>
  <si>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</si>
  <si>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</si>
  <si>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</si>
  <si>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</si>
  <si>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</si>
  <si>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</si>
  <si>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</si>
  <si>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</si>
  <si>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</si>
  <si>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</si>
  <si>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</si>
  <si>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</si>
  <si>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</si>
  <si>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</si>
  <si>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</si>
  <si>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</si>
  <si>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</si>
  <si>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</si>
  <si>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</si>
  <si>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</si>
  <si>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</si>
  <si>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</si>
  <si>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</si>
  <si>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</si>
  <si>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</si>
  <si>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</si>
  <si>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</si>
  <si>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</si>
  <si>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</si>
  <si>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</si>
  <si>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</si>
  <si>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</si>
  <si>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</si>
  <si>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</si>
  <si>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</si>
  <si>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</si>
  <si>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</si>
  <si>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</si>
  <si>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</si>
  <si>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</si>
  <si>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</si>
  <si>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</si>
  <si>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</si>
  <si>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</si>
  <si>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</si>
  <si>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</si>
  <si>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</si>
  <si>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</si>
  <si>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</si>
  <si>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</si>
  <si>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</si>
  <si>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</si>
  <si>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</si>
  <si>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</si>
  <si>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</si>
  <si>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</si>
  <si>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</si>
  <si>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</si>
  <si>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</si>
  <si>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</si>
  <si>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</si>
  <si>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</si>
  <si>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</si>
  <si>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</si>
  <si>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</si>
  <si>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</si>
  <si>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</si>
  <si>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</si>
  <si>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</si>
  <si>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</si>
  <si>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</si>
  <si>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</si>
  <si>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</si>
  <si>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</si>
  <si>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</si>
  <si>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</si>
  <si>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</si>
  <si>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</si>
  <si>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</si>
  <si>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</si>
  <si>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</si>
  <si>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</si>
  <si>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</si>
  <si>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</si>
  <si>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</si>
  <si>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</si>
  <si>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</si>
  <si>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</si>
  <si>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</si>
  <si>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</si>
  <si>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</si>
  <si>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</si>
  <si>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</si>
  <si>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</si>
  <si>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</si>
  <si>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</si>
  <si>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</si>
  <si>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</si>
  <si>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</si>
  <si>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</si>
  <si>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</si>
  <si>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</si>
  <si>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</si>
  <si>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</si>
  <si>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</si>
  <si>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</si>
  <si>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</si>
  <si>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</si>
  <si>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</si>
  <si>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</si>
  <si>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</si>
  <si>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</si>
  <si>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</si>
  <si>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</si>
  <si>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</si>
  <si>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</si>
  <si>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</si>
  <si>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</si>
  <si>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</si>
  <si>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</si>
  <si>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</si>
  <si>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</si>
  <si>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</si>
  <si>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</si>
  <si>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</si>
  <si>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</si>
  <si>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</si>
  <si>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</si>
  <si>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</si>
  <si>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</si>
  <si>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</si>
  <si>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</si>
  <si>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</si>
  <si>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</si>
  <si>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</si>
  <si>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</si>
  <si>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</si>
  <si>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</si>
  <si>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</si>
  <si>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</si>
  <si>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</si>
  <si>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</si>
  <si>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</si>
  <si>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</si>
  <si>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</si>
  <si>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</si>
  <si>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</si>
  <si>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</si>
  <si>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</si>
  <si>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</si>
  <si>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</si>
  <si>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</si>
  <si>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</si>
  <si>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</si>
  <si>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</si>
  <si>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</si>
  <si>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</si>
  <si>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</si>
  <si>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</si>
  <si>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</si>
  <si>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</si>
  <si>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</si>
  <si>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</si>
  <si>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</si>
  <si>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</si>
  <si>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</si>
  <si>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</si>
  <si>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</si>
  <si>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</si>
  <si>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</si>
  <si>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</si>
  <si>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</si>
  <si>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</si>
  <si>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</si>
  <si>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</si>
  <si>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</si>
  <si>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</si>
  <si>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</si>
  <si>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</si>
  <si>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</si>
  <si>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</si>
  <si>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</si>
  <si>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</si>
  <si>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</si>
  <si>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</si>
  <si>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</si>
  <si>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</si>
  <si>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</si>
  <si>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</si>
  <si>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</si>
  <si>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</si>
  <si>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</si>
  <si>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</si>
  <si>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</si>
  <si>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</si>
  <si>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</si>
  <si>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</si>
  <si>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</si>
  <si>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</si>
  <si>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</si>
  <si>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</si>
  <si>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</si>
  <si>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</si>
  <si>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</si>
  <si>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</si>
  <si>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</si>
  <si>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</si>
  <si>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</si>
  <si>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</si>
  <si>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</si>
  <si>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</si>
  <si>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</si>
  <si>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</si>
  <si>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</si>
  <si>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</si>
  <si>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</si>
  <si>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</si>
  <si>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</si>
  <si>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</si>
  <si>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</si>
  <si>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</si>
  <si>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</si>
  <si>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</si>
  <si>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</si>
  <si>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</si>
  <si>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</si>
  <si>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</si>
  <si>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</si>
  <si>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</si>
  <si>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</si>
  <si>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</si>
  <si>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</si>
  <si>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</si>
  <si>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</si>
  <si>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</si>
  <si>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</si>
  <si>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</si>
  <si>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</si>
  <si>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</si>
  <si>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</si>
  <si>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</si>
  <si>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</si>
  <si>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</si>
  <si>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</si>
  <si>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</si>
  <si>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</si>
  <si>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</si>
  <si>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</si>
  <si>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</si>
  <si>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</si>
  <si>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</si>
  <si>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</si>
  <si>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</si>
  <si>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</si>
  <si>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</si>
  <si>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</si>
  <si>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</si>
  <si>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</si>
  <si>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</si>
  <si>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</si>
  <si>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</si>
  <si>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</si>
  <si>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</si>
  <si>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</si>
  <si>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</si>
  <si>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</si>
  <si>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</si>
  <si>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</si>
  <si>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</si>
  <si>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</si>
  <si>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</si>
  <si>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</si>
  <si>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</si>
  <si>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</si>
  <si>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</si>
  <si>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</si>
  <si>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</si>
  <si>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</si>
  <si>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</si>
  <si>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</si>
  <si>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</si>
  <si>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</si>
  <si>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</si>
  <si>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</si>
  <si>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</si>
  <si>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</si>
  <si>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</si>
  <si>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</si>
  <si>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</si>
  <si>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</si>
  <si>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</si>
  <si>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</si>
  <si>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</si>
  <si>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</si>
  <si>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</si>
  <si>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</si>
  <si>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</si>
  <si>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</si>
  <si>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</si>
  <si>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</si>
  <si>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</si>
  <si>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</si>
  <si>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</si>
  <si>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</si>
  <si>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</si>
  <si>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</si>
  <si>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</si>
  <si>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</si>
  <si>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</si>
  <si>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</si>
  <si>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</si>
  <si>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</si>
  <si>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</si>
  <si>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</si>
  <si>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</si>
  <si>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</si>
  <si>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</si>
  <si>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</si>
  <si>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</si>
  <si>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医療法人社団順心会順心病院</t>
    <phoneticPr fontId="3"/>
  </si>
  <si>
    <t>〒675-0122 加古川市別府町別府８６５番１</t>
    <phoneticPr fontId="3"/>
  </si>
  <si>
    <t>〇</t>
  </si>
  <si>
    <t>医療法人</t>
  </si>
  <si>
    <t>複数の診療科で活用</t>
  </si>
  <si>
    <t>脳神経外科</t>
  </si>
  <si>
    <t>外科</t>
  </si>
  <si>
    <t>内科</t>
  </si>
  <si>
    <t>急性期一般入院料２</t>
  </si>
  <si>
    <t>ＤＰＣ特定病院群</t>
  </si>
  <si>
    <t>有</t>
  </si>
  <si>
    <t>看護必要度Ⅰ</t>
    <phoneticPr fontId="3"/>
  </si>
  <si>
    <t>４階病棟</t>
  </si>
  <si>
    <t>急性期機能</t>
  </si>
  <si>
    <t>5階病棟</t>
  </si>
  <si>
    <t>-</t>
    <phoneticPr fontId="3"/>
  </si>
  <si>
    <t>6階病棟</t>
  </si>
  <si>
    <t>脳卒中ｹｱﾕﾆｯﾄ入院医療管理料</t>
  </si>
  <si>
    <t>SCU病棟</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</si>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</sst>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3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1051</v>
      </c>
      <c r="N9" s="282" t="s">
        <v>1053</v>
      </c>
      <c r="O9" s="282" t="s">
        <v>1055</v>
      </c>
    </row>
    <row r="10" spans="1:22" s="21" customFormat="1" ht="34.5" customHeight="1">
      <c r="A10" s="244" t="s">
        <v>606</v>
      </c>
      <c r="B10" s="17"/>
      <c r="C10" s="19"/>
      <c r="D10" s="19"/>
      <c r="E10" s="19"/>
      <c r="F10" s="19"/>
      <c r="G10" s="19"/>
      <c r="H10" s="20"/>
      <c r="I10" s="422" t="s">
        <v>2</v>
      </c>
      <c r="J10" s="422"/>
      <c r="K10" s="422"/>
      <c r="L10" s="25"/>
      <c r="M10" s="25"/>
      <c r="N10" s="25"/>
      <c r="O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1051</v>
      </c>
      <c r="N22" s="282" t="s">
        <v>1053</v>
      </c>
      <c r="O22" s="282" t="s">
        <v>1055</v>
      </c>
    </row>
    <row r="23" spans="1:22" s="21" customFormat="1" ht="34.5" customHeight="1">
      <c r="A23" s="244" t="s">
        <v>607</v>
      </c>
      <c r="B23" s="17"/>
      <c r="C23" s="19"/>
      <c r="D23" s="19"/>
      <c r="E23" s="19"/>
      <c r="F23" s="19"/>
      <c r="G23" s="19"/>
      <c r="H23" s="20"/>
      <c r="I23" s="303" t="s">
        <v>2</v>
      </c>
      <c r="J23" s="304"/>
      <c r="K23" s="305"/>
      <c r="L23" s="25"/>
      <c r="M23" s="25"/>
      <c r="N23" s="25"/>
      <c r="O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1051</v>
      </c>
      <c r="N35" s="282" t="s">
        <v>1053</v>
      </c>
      <c r="O35" s="282" t="s">
        <v>1055</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1051</v>
      </c>
      <c r="N44" s="282" t="s">
        <v>1053</v>
      </c>
      <c r="O44" s="282" t="s">
        <v>1055</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1051</v>
      </c>
      <c r="N89" s="262" t="s">
        <v>1053</v>
      </c>
      <c r="O89" s="262" t="s">
        <v>1055</v>
      </c>
    </row>
    <row r="90" spans="1:22" s="21" customFormat="1" ht="26">
      <c r="A90" s="243"/>
      <c r="B90" s="1"/>
      <c r="C90" s="3"/>
      <c r="D90" s="3"/>
      <c r="E90" s="3"/>
      <c r="F90" s="3"/>
      <c r="G90" s="3"/>
      <c r="H90" s="287"/>
      <c r="I90" s="67" t="s">
        <v>36</v>
      </c>
      <c r="J90" s="68"/>
      <c r="K90" s="69"/>
      <c r="L90" s="262" t="s">
        <v>1050</v>
      </c>
      <c r="M90" s="262" t="s">
        <v>1050</v>
      </c>
      <c r="N90" s="262" t="s">
        <v>1050</v>
      </c>
      <c r="O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1053</v>
      </c>
      <c r="O97" s="66" t="s">
        <v>1055</v>
      </c>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70" t="s">
        <v>1056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174</v>
      </c>
      <c r="K99" s="237" t="str">
        <f>IF(OR(COUNTIF(L99:O99,"未確認")&gt;0,COUNTIF(L99:O99,"~*")&gt;0),"※","")</f>
        <v/>
      </c>
      <c r="L99" s="258">
        <v>52</v>
      </c>
      <c r="M99" s="258">
        <v>52</v>
      </c>
      <c r="N99" s="258">
        <v>58</v>
      </c>
      <c r="O99" s="258">
        <v>12</v>
      </c>
    </row>
    <row r="100" spans="1:22" s="83" customFormat="1" ht="34.5" customHeight="1">
      <c r="A100" s="244" t="s">
        <v>611</v>
      </c>
      <c r="B100" s="84"/>
      <c r="C100" s="396"/>
      <c r="D100" s="397"/>
      <c r="E100" s="409"/>
      <c r="F100" s="410"/>
      <c r="G100" s="415" t="s">
        <v>44</v>
      </c>
      <c r="H100" s="417"/>
      <c r="I100" s="420"/>
      <c r="J100" s="256">
        <f t="shared" si="0"/>
        <v>4</v>
      </c>
      <c r="K100" s="237" t="str">
        <f>IF(OR(COUNTIF(L100:O100,"未確認")&gt;0,COUNTIF(L100:O100,"~*")&gt;0),"※","")</f>
        <v/>
      </c>
      <c r="L100" s="258">
        <v>4</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174</v>
      </c>
      <c r="K101" s="237" t="str">
        <f>IF(OR(COUNTIF(L101:O101,"未確認")&gt;0,COUNTIF(L101:O101,"~*")&gt;0),"※","")</f>
        <v/>
      </c>
      <c r="L101" s="258">
        <v>52</v>
      </c>
      <c r="M101" s="258">
        <v>52</v>
      </c>
      <c r="N101" s="258">
        <v>58</v>
      </c>
      <c r="O101" s="258">
        <v>12</v>
      </c>
    </row>
    <row r="102" spans="1:22" s="83" customFormat="1" ht="34.5" customHeight="1">
      <c r="A102" s="244" t="s">
        <v>610</v>
      </c>
      <c r="B102" s="84"/>
      <c r="C102" s="377"/>
      <c r="D102" s="379"/>
      <c r="E102" s="317" t="s">
        <v>612</v>
      </c>
      <c r="F102" s="318"/>
      <c r="G102" s="318"/>
      <c r="H102" s="319"/>
      <c r="I102" s="420"/>
      <c r="J102" s="256">
        <f t="shared" si="0"/>
        <v>174</v>
      </c>
      <c r="K102" s="237" t="str">
        <f t="shared" ref="K102:K111" si="1">IF(OR(COUNTIF(L101:O101,"未確認")&gt;0,COUNTIF(L101:O101,"~*")&gt;0),"※","")</f>
        <v/>
      </c>
      <c r="L102" s="258">
        <v>52</v>
      </c>
      <c r="M102" s="258">
        <v>52</v>
      </c>
      <c r="N102" s="258">
        <v>58</v>
      </c>
      <c r="O102" s="258">
        <v>12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1053</v>
      </c>
      <c r="O118" s="66" t="s">
        <v>1055</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533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1053</v>
      </c>
      <c r="O129" s="66" t="s">
        <v>1055</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560</v>
      </c>
      <c r="N131" s="98" t="s">
        <v>560</v>
      </c>
      <c r="O131" s="98" t="s">
        <v>1054</v>
      </c>
    </row>
    <row r="132" spans="1:22" s="83" customFormat="1" ht="34.5" customHeight="1">
      <c r="A132" s="244" t="s">
        <v>621</v>
      </c>
      <c r="B132" s="84"/>
      <c r="C132" s="295"/>
      <c r="D132" s="297"/>
      <c r="E132" s="320" t="s">
        <v>58</v>
      </c>
      <c r="F132" s="321"/>
      <c r="G132" s="321"/>
      <c r="H132" s="322"/>
      <c r="I132" s="389"/>
      <c r="J132" s="101"/>
      <c r="K132" s="102"/>
      <c r="L132" s="82">
        <v>52</v>
      </c>
      <c r="M132" s="82">
        <v>52</v>
      </c>
      <c r="N132" s="82">
        <v>58</v>
      </c>
      <c r="O132" s="82">
        <v>12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1053</v>
      </c>
      <c r="O143" s="66" t="s">
        <v>1055</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530</v>
      </c>
      <c r="K150" s="264" t="str">
        <f t="shared" si="3"/>
        <v/>
      </c>
      <c r="L150" s="117">
        <v>158</v>
      </c>
      <c r="M150" s="117">
        <v>158</v>
      </c>
      <c r="N150" s="117">
        <v>203</v>
      </c>
      <c r="O150" s="117">
        <v>11</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51</v>
      </c>
      <c r="K181" s="264" t="str">
        <f t="shared" si="5"/>
        <v>※</v>
      </c>
      <c r="L181" s="117" t="s">
        <v>541</v>
      </c>
      <c r="M181" s="117">
        <v>0</v>
      </c>
      <c r="N181" s="117">
        <v>0</v>
      </c>
      <c r="O181" s="117">
        <v>51</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1053</v>
      </c>
      <c r="O226" s="66" t="s">
        <v>1055</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1053</v>
      </c>
      <c r="O234" s="66" t="s">
        <v>1055</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1053</v>
      </c>
      <c r="O244" s="66" t="s">
        <v>1055</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1053</v>
      </c>
      <c r="O253" s="66" t="s">
        <v>1055</v>
      </c>
      <c r="P253" s="8"/>
      <c r="Q253" s="8"/>
      <c r="R253" s="8"/>
      <c r="S253" s="8"/>
      <c r="T253" s="8"/>
      <c r="U253" s="8"/>
      <c r="V253" s="8"/>
    </row>
    <row r="254" spans="1:22" ht="26">
      <c r="A254" s="243"/>
      <c r="B254" s="1"/>
      <c r="C254" s="62"/>
      <c r="D254" s="3"/>
      <c r="F254" s="3"/>
      <c r="G254" s="3"/>
      <c r="H254" s="287"/>
      <c r="I254" s="67" t="s">
        <v>36</v>
      </c>
      <c r="J254" s="68"/>
      <c r="K254" s="79"/>
      <c r="L254" s="70" t="s">
        <v>1050</v>
      </c>
      <c r="M254" s="137" t="s">
        <v>1050</v>
      </c>
      <c r="N254" s="137" t="s">
        <v>1050</v>
      </c>
      <c r="O254" s="137" t="s">
        <v>1056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1053</v>
      </c>
      <c r="O263" s="66" t="s">
        <v>1055</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2.95</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91</v>
      </c>
      <c r="K269" s="81" t="str">
        <f t="shared" si="8"/>
        <v/>
      </c>
      <c r="L269" s="147">
        <v>22</v>
      </c>
      <c r="M269" s="147">
        <v>21</v>
      </c>
      <c r="N269" s="147">
        <v>26</v>
      </c>
      <c r="O269" s="147">
        <v>22</v>
      </c>
    </row>
    <row r="270" spans="1:22" s="83" customFormat="1" ht="34.5" customHeight="1">
      <c r="A270" s="249" t="s">
        <v>725</v>
      </c>
      <c r="B270" s="120"/>
      <c r="C270" s="371"/>
      <c r="D270" s="371"/>
      <c r="E270" s="371"/>
      <c r="F270" s="371"/>
      <c r="G270" s="371" t="s">
        <v>148</v>
      </c>
      <c r="H270" s="371"/>
      <c r="I270" s="404"/>
      <c r="J270" s="266">
        <f t="shared" si="9"/>
        <v>10.050000000000001</v>
      </c>
      <c r="K270" s="81" t="str">
        <f t="shared" si="8"/>
        <v/>
      </c>
      <c r="L270" s="148">
        <v>2.58</v>
      </c>
      <c r="M270" s="148">
        <v>2.88</v>
      </c>
      <c r="N270" s="148">
        <v>3.79</v>
      </c>
      <c r="O270" s="148">
        <v>0.8</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2</v>
      </c>
      <c r="M271" s="147">
        <v>3</v>
      </c>
      <c r="N271" s="147">
        <v>3</v>
      </c>
      <c r="O271" s="147">
        <v>0</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23</v>
      </c>
      <c r="K273" s="81" t="str">
        <f t="shared" si="8"/>
        <v/>
      </c>
      <c r="L273" s="147">
        <v>8</v>
      </c>
      <c r="M273" s="147">
        <v>7</v>
      </c>
      <c r="N273" s="147">
        <v>8</v>
      </c>
      <c r="O273" s="147">
        <v>0</v>
      </c>
    </row>
    <row r="274" spans="1:15" s="83" customFormat="1" ht="34.5" customHeight="1">
      <c r="A274" s="249" t="s">
        <v>727</v>
      </c>
      <c r="B274" s="120"/>
      <c r="C274" s="372"/>
      <c r="D274" s="372"/>
      <c r="E274" s="372"/>
      <c r="F274" s="372"/>
      <c r="G274" s="371" t="s">
        <v>148</v>
      </c>
      <c r="H274" s="371"/>
      <c r="I274" s="404"/>
      <c r="J274" s="266">
        <f t="shared" si="9"/>
        <v>2.31</v>
      </c>
      <c r="K274" s="81" t="str">
        <f t="shared" si="8"/>
        <v/>
      </c>
      <c r="L274" s="148">
        <v>0</v>
      </c>
      <c r="M274" s="148">
        <v>0.88</v>
      </c>
      <c r="N274" s="148">
        <v>1.43</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1</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0.75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12</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1.99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2.25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0.02</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9</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1053</v>
      </c>
      <c r="O322" s="66" t="s">
        <v>1055</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1053</v>
      </c>
      <c r="O342" s="66" t="s">
        <v>1055</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1</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1053</v>
      </c>
      <c r="O367" s="66" t="s">
        <v>1055</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1053</v>
      </c>
      <c r="O390" s="66" t="s">
        <v>1055</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4450</v>
      </c>
      <c r="K392" s="81" t="str">
        <f t="shared" ref="K392:K397" si="12">IF(OR(COUNTIF(L392:O392,"未確認")&gt;0,COUNTIF(L392:O392,"~*")&gt;0),"※","")</f>
        <v/>
      </c>
      <c r="L392" s="147">
        <v>1085</v>
      </c>
      <c r="M392" s="147">
        <v>1186</v>
      </c>
      <c r="N392" s="147">
        <v>1562</v>
      </c>
      <c r="O392" s="147">
        <v>617</v>
      </c>
    </row>
    <row r="393" spans="1:22" s="83" customFormat="1" ht="34.5" customHeight="1">
      <c r="A393" s="249" t="s">
        <v>773</v>
      </c>
      <c r="B393" s="84"/>
      <c r="C393" s="370"/>
      <c r="D393" s="380"/>
      <c r="E393" s="320" t="s">
        <v>224</v>
      </c>
      <c r="F393" s="321"/>
      <c r="G393" s="321"/>
      <c r="H393" s="322"/>
      <c r="I393" s="343"/>
      <c r="J393" s="140">
        <f t="shared" si="11"/>
        <v>397</v>
      </c>
      <c r="K393" s="81" t="str">
        <f t="shared" si="12"/>
        <v/>
      </c>
      <c r="L393" s="147">
        <v>97</v>
      </c>
      <c r="M393" s="147">
        <v>106</v>
      </c>
      <c r="N393" s="147">
        <v>139</v>
      </c>
      <c r="O393" s="147">
        <v>55</v>
      </c>
    </row>
    <row r="394" spans="1:22" s="83" customFormat="1" ht="34.5" customHeight="1">
      <c r="A394" s="250" t="s">
        <v>774</v>
      </c>
      <c r="B394" s="84"/>
      <c r="C394" s="370"/>
      <c r="D394" s="381"/>
      <c r="E394" s="320" t="s">
        <v>225</v>
      </c>
      <c r="F394" s="321"/>
      <c r="G394" s="321"/>
      <c r="H394" s="322"/>
      <c r="I394" s="343"/>
      <c r="J394" s="140">
        <f t="shared" si="11"/>
        <v>957</v>
      </c>
      <c r="K394" s="81" t="str">
        <f t="shared" si="12"/>
        <v/>
      </c>
      <c r="L394" s="147">
        <v>233</v>
      </c>
      <c r="M394" s="147">
        <v>255</v>
      </c>
      <c r="N394" s="147">
        <v>336</v>
      </c>
      <c r="O394" s="147">
        <v>133</v>
      </c>
    </row>
    <row r="395" spans="1:22" s="83" customFormat="1" ht="34.5" customHeight="1">
      <c r="A395" s="250" t="s">
        <v>775</v>
      </c>
      <c r="B395" s="84"/>
      <c r="C395" s="370"/>
      <c r="D395" s="382"/>
      <c r="E395" s="320" t="s">
        <v>226</v>
      </c>
      <c r="F395" s="321"/>
      <c r="G395" s="321"/>
      <c r="H395" s="322"/>
      <c r="I395" s="343"/>
      <c r="J395" s="140">
        <f t="shared" si="11"/>
        <v>3096</v>
      </c>
      <c r="K395" s="81" t="str">
        <f t="shared" si="12"/>
        <v/>
      </c>
      <c r="L395" s="147">
        <v>755</v>
      </c>
      <c r="M395" s="147">
        <v>825</v>
      </c>
      <c r="N395" s="147">
        <v>1087</v>
      </c>
      <c r="O395" s="147">
        <v>429</v>
      </c>
    </row>
    <row r="396" spans="1:22" s="83" customFormat="1" ht="34.5" customHeight="1">
      <c r="A396" s="250" t="s">
        <v>776</v>
      </c>
      <c r="B396" s="1"/>
      <c r="C396" s="370"/>
      <c r="D396" s="320" t="s">
        <v>227</v>
      </c>
      <c r="E396" s="321"/>
      <c r="F396" s="321"/>
      <c r="G396" s="321"/>
      <c r="H396" s="322"/>
      <c r="I396" s="343"/>
      <c r="J396" s="140">
        <f t="shared" si="11"/>
        <v>60659</v>
      </c>
      <c r="K396" s="81" t="str">
        <f t="shared" si="12"/>
        <v/>
      </c>
      <c r="L396" s="147">
        <v>18073</v>
      </c>
      <c r="M396" s="147">
        <v>18012</v>
      </c>
      <c r="N396" s="147">
        <v>20085</v>
      </c>
      <c r="O396" s="147">
        <v>4489</v>
      </c>
    </row>
    <row r="397" spans="1:22" s="83" customFormat="1" ht="34.5" customHeight="1">
      <c r="A397" s="250" t="s">
        <v>777</v>
      </c>
      <c r="B397" s="119"/>
      <c r="C397" s="370"/>
      <c r="D397" s="320" t="s">
        <v>228</v>
      </c>
      <c r="E397" s="321"/>
      <c r="F397" s="321"/>
      <c r="G397" s="321"/>
      <c r="H397" s="322"/>
      <c r="I397" s="344"/>
      <c r="J397" s="140">
        <f t="shared" si="11"/>
        <v>4519</v>
      </c>
      <c r="K397" s="81" t="str">
        <f t="shared" si="12"/>
        <v/>
      </c>
      <c r="L397" s="147">
        <v>1400</v>
      </c>
      <c r="M397" s="147">
        <v>1495</v>
      </c>
      <c r="N397" s="147">
        <v>1579</v>
      </c>
      <c r="O397" s="147">
        <v>45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1053</v>
      </c>
      <c r="O403" s="66" t="s">
        <v>1055</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4449</v>
      </c>
      <c r="K405" s="81" t="str">
        <f t="shared" ref="K405:K422" si="14">IF(OR(COUNTIF(L405:O405,"未確認")&gt;0,COUNTIF(L405:O405,"~*")&gt;0),"※","")</f>
        <v/>
      </c>
      <c r="L405" s="147">
        <v>1084</v>
      </c>
      <c r="M405" s="147">
        <v>1186</v>
      </c>
      <c r="N405" s="147">
        <v>1562</v>
      </c>
      <c r="O405" s="147">
        <v>617</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row>
    <row r="407" spans="1:22" s="83" customFormat="1" ht="34.5" customHeight="1">
      <c r="A407" s="251" t="s">
        <v>780</v>
      </c>
      <c r="B407" s="119"/>
      <c r="C407" s="369"/>
      <c r="D407" s="369"/>
      <c r="E407" s="320" t="s">
        <v>235</v>
      </c>
      <c r="F407" s="321"/>
      <c r="G407" s="321"/>
      <c r="H407" s="322"/>
      <c r="I407" s="361"/>
      <c r="J407" s="140">
        <f t="shared" si="13"/>
        <v>4045</v>
      </c>
      <c r="K407" s="81" t="str">
        <f t="shared" si="14"/>
        <v/>
      </c>
      <c r="L407" s="147">
        <v>986</v>
      </c>
      <c r="M407" s="147">
        <v>1078</v>
      </c>
      <c r="N407" s="147">
        <v>1420</v>
      </c>
      <c r="O407" s="147">
        <v>561</v>
      </c>
    </row>
    <row r="408" spans="1:22" s="83" customFormat="1" ht="34.5" customHeight="1">
      <c r="A408" s="251" t="s">
        <v>781</v>
      </c>
      <c r="B408" s="119"/>
      <c r="C408" s="369"/>
      <c r="D408" s="369"/>
      <c r="E408" s="320" t="s">
        <v>236</v>
      </c>
      <c r="F408" s="321"/>
      <c r="G408" s="321"/>
      <c r="H408" s="322"/>
      <c r="I408" s="361"/>
      <c r="J408" s="140">
        <f t="shared" si="13"/>
        <v>153</v>
      </c>
      <c r="K408" s="81" t="str">
        <f t="shared" si="14"/>
        <v/>
      </c>
      <c r="L408" s="147">
        <v>37</v>
      </c>
      <c r="M408" s="147">
        <v>41</v>
      </c>
      <c r="N408" s="147">
        <v>54</v>
      </c>
      <c r="O408" s="147">
        <v>21</v>
      </c>
    </row>
    <row r="409" spans="1:22" s="83" customFormat="1" ht="34.5" customHeight="1">
      <c r="A409" s="251" t="s">
        <v>782</v>
      </c>
      <c r="B409" s="119"/>
      <c r="C409" s="369"/>
      <c r="D409" s="369"/>
      <c r="E409" s="317" t="s">
        <v>989</v>
      </c>
      <c r="F409" s="318"/>
      <c r="G409" s="318"/>
      <c r="H409" s="319"/>
      <c r="I409" s="361"/>
      <c r="J409" s="140">
        <f t="shared" si="13"/>
        <v>251</v>
      </c>
      <c r="K409" s="81" t="str">
        <f t="shared" si="14"/>
        <v/>
      </c>
      <c r="L409" s="147">
        <v>61</v>
      </c>
      <c r="M409" s="147">
        <v>67</v>
      </c>
      <c r="N409" s="147">
        <v>88</v>
      </c>
      <c r="O409" s="147">
        <v>35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4549</v>
      </c>
      <c r="K413" s="81" t="str">
        <f t="shared" si="14"/>
        <v/>
      </c>
      <c r="L413" s="147">
        <v>1084</v>
      </c>
      <c r="M413" s="147">
        <v>1185</v>
      </c>
      <c r="N413" s="147">
        <v>1662</v>
      </c>
      <c r="O413" s="147">
        <v>618</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row>
    <row r="415" spans="1:22" s="83" customFormat="1" ht="34.5" customHeight="1">
      <c r="A415" s="251" t="s">
        <v>788</v>
      </c>
      <c r="B415" s="119"/>
      <c r="C415" s="369"/>
      <c r="D415" s="369"/>
      <c r="E415" s="320" t="s">
        <v>242</v>
      </c>
      <c r="F415" s="321"/>
      <c r="G415" s="321"/>
      <c r="H415" s="322"/>
      <c r="I415" s="361"/>
      <c r="J415" s="140">
        <f t="shared" si="13"/>
        <v>1896</v>
      </c>
      <c r="K415" s="81" t="str">
        <f t="shared" si="14"/>
        <v/>
      </c>
      <c r="L415" s="147">
        <v>462</v>
      </c>
      <c r="M415" s="147">
        <v>505</v>
      </c>
      <c r="N415" s="147">
        <v>666</v>
      </c>
      <c r="O415" s="147">
        <v>263</v>
      </c>
    </row>
    <row r="416" spans="1:22" s="83" customFormat="1" ht="34.5" customHeight="1">
      <c r="A416" s="251" t="s">
        <v>789</v>
      </c>
      <c r="B416" s="119"/>
      <c r="C416" s="369"/>
      <c r="D416" s="369"/>
      <c r="E416" s="320" t="s">
        <v>243</v>
      </c>
      <c r="F416" s="321"/>
      <c r="G416" s="321"/>
      <c r="H416" s="322"/>
      <c r="I416" s="361"/>
      <c r="J416" s="140">
        <f t="shared" si="13"/>
        <v>496</v>
      </c>
      <c r="K416" s="81" t="str">
        <f t="shared" si="14"/>
        <v/>
      </c>
      <c r="L416" s="147">
        <v>121</v>
      </c>
      <c r="M416" s="147">
        <v>132</v>
      </c>
      <c r="N416" s="147">
        <v>174</v>
      </c>
      <c r="O416" s="147">
        <v>69</v>
      </c>
    </row>
    <row r="417" spans="1:22" s="83" customFormat="1" ht="34.5" customHeight="1">
      <c r="A417" s="251" t="s">
        <v>790</v>
      </c>
      <c r="B417" s="119"/>
      <c r="C417" s="369"/>
      <c r="D417" s="369"/>
      <c r="E417" s="320" t="s">
        <v>244</v>
      </c>
      <c r="F417" s="321"/>
      <c r="G417" s="321"/>
      <c r="H417" s="322"/>
      <c r="I417" s="361"/>
      <c r="J417" s="140">
        <f t="shared" si="13"/>
        <v>933</v>
      </c>
      <c r="K417" s="81" t="str">
        <f t="shared" si="14"/>
        <v/>
      </c>
      <c r="L417" s="147">
        <v>203</v>
      </c>
      <c r="M417" s="147">
        <v>222</v>
      </c>
      <c r="N417" s="147">
        <v>392</v>
      </c>
      <c r="O417" s="147">
        <v>116</v>
      </c>
    </row>
    <row r="418" spans="1:22" s="83" customFormat="1" ht="34.5" customHeight="1">
      <c r="A418" s="251" t="s">
        <v>791</v>
      </c>
      <c r="B418" s="119"/>
      <c r="C418" s="369"/>
      <c r="D418" s="369"/>
      <c r="E418" s="320" t="s">
        <v>245</v>
      </c>
      <c r="F418" s="321"/>
      <c r="G418" s="321"/>
      <c r="H418" s="322"/>
      <c r="I418" s="361"/>
      <c r="J418" s="140">
        <f t="shared" si="13"/>
        <v>829</v>
      </c>
      <c r="K418" s="81" t="str">
        <f t="shared" si="14"/>
        <v/>
      </c>
      <c r="L418" s="147">
        <v>202</v>
      </c>
      <c r="M418" s="147">
        <v>221</v>
      </c>
      <c r="N418" s="147">
        <v>291</v>
      </c>
      <c r="O418" s="147">
        <v>115</v>
      </c>
    </row>
    <row r="419" spans="1:22" s="83" customFormat="1" ht="34.5" customHeight="1">
      <c r="A419" s="251" t="s">
        <v>792</v>
      </c>
      <c r="B419" s="119"/>
      <c r="C419" s="369"/>
      <c r="D419" s="369"/>
      <c r="E419" s="317" t="s">
        <v>605</v>
      </c>
      <c r="F419" s="318"/>
      <c r="G419" s="318"/>
      <c r="H419" s="319"/>
      <c r="I419" s="361"/>
      <c r="J419" s="140">
        <f t="shared" si="13"/>
        <v>161</v>
      </c>
      <c r="K419" s="81" t="str">
        <f t="shared" si="14"/>
        <v/>
      </c>
      <c r="L419" s="147">
        <v>39</v>
      </c>
      <c r="M419" s="147">
        <v>43</v>
      </c>
      <c r="N419" s="147">
        <v>57</v>
      </c>
      <c r="O419" s="147">
        <v>22</v>
      </c>
    </row>
    <row r="420" spans="1:22" s="83" customFormat="1" ht="34.5" customHeight="1">
      <c r="A420" s="251" t="s">
        <v>793</v>
      </c>
      <c r="B420" s="119"/>
      <c r="C420" s="369"/>
      <c r="D420" s="369"/>
      <c r="E420" s="320" t="s">
        <v>246</v>
      </c>
      <c r="F420" s="321"/>
      <c r="G420" s="321"/>
      <c r="H420" s="322"/>
      <c r="I420" s="361"/>
      <c r="J420" s="140">
        <f t="shared" si="13"/>
        <v>69</v>
      </c>
      <c r="K420" s="81" t="str">
        <f t="shared" si="14"/>
        <v/>
      </c>
      <c r="L420" s="147">
        <v>17</v>
      </c>
      <c r="M420" s="147">
        <v>18</v>
      </c>
      <c r="N420" s="147">
        <v>24</v>
      </c>
      <c r="O420" s="147">
        <v>10</v>
      </c>
    </row>
    <row r="421" spans="1:22" s="83" customFormat="1" ht="34.5" customHeight="1">
      <c r="A421" s="251" t="s">
        <v>794</v>
      </c>
      <c r="B421" s="119"/>
      <c r="C421" s="369"/>
      <c r="D421" s="369"/>
      <c r="E421" s="320" t="s">
        <v>247</v>
      </c>
      <c r="F421" s="321"/>
      <c r="G421" s="321"/>
      <c r="H421" s="322"/>
      <c r="I421" s="361"/>
      <c r="J421" s="140">
        <f t="shared" si="13"/>
        <v>45</v>
      </c>
      <c r="K421" s="81" t="str">
        <f t="shared" si="14"/>
        <v/>
      </c>
      <c r="L421" s="147">
        <v>11</v>
      </c>
      <c r="M421" s="147">
        <v>12</v>
      </c>
      <c r="N421" s="147">
        <v>16</v>
      </c>
      <c r="O421" s="147">
        <v>6</v>
      </c>
    </row>
    <row r="422" spans="1:22" s="83" customFormat="1" ht="34.5" customHeight="1">
      <c r="A422" s="251" t="s">
        <v>795</v>
      </c>
      <c r="B422" s="119"/>
      <c r="C422" s="369"/>
      <c r="D422" s="369"/>
      <c r="E422" s="320" t="s">
        <v>166</v>
      </c>
      <c r="F422" s="321"/>
      <c r="G422" s="321"/>
      <c r="H422" s="322"/>
      <c r="I422" s="362"/>
      <c r="J422" s="140">
        <f t="shared" si="13"/>
        <v>120</v>
      </c>
      <c r="K422" s="81" t="str">
        <f t="shared" si="14"/>
        <v/>
      </c>
      <c r="L422" s="147">
        <v>29</v>
      </c>
      <c r="M422" s="147">
        <v>32</v>
      </c>
      <c r="N422" s="147">
        <v>42</v>
      </c>
      <c r="O422" s="147">
        <v>17</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1053</v>
      </c>
      <c r="O428" s="66" t="s">
        <v>1055</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4549</v>
      </c>
      <c r="K430" s="193" t="str">
        <f>IF(OR(COUNTIF(L430:O430,"未確認")&gt;0,COUNTIF(L430:O430,"~*")&gt;0),"※","")</f>
        <v/>
      </c>
      <c r="L430" s="147">
        <v>1084</v>
      </c>
      <c r="M430" s="147">
        <v>1185</v>
      </c>
      <c r="N430" s="147">
        <v>1662</v>
      </c>
      <c r="O430" s="147">
        <v>618</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5</v>
      </c>
      <c r="K431" s="193" t="str">
        <f>IF(OR(COUNTIF(L431:O431,"未確認")&gt;0,COUNTIF(L431:O431,"~*")&gt;0),"※","")</f>
        <v/>
      </c>
      <c r="L431" s="147">
        <v>1</v>
      </c>
      <c r="M431" s="147">
        <v>1</v>
      </c>
      <c r="N431" s="147">
        <v>2</v>
      </c>
      <c r="O431" s="147">
        <v>1</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41</v>
      </c>
      <c r="K432" s="193" t="str">
        <f>IF(OR(COUNTIF(L432:O432,"未確認")&gt;0,COUNTIF(L432:O432,"~*")&gt;0),"※","")</f>
        <v/>
      </c>
      <c r="L432" s="147">
        <v>10</v>
      </c>
      <c r="M432" s="147">
        <v>11</v>
      </c>
      <c r="N432" s="147">
        <v>14</v>
      </c>
      <c r="O432" s="147">
        <v>6</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4503</v>
      </c>
      <c r="K433" s="193" t="str">
        <f>IF(OR(COUNTIF(L433:O433,"未確認")&gt;0,COUNTIF(L433:O433,"~*")&gt;0),"※","")</f>
        <v/>
      </c>
      <c r="L433" s="147">
        <v>1073</v>
      </c>
      <c r="M433" s="147">
        <v>1173</v>
      </c>
      <c r="N433" s="147">
        <v>1646</v>
      </c>
      <c r="O433" s="147">
        <v>611</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1053</v>
      </c>
      <c r="O441" s="66" t="s">
        <v>1055</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1053</v>
      </c>
      <c r="O466" s="66" t="s">
        <v>1055</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62</v>
      </c>
      <c r="K468" s="201" t="str">
        <f t="shared" ref="K468:K475" si="16">IF(OR(COUNTIF(L468:O468,"未確認")&gt;0,COUNTIF(L468:O468,"*")&gt;0),"※","")</f>
        <v>※</v>
      </c>
      <c r="L468" s="117">
        <v>14</v>
      </c>
      <c r="M468" s="117">
        <v>18</v>
      </c>
      <c r="N468" s="117">
        <v>30</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12</v>
      </c>
      <c r="K471" s="201" t="str">
        <f t="shared" si="16"/>
        <v>※</v>
      </c>
      <c r="L471" s="117" t="s">
        <v>541</v>
      </c>
      <c r="M471" s="117" t="s">
        <v>541</v>
      </c>
      <c r="N471" s="117">
        <v>12</v>
      </c>
      <c r="O471" s="117" t="s">
        <v>541</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t="s">
        <v>541</v>
      </c>
      <c r="N476" s="117" t="s">
        <v>541</v>
      </c>
      <c r="O476" s="117" t="s">
        <v>541</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t="s">
        <v>541</v>
      </c>
      <c r="N477" s="117" t="s">
        <v>541</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16</v>
      </c>
      <c r="K481" s="201" t="str">
        <f t="shared" si="18"/>
        <v>※</v>
      </c>
      <c r="L481" s="117" t="s">
        <v>541</v>
      </c>
      <c r="M481" s="117" t="s">
        <v>541</v>
      </c>
      <c r="N481" s="117">
        <v>16</v>
      </c>
      <c r="O481" s="117" t="s">
        <v>541</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t="s">
        <v>541</v>
      </c>
      <c r="N484" s="117" t="s">
        <v>541</v>
      </c>
      <c r="O484" s="117" t="s">
        <v>541</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t="s">
        <v>541</v>
      </c>
      <c r="N489" s="117" t="s">
        <v>541</v>
      </c>
      <c r="O489" s="117" t="s">
        <v>541</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1053</v>
      </c>
      <c r="O502" s="66" t="s">
        <v>1055</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t="s">
        <v>541</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t="s">
        <v>541</v>
      </c>
      <c r="N507" s="117" t="s">
        <v>541</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1053</v>
      </c>
      <c r="O514" s="66" t="s">
        <v>1055</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t="str">
        <f>IF(SUM(L517:O517)=0,IF(COUNTIF(L517:O517,"未確認")&gt;0,"未確認",IF(COUNTIF(L517:O517,"~*")&gt;0,"*",SUM(L517:O517))),SUM(L517:O517))</f>
        <v>*</v>
      </c>
      <c r="K517" s="201" t="str">
        <f>IF(OR(COUNTIF(L517:O517,"未確認")&gt;0,COUNTIF(L517:O517,"*")&gt;0),"※","")</f>
        <v>※</v>
      </c>
      <c r="L517" s="117">
        <v>0</v>
      </c>
      <c r="M517" s="117">
        <v>0</v>
      </c>
      <c r="N517" s="117" t="s">
        <v>541</v>
      </c>
      <c r="O517" s="117" t="s">
        <v>541</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1053</v>
      </c>
      <c r="O520" s="66" t="s">
        <v>1055</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1053</v>
      </c>
      <c r="O525" s="66" t="s">
        <v>1055</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1053</v>
      </c>
      <c r="O530" s="66" t="s">
        <v>1055</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1053</v>
      </c>
      <c r="O543" s="66" t="s">
        <v>1055</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1052</v>
      </c>
      <c r="O558" s="211" t="s">
        <v>1052</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30.6</v>
      </c>
      <c r="M560" s="211">
        <v>22.2</v>
      </c>
      <c r="N560" s="211">
        <v>31.8</v>
      </c>
      <c r="O560" s="211">
        <v>89.9</v>
      </c>
    </row>
    <row r="561" spans="1:15" s="91" customFormat="1" ht="34.5" customHeight="1">
      <c r="A561" s="251" t="s">
        <v>871</v>
      </c>
      <c r="B561" s="119"/>
      <c r="C561" s="209"/>
      <c r="D561" s="331" t="s">
        <v>377</v>
      </c>
      <c r="E561" s="342"/>
      <c r="F561" s="342"/>
      <c r="G561" s="342"/>
      <c r="H561" s="332"/>
      <c r="I561" s="343"/>
      <c r="J561" s="207"/>
      <c r="K561" s="210"/>
      <c r="L561" s="211">
        <v>17.8</v>
      </c>
      <c r="M561" s="211">
        <v>15.1</v>
      </c>
      <c r="N561" s="211">
        <v>18.3</v>
      </c>
      <c r="O561" s="211">
        <v>56.1</v>
      </c>
    </row>
    <row r="562" spans="1:15" s="91" customFormat="1" ht="34.5" customHeight="1">
      <c r="A562" s="251" t="s">
        <v>872</v>
      </c>
      <c r="B562" s="119"/>
      <c r="C562" s="209"/>
      <c r="D562" s="331" t="s">
        <v>992</v>
      </c>
      <c r="E562" s="342"/>
      <c r="F562" s="342"/>
      <c r="G562" s="342"/>
      <c r="H562" s="332"/>
      <c r="I562" s="343"/>
      <c r="J562" s="207"/>
      <c r="K562" s="210"/>
      <c r="L562" s="211">
        <v>12.2</v>
      </c>
      <c r="M562" s="211">
        <v>6.1</v>
      </c>
      <c r="N562" s="211">
        <v>9.6999999999999993</v>
      </c>
      <c r="O562" s="211">
        <v>52</v>
      </c>
    </row>
    <row r="563" spans="1:15" s="91" customFormat="1" ht="34.5" customHeight="1">
      <c r="A563" s="251" t="s">
        <v>873</v>
      </c>
      <c r="B563" s="119"/>
      <c r="C563" s="209"/>
      <c r="D563" s="331" t="s">
        <v>379</v>
      </c>
      <c r="E563" s="342"/>
      <c r="F563" s="342"/>
      <c r="G563" s="342"/>
      <c r="H563" s="332"/>
      <c r="I563" s="343"/>
      <c r="J563" s="207"/>
      <c r="K563" s="210"/>
      <c r="L563" s="211">
        <v>4.0999999999999996</v>
      </c>
      <c r="M563" s="211">
        <v>4.9000000000000004</v>
      </c>
      <c r="N563" s="211">
        <v>7.8</v>
      </c>
      <c r="O563" s="211">
        <v>45.7</v>
      </c>
    </row>
    <row r="564" spans="1:15" s="91" customFormat="1" ht="34.5" customHeight="1">
      <c r="A564" s="251" t="s">
        <v>874</v>
      </c>
      <c r="B564" s="119"/>
      <c r="C564" s="209"/>
      <c r="D564" s="331" t="s">
        <v>380</v>
      </c>
      <c r="E564" s="342"/>
      <c r="F564" s="342"/>
      <c r="G564" s="342"/>
      <c r="H564" s="332"/>
      <c r="I564" s="343"/>
      <c r="J564" s="207"/>
      <c r="K564" s="210"/>
      <c r="L564" s="211">
        <v>4.5</v>
      </c>
      <c r="M564" s="211">
        <v>4.3</v>
      </c>
      <c r="N564" s="211">
        <v>4.9000000000000004</v>
      </c>
      <c r="O564" s="211">
        <v>13.6</v>
      </c>
    </row>
    <row r="565" spans="1:15" s="91" customFormat="1" ht="34.5" customHeight="1">
      <c r="A565" s="251" t="s">
        <v>875</v>
      </c>
      <c r="B565" s="119"/>
      <c r="C565" s="280"/>
      <c r="D565" s="331" t="s">
        <v>869</v>
      </c>
      <c r="E565" s="342"/>
      <c r="F565" s="342"/>
      <c r="G565" s="342"/>
      <c r="H565" s="332"/>
      <c r="I565" s="343"/>
      <c r="J565" s="207"/>
      <c r="K565" s="210"/>
      <c r="L565" s="211">
        <v>16</v>
      </c>
      <c r="M565" s="211">
        <v>5.3</v>
      </c>
      <c r="N565" s="211">
        <v>11.8</v>
      </c>
      <c r="O565" s="211">
        <v>40.200000000000003</v>
      </c>
    </row>
    <row r="566" spans="1:15" s="91" customFormat="1" ht="34.5" customHeight="1">
      <c r="A566" s="251" t="s">
        <v>876</v>
      </c>
      <c r="B566" s="119"/>
      <c r="C566" s="285"/>
      <c r="D566" s="331" t="s">
        <v>993</v>
      </c>
      <c r="E566" s="342"/>
      <c r="F566" s="342"/>
      <c r="G566" s="342"/>
      <c r="H566" s="332"/>
      <c r="I566" s="343"/>
      <c r="J566" s="213"/>
      <c r="K566" s="214"/>
      <c r="L566" s="211">
        <v>23.8</v>
      </c>
      <c r="M566" s="211">
        <v>12.8</v>
      </c>
      <c r="N566" s="211">
        <v>21.8</v>
      </c>
      <c r="O566" s="211">
        <v>73.099999999999994</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1053</v>
      </c>
      <c r="O588" s="66" t="s">
        <v>1055</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105</v>
      </c>
      <c r="K591" s="201" t="str">
        <f>IF(OR(COUNTIF(L591:O591,"未確認")&gt;0,COUNTIF(L591:O591,"*")&gt;0),"※","")</f>
        <v/>
      </c>
      <c r="L591" s="117">
        <v>15</v>
      </c>
      <c r="M591" s="117">
        <v>26</v>
      </c>
      <c r="N591" s="117">
        <v>52</v>
      </c>
      <c r="O591" s="117">
        <v>12</v>
      </c>
    </row>
    <row r="592" spans="1:22" s="115" customFormat="1" ht="72" customHeight="1">
      <c r="A592" s="252" t="s">
        <v>974</v>
      </c>
      <c r="B592" s="84"/>
      <c r="C592" s="320" t="s">
        <v>390</v>
      </c>
      <c r="D592" s="321"/>
      <c r="E592" s="321"/>
      <c r="F592" s="321"/>
      <c r="G592" s="321"/>
      <c r="H592" s="322"/>
      <c r="I592" s="134" t="s">
        <v>391</v>
      </c>
      <c r="J592" s="116" t="str">
        <f>IF(SUM(L592:O592)=0,IF(COUNTIF(L592:O592,"未確認")&gt;0,"未確認",IF(COUNTIF(L592:O592,"~*")&gt;0,"*",SUM(L592:O592))),SUM(L592:O592))</f>
        <v>*</v>
      </c>
      <c r="K592" s="201" t="str">
        <f>IF(OR(COUNTIF(L592:O592,"未確認")&gt;0,COUNTIF(L592:O592,"*")&gt;0),"※","")</f>
        <v>※</v>
      </c>
      <c r="L592" s="117">
        <v>0</v>
      </c>
      <c r="M592" s="117">
        <v>0</v>
      </c>
      <c r="N592" s="117" t="s">
        <v>541</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58</v>
      </c>
      <c r="K593" s="201" t="str">
        <f>IF(OR(COUNTIF(L593:O593,"未確認")&gt;0,COUNTIF(L593:O593,"*")&gt;0),"※","")</f>
        <v>※</v>
      </c>
      <c r="L593" s="117">
        <v>16</v>
      </c>
      <c r="M593" s="117">
        <v>13</v>
      </c>
      <c r="N593" s="117">
        <v>29</v>
      </c>
      <c r="O593" s="117" t="s">
        <v>541</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1889</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582</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3836</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1526</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4329</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v>0</v>
      </c>
      <c r="N600" s="117">
        <v>0</v>
      </c>
      <c r="O600" s="117" t="s">
        <v>541</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t="s">
        <v>541</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1053</v>
      </c>
      <c r="O611" s="66" t="s">
        <v>1055</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row>
    <row r="622" spans="1:22" s="118" customFormat="1" ht="70" customHeight="1">
      <c r="A622" s="252" t="s">
        <v>915</v>
      </c>
      <c r="B622" s="119"/>
      <c r="C622" s="320" t="s">
        <v>427</v>
      </c>
      <c r="D622" s="321"/>
      <c r="E622" s="321"/>
      <c r="F622" s="321"/>
      <c r="G622" s="321"/>
      <c r="H622" s="322"/>
      <c r="I622" s="122" t="s">
        <v>428</v>
      </c>
      <c r="J622" s="116">
        <f t="shared" si="28"/>
        <v>32</v>
      </c>
      <c r="K622" s="201" t="str">
        <f t="shared" si="29"/>
        <v>※</v>
      </c>
      <c r="L622" s="117">
        <v>11</v>
      </c>
      <c r="M622" s="117" t="s">
        <v>541</v>
      </c>
      <c r="N622" s="117">
        <v>21</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1053</v>
      </c>
      <c r="O629" s="66" t="s">
        <v>1055</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23</v>
      </c>
      <c r="K631" s="201" t="str">
        <f t="shared" ref="K631:K638" si="31">IF(OR(COUNTIF(L631:O631,"未確認")&gt;0,COUNTIF(L631:O631,"*")&gt;0),"※","")</f>
        <v>※</v>
      </c>
      <c r="L631" s="117">
        <v>11</v>
      </c>
      <c r="M631" s="117" t="s">
        <v>541</v>
      </c>
      <c r="N631" s="117">
        <v>12</v>
      </c>
      <c r="O631" s="117">
        <v>0</v>
      </c>
    </row>
    <row r="632" spans="1:22" s="118" customFormat="1" ht="56.15" customHeight="1">
      <c r="A632" s="252" t="s">
        <v>918</v>
      </c>
      <c r="B632" s="119"/>
      <c r="C632" s="320" t="s">
        <v>434</v>
      </c>
      <c r="D632" s="321"/>
      <c r="E632" s="321"/>
      <c r="F632" s="321"/>
      <c r="G632" s="321"/>
      <c r="H632" s="322"/>
      <c r="I632" s="122" t="s">
        <v>435</v>
      </c>
      <c r="J632" s="116">
        <f t="shared" si="30"/>
        <v>119</v>
      </c>
      <c r="K632" s="201" t="str">
        <f t="shared" si="31"/>
        <v>※</v>
      </c>
      <c r="L632" s="117">
        <v>27</v>
      </c>
      <c r="M632" s="117">
        <v>29</v>
      </c>
      <c r="N632" s="117">
        <v>63</v>
      </c>
      <c r="O632" s="117" t="s">
        <v>541</v>
      </c>
    </row>
    <row r="633" spans="1:22" s="118" customFormat="1" ht="56">
      <c r="A633" s="252" t="s">
        <v>919</v>
      </c>
      <c r="B633" s="119"/>
      <c r="C633" s="320" t="s">
        <v>436</v>
      </c>
      <c r="D633" s="321"/>
      <c r="E633" s="321"/>
      <c r="F633" s="321"/>
      <c r="G633" s="321"/>
      <c r="H633" s="322"/>
      <c r="I633" s="122" t="s">
        <v>437</v>
      </c>
      <c r="J633" s="116">
        <f t="shared" si="30"/>
        <v>55</v>
      </c>
      <c r="K633" s="201" t="str">
        <f t="shared" si="31"/>
        <v>※</v>
      </c>
      <c r="L633" s="117">
        <v>15</v>
      </c>
      <c r="M633" s="117">
        <v>12</v>
      </c>
      <c r="N633" s="117">
        <v>28</v>
      </c>
      <c r="O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23</v>
      </c>
      <c r="K635" s="201" t="str">
        <f t="shared" si="31"/>
        <v>※</v>
      </c>
      <c r="L635" s="117">
        <v>13</v>
      </c>
      <c r="M635" s="117" t="s">
        <v>541</v>
      </c>
      <c r="N635" s="117">
        <v>10</v>
      </c>
      <c r="O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1053</v>
      </c>
      <c r="O644" s="66" t="s">
        <v>1055</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327</v>
      </c>
      <c r="K646" s="201" t="str">
        <f t="shared" ref="K646:K660" si="33">IF(OR(COUNTIF(L646:O646,"未確認")&gt;0,COUNTIF(L646:O646,"*")&gt;0),"※","")</f>
        <v/>
      </c>
      <c r="L646" s="117">
        <v>89</v>
      </c>
      <c r="M646" s="117">
        <v>84</v>
      </c>
      <c r="N646" s="117">
        <v>104</v>
      </c>
      <c r="O646" s="117">
        <v>50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264</v>
      </c>
      <c r="K648" s="201" t="str">
        <f t="shared" si="33"/>
        <v/>
      </c>
      <c r="L648" s="117">
        <v>69</v>
      </c>
      <c r="M648" s="117">
        <v>69</v>
      </c>
      <c r="N648" s="117">
        <v>76</v>
      </c>
      <c r="O648" s="117">
        <v>50</v>
      </c>
    </row>
    <row r="649" spans="1:22" s="118" customFormat="1" ht="70" customHeight="1">
      <c r="A649" s="252" t="s">
        <v>928</v>
      </c>
      <c r="B649" s="84"/>
      <c r="C649" s="295"/>
      <c r="D649" s="297"/>
      <c r="E649" s="320" t="s">
        <v>940</v>
      </c>
      <c r="F649" s="321"/>
      <c r="G649" s="321"/>
      <c r="H649" s="322"/>
      <c r="I649" s="122" t="s">
        <v>456</v>
      </c>
      <c r="J649" s="116">
        <f t="shared" si="32"/>
        <v>55</v>
      </c>
      <c r="K649" s="201" t="str">
        <f t="shared" si="33"/>
        <v/>
      </c>
      <c r="L649" s="117">
        <v>16</v>
      </c>
      <c r="M649" s="117">
        <v>14</v>
      </c>
      <c r="N649" s="117">
        <v>25</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309</v>
      </c>
      <c r="K655" s="201" t="str">
        <f t="shared" si="33"/>
        <v/>
      </c>
      <c r="L655" s="117">
        <v>82</v>
      </c>
      <c r="M655" s="117">
        <v>77</v>
      </c>
      <c r="N655" s="117">
        <v>100</v>
      </c>
      <c r="O655" s="117">
        <v>50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104</v>
      </c>
      <c r="K658" s="201" t="str">
        <f t="shared" si="33"/>
        <v/>
      </c>
      <c r="L658" s="117">
        <v>30</v>
      </c>
      <c r="M658" s="117">
        <v>26</v>
      </c>
      <c r="N658" s="117">
        <v>28</v>
      </c>
      <c r="O658" s="117">
        <v>20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1053</v>
      </c>
      <c r="O665" s="66" t="s">
        <v>1055</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1053</v>
      </c>
      <c r="O681" s="66" t="s">
        <v>1055</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1053</v>
      </c>
      <c r="O691" s="66" t="s">
        <v>1055</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1053</v>
      </c>
      <c r="O704" s="66" t="s">
        <v>1055</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FD92EC9-44DF-4F8E-A326-FFACFB83747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2019-12-23T00:52:30Z</dcterms:modified>
</cp:coreProperties>
</file>