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20F85F2-2233-40D2-9826-F0E168E101D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<sst xmlns="http://schemas.openxmlformats.org/spreadsheetml/2006/main" count="3114" uniqueCount="1049">
  <si>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</si>
  <si>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</si>
  <si>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</si>
  <si>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</si>
  <si>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</si>
  <si>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</si>
  <si>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</si>
  <si>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</si>
  <si>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</si>
  <si>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</si>
  <si>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</si>
  <si>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</si>
  <si>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</si>
  <si>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</si>
  <si>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</si>
  <si>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</si>
  <si>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</si>
  <si>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</si>
  <si>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</si>
  <si>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</si>
  <si>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</si>
  <si>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</si>
  <si>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</si>
  <si>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</si>
  <si>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</si>
  <si>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</si>
  <si>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</si>
  <si>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</si>
  <si>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</si>
  <si>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</si>
  <si>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</si>
  <si>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</si>
  <si>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</si>
  <si>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</si>
  <si>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</si>
  <si>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</si>
  <si>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</si>
  <si>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</si>
  <si>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</si>
  <si>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</si>
  <si>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</si>
  <si>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</si>
  <si>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</si>
  <si>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</si>
  <si>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</si>
  <si>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</si>
  <si>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</si>
  <si>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</si>
  <si>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</si>
  <si>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</si>
  <si>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</si>
  <si>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</si>
  <si>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</si>
  <si>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</si>
  <si>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</si>
  <si>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</si>
  <si>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</si>
  <si>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</si>
  <si>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</si>
  <si>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</si>
  <si>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</si>
  <si>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</si>
  <si>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</si>
  <si>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</si>
  <si>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</si>
  <si>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</si>
  <si>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</si>
  <si>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</si>
  <si>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</si>
  <si>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</si>
  <si>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</si>
  <si>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</si>
  <si>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</si>
  <si>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</si>
  <si>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</si>
  <si>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</si>
  <si>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</si>
  <si>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</si>
  <si>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</si>
  <si>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</si>
  <si>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</si>
  <si>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</si>
  <si>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</si>
  <si>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</si>
  <si>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</si>
  <si>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</si>
  <si>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</si>
  <si>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</si>
  <si>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</si>
  <si>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</si>
  <si>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</si>
  <si>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</si>
  <si>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</si>
  <si>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</si>
  <si>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</si>
  <si>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</si>
  <si>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</si>
  <si>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</si>
  <si>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</si>
  <si>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</si>
  <si>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</si>
  <si>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</si>
  <si>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</si>
  <si>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</si>
  <si>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</si>
  <si>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</si>
  <si>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</si>
  <si>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</si>
  <si>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</si>
  <si>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</si>
  <si>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</si>
  <si>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</si>
  <si>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</si>
  <si>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</si>
  <si>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</si>
  <si>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</si>
  <si>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</si>
  <si>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</si>
  <si>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</si>
  <si>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</si>
  <si>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</si>
  <si>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</si>
  <si>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</si>
  <si>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</si>
  <si>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</si>
  <si>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</si>
  <si>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</si>
  <si>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</si>
  <si>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</si>
  <si>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</si>
  <si>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</si>
  <si>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</si>
  <si>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</si>
  <si>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</si>
  <si>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</si>
  <si>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</si>
  <si>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</si>
  <si>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</si>
  <si>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</si>
  <si>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</si>
  <si>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</si>
  <si>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</si>
  <si>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</si>
  <si>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</si>
  <si>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</si>
  <si>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</si>
  <si>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</si>
  <si>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</si>
  <si>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</si>
  <si>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</si>
  <si>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</si>
  <si>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</si>
  <si>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</si>
  <si>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</si>
  <si>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</si>
  <si>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</si>
  <si>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</si>
  <si>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</si>
  <si>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</si>
  <si>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</si>
  <si>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</si>
  <si>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</si>
  <si>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</si>
  <si>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</si>
  <si>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</si>
  <si>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</si>
  <si>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</si>
  <si>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</si>
  <si>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</si>
  <si>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</si>
  <si>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</si>
  <si>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</si>
  <si>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</si>
  <si>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</si>
  <si>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</si>
  <si>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</si>
  <si>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</si>
  <si>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</si>
  <si>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</si>
  <si>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</si>
  <si>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</si>
  <si>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</si>
  <si>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</si>
  <si>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</si>
  <si>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</si>
  <si>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</si>
  <si>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</si>
  <si>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</si>
  <si>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</si>
  <si>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</si>
  <si>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</si>
  <si>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</si>
  <si>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</si>
  <si>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</si>
  <si>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</si>
  <si>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</si>
  <si>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</si>
  <si>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</si>
  <si>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</si>
  <si>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</si>
  <si>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</si>
  <si>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</si>
  <si>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</si>
  <si>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</si>
  <si>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</si>
  <si>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</si>
  <si>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</si>
  <si>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</si>
  <si>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</si>
  <si>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</si>
  <si>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</si>
  <si>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</si>
  <si>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</si>
  <si>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</si>
  <si>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</si>
  <si>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</si>
  <si>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</si>
  <si>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</si>
  <si>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</si>
  <si>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</si>
  <si>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</si>
  <si>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</si>
  <si>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</si>
  <si>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</si>
  <si>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</si>
  <si>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</si>
  <si>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</si>
  <si>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</si>
  <si>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</si>
  <si>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</si>
  <si>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</si>
  <si>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</si>
  <si>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</si>
  <si>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</si>
  <si>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</si>
  <si>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</si>
  <si>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</si>
  <si>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</si>
  <si>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</si>
  <si>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</si>
  <si>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</si>
  <si>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</si>
  <si>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</si>
  <si>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</si>
  <si>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</si>
  <si>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</si>
  <si>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</si>
  <si>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</si>
  <si>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</si>
  <si>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</si>
  <si>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</si>
  <si>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</si>
  <si>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</si>
  <si>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</si>
  <si>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</si>
  <si>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</si>
  <si>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</si>
  <si>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</si>
  <si>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</si>
  <si>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</si>
  <si>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</si>
  <si>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</si>
  <si>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</si>
  <si>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</si>
  <si>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</si>
  <si>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</si>
  <si>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</si>
  <si>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</si>
  <si>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</si>
  <si>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</si>
  <si>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</si>
  <si>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</si>
  <si>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</si>
  <si>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</si>
  <si>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</si>
  <si>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</si>
  <si>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</si>
  <si>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</si>
  <si>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</si>
  <si>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</si>
  <si>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</si>
  <si>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</si>
  <si>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</si>
  <si>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</si>
  <si>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</si>
  <si>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</si>
  <si>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</si>
  <si>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</si>
  <si>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</si>
  <si>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</si>
  <si>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</si>
  <si>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</si>
  <si>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</si>
  <si>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</si>
  <si>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</si>
  <si>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</si>
  <si>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</si>
  <si>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</si>
  <si>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</si>
  <si>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</si>
  <si>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</si>
  <si>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</si>
  <si>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</si>
  <si>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</si>
  <si>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</si>
  <si>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</si>
  <si>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</si>
  <si>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</si>
  <si>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</si>
  <si>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</si>
  <si>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</si>
  <si>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</si>
  <si>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</si>
  <si>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</si>
  <si>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</si>
  <si>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</si>
  <si>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</si>
  <si>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</si>
  <si>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</si>
  <si>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</si>
  <si>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</si>
  <si>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</si>
  <si>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</si>
  <si>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</si>
  <si>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</si>
  <si>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</si>
  <si>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</si>
  <si>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</si>
  <si>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</si>
  <si>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</si>
  <si>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</si>
  <si>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</si>
  <si>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</si>
  <si>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</si>
  <si>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</si>
  <si>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</si>
  <si>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</si>
  <si>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</si>
  <si>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</si>
  <si>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</si>
  <si>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</si>
  <si>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</si>
  <si>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</si>
  <si>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</si>
  <si>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</si>
  <si>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</si>
  <si>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</si>
  <si>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</si>
  <si>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</si>
  <si>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</si>
  <si>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</si>
  <si>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</si>
  <si>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</si>
  <si>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</si>
  <si>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</si>
  <si>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</si>
  <si>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</si>
  <si>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</si>
  <si>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</si>
  <si>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</si>
  <si>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</si>
  <si>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</si>
  <si>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</si>
  <si>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</si>
  <si>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</si>
  <si>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</si>
  <si>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</si>
  <si>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</si>
  <si>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</si>
  <si>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</si>
  <si>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</si>
  <si>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</si>
  <si>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</si>
  <si>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</si>
  <si>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</si>
  <si>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</si>
  <si>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</si>
  <si>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</si>
  <si>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</si>
  <si>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</si>
  <si>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</si>
  <si>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</si>
  <si>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</si>
  <si>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</si>
  <si>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</si>
  <si>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</si>
  <si>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</si>
  <si>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</si>
  <si>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</si>
  <si>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</si>
  <si>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</si>
  <si>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</si>
  <si>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</si>
  <si>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</si>
  <si>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</si>
  <si>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</si>
  <si>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</si>
  <si>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</si>
  <si>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</si>
  <si>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</si>
  <si>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</si>
  <si>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</si>
  <si>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</si>
  <si>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</si>
  <si>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</si>
  <si>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</si>
  <si>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</si>
  <si>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</si>
  <si>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</si>
  <si>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</si>
  <si>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</si>
  <si>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</si>
  <si>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</si>
  <si>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</si>
  <si>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</si>
  <si>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</si>
  <si>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</si>
  <si>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</si>
  <si>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</si>
  <si>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</si>
  <si>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</si>
  <si>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</si>
  <si>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</si>
  <si>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</si>
  <si>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</si>
  <si>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</si>
  <si>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</si>
  <si>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</si>
  <si>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</si>
  <si>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</si>
  <si>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</si>
  <si>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</si>
  <si>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</si>
  <si>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</si>
  <si>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</si>
  <si>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</si>
  <si>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</si>
  <si>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</si>
  <si>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</si>
  <si>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</si>
  <si>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</si>
  <si>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</si>
  <si>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</si>
  <si>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</si>
  <si>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</si>
  <si>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</si>
  <si>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</si>
  <si>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</si>
  <si>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</si>
  <si>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</si>
  <si>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</si>
  <si>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</si>
  <si>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</si>
  <si>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</si>
  <si>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</si>
  <si>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</si>
  <si>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</si>
  <si>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</si>
  <si>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</si>
  <si>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</si>
  <si>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</si>
  <si>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</si>
  <si>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</si>
  <si>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</si>
  <si>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</si>
  <si>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</si>
  <si>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</si>
  <si>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</si>
  <si>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</si>
  <si>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</si>
  <si>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</si>
  <si>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</si>
  <si>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</si>
  <si>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</si>
  <si>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</si>
  <si>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</si>
  <si>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</si>
  <si>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</si>
  <si>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</si>
  <si>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</si>
  <si>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</si>
  <si>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</si>
  <si>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</si>
  <si>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</si>
  <si>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</si>
  <si>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</si>
  <si>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</si>
  <si>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</si>
  <si>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</si>
  <si>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</si>
  <si>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</si>
  <si>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</si>
  <si>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</si>
  <si>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</si>
  <si>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</si>
  <si>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</si>
  <si>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</si>
  <si>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</si>
  <si>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</si>
  <si>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</si>
  <si>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</si>
  <si>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</si>
  <si>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</si>
  <si>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</si>
  <si>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</si>
  <si>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</si>
  <si>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</si>
  <si>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</si>
  <si>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</si>
  <si>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</si>
  <si>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</si>
  <si>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</si>
  <si>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</si>
  <si>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</si>
  <si>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</si>
  <si>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</si>
  <si>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</si>
  <si>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</si>
  <si>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</si>
  <si>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</si>
  <si>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</si>
  <si>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</si>
  <si>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</si>
  <si>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</si>
  <si>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</si>
  <si>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</si>
  <si>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</si>
  <si>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</si>
  <si>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</si>
  <si>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</si>
  <si>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</si>
  <si>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</si>
  <si>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</si>
  <si>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</si>
  <si>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</si>
  <si>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</si>
  <si>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</si>
  <si>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</si>
  <si>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</si>
  <si>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</si>
  <si>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</si>
  <si>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</si>
  <si>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</si>
  <si>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</si>
  <si>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</si>
  <si>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</si>
  <si>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</si>
  <si>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</si>
  <si>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</si>
  <si>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</si>
  <si>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</si>
  <si>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</si>
  <si>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</si>
  <si>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</si>
  <si>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</si>
  <si>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</si>
  <si>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</si>
  <si>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</si>
  <si>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</si>
  <si>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</si>
  <si>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</si>
  <si>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</si>
  <si>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</si>
  <si>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</si>
  <si>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</si>
  <si>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</si>
  <si>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</si>
  <si>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</si>
  <si>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</si>
  <si>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</si>
  <si>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</si>
  <si>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</si>
  <si>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</si>
  <si>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</si>
  <si>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</si>
  <si>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</si>
  <si>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</si>
  <si>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</si>
  <si>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</si>
  <si>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</si>
  <si>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</si>
  <si>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</si>
  <si>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</si>
  <si>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</si>
  <si>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</si>
  <si>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</si>
  <si>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</si>
  <si>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</si>
  <si>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</si>
  <si>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</si>
  <si>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</si>
  <si>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</si>
  <si>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</si>
  <si>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</si>
  <si>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</si>
  <si>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</si>
  <si>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</si>
  <si>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</si>
  <si>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</si>
  <si>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</si>
  <si>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</si>
  <si>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</si>
  <si>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</si>
  <si>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</si>
  <si>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</si>
  <si>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</si>
  <si>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</si>
  <si>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</si>
  <si>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</si>
  <si>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</si>
  <si>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</si>
  <si>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</si>
  <si>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</si>
  <si>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</si>
  <si>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</si>
  <si>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</si>
  <si>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</si>
  <si>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</si>
  <si>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</si>
  <si>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</si>
  <si>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</si>
  <si>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</si>
  <si>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</si>
  <si>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</si>
  <si>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</si>
  <si>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</si>
  <si>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</si>
  <si>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</si>
  <si>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</si>
  <si>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</si>
  <si>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</si>
  <si>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</si>
  <si>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</si>
  <si>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</si>
  <si>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</si>
  <si>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</si>
  <si>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</si>
  <si>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</si>
  <si>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</si>
  <si>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</si>
  <si>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</si>
  <si>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</si>
  <si>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</si>
  <si>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</si>
  <si>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</si>
  <si>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</si>
  <si>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</si>
  <si>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</si>
  <si>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</si>
  <si>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</si>
  <si>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</si>
  <si>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</si>
  <si>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</si>
  <si>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</si>
  <si>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</si>
  <si>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</si>
  <si>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</si>
  <si>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</si>
  <si>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</si>
  <si>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</si>
  <si>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</si>
  <si>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</si>
  <si>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</si>
  <si>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</si>
  <si>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</si>
  <si>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</si>
  <si>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</si>
  <si>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</si>
  <si>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</si>
  <si>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</si>
  <si>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</si>
  <si>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</si>
  <si>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</si>
  <si>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</si>
  <si>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</si>
  <si>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</si>
  <si>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</si>
  <si>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</si>
  <si>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</si>
  <si>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</si>
  <si>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</si>
  <si>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</si>
  <si>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</si>
  <si>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</si>
  <si>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</si>
  <si>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</si>
  <si>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</si>
  <si>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</si>
  <si>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</si>
  <si>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</si>
  <si>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</si>
  <si>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</si>
  <si>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</si>
  <si>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</si>
  <si>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</si>
  <si>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</si>
  <si>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</si>
  <si>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</si>
  <si>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</si>
  <si>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</si>
  <si>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</si>
  <si>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</si>
  <si>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</si>
  <si>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</si>
  <si>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</si>
  <si>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</si>
  <si>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</si>
  <si>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</si>
  <si>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</si>
  <si>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</si>
  <si>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</si>
  <si>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</si>
  <si>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</si>
  <si>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</si>
  <si>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</si>
  <si>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</si>
  <si>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</si>
  <si>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</si>
  <si>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</si>
  <si>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</si>
  <si>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</si>
  <si>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</si>
  <si>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</si>
  <si>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</si>
  <si>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</si>
  <si>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</si>
  <si>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</si>
  <si>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</si>
  <si>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</si>
  <si>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</si>
  <si>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</si>
  <si>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</si>
  <si>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</si>
  <si>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</si>
  <si>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</si>
  <si>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</si>
  <si>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</si>
  <si>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</si>
  <si>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</si>
  <si>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</si>
  <si>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</si>
  <si>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</si>
  <si>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</si>
  <si>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</si>
  <si>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</si>
  <si>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</si>
  <si>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</si>
  <si>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</si>
  <si>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</si>
  <si>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</si>
  <si>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</si>
  <si>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</si>
  <si>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</si>
  <si>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</si>
  <si>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</si>
  <si>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</si>
  <si>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</si>
  <si>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</si>
  <si>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</si>
  <si>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</si>
  <si>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</si>
  <si>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</si>
  <si>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</si>
  <si>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</si>
  <si>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</si>
  <si>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</si>
  <si>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</si>
  <si>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</si>
  <si>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</si>
  <si>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</si>
  <si>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</si>
  <si>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</si>
  <si>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</si>
  <si>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</si>
  <si>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</si>
  <si>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</si>
  <si>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</si>
  <si>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</si>
  <si>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</si>
  <si>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</si>
  <si>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</si>
  <si>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</si>
  <si>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</si>
  <si>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</si>
  <si>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</si>
  <si>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</si>
  <si>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</si>
  <si>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</si>
  <si>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</si>
  <si>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</si>
  <si>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</si>
  <si>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</si>
  <si>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</si>
  <si>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</si>
  <si>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</si>
  <si>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</si>
  <si>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</si>
  <si>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</si>
  <si>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</si>
  <si>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</si>
  <si>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</si>
  <si>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</si>
  <si>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</si>
  <si>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</si>
  <si>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</si>
  <si>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</si>
  <si>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</si>
  <si>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</si>
  <si>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</si>
  <si>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</si>
  <si>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</si>
  <si>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</si>
  <si>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</si>
  <si>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</si>
  <si>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</si>
  <si>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</si>
  <si>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</si>
  <si>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</si>
  <si>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</si>
  <si>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</si>
  <si>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</si>
  <si>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</si>
  <si>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</si>
  <si>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</si>
  <si>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</si>
  <si>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</si>
  <si>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</si>
  <si>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</si>
  <si>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</si>
  <si>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</si>
  <si>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</si>
  <si>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</si>
  <si>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</si>
  <si>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</si>
  <si>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</si>
  <si>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</si>
  <si>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</si>
  <si>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</si>
  <si>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</si>
  <si>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</si>
  <si>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</si>
  <si>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</si>
  <si>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</si>
  <si>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</si>
  <si>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</si>
  <si>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</si>
  <si>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</si>
  <si>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</si>
  <si>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</si>
  <si>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</si>
  <si>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</si>
  <si>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</si>
  <si>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</si>
  <si>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</si>
  <si>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</si>
  <si>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</si>
  <si>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</si>
  <si>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</si>
  <si>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</si>
  <si>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</si>
  <si>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</si>
  <si>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</si>
  <si>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</si>
  <si>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</si>
  <si>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</si>
  <si>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</si>
  <si>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</si>
  <si>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</si>
  <si>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</si>
  <si>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</si>
  <si>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</si>
  <si>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</si>
  <si>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</si>
  <si>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</si>
  <si>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</si>
  <si>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</si>
  <si>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</si>
  <si>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</si>
  <si>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</si>
  <si>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</si>
  <si>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</si>
  <si>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</si>
  <si>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</si>
  <si>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</si>
  <si>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</si>
  <si>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</si>
  <si>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</si>
  <si>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</si>
  <si>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</si>
  <si>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</si>
  <si>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</si>
  <si>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</si>
  <si>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</si>
  <si>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</si>
  <si>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</si>
  <si>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</si>
  <si>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</si>
  <si>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</si>
  <si>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</si>
  <si>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</si>
  <si>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</si>
  <si>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</si>
  <si>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</si>
  <si>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</si>
  <si>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</si>
  <si>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</si>
  <si>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</si>
  <si>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</si>
  <si>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</si>
  <si>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</si>
  <si>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</si>
  <si>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</si>
  <si>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</si>
  <si>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</si>
  <si>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</si>
  <si>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</si>
  <si>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</si>
  <si>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</si>
  <si>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</si>
  <si>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</si>
  <si>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</si>
  <si>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</si>
  <si>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</si>
  <si>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</si>
  <si>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</si>
  <si>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</si>
  <si>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</si>
  <si>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</si>
  <si>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</si>
  <si>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</si>
  <si>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</si>
  <si>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</si>
  <si>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</si>
  <si>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</si>
  <si>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</si>
  <si>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</si>
  <si>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</si>
  <si>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</si>
  <si>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</si>
  <si>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</si>
  <si>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</si>
  <si>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</si>
  <si>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</si>
  <si>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</si>
  <si>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</si>
  <si>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</si>
  <si>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</si>
  <si>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</si>
  <si>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</si>
  <si>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</si>
  <si>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</si>
  <si>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</si>
  <si>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</si>
  <si>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</si>
  <si>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</si>
  <si>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</si>
  <si>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</si>
  <si>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</si>
  <si>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</si>
  <si>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</si>
  <si>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</si>
  <si>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</si>
  <si>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</si>
  <si>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</si>
  <si>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</si>
  <si>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</si>
  <si>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</si>
  <si>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</si>
  <si>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</si>
  <si>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</si>
  <si>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</si>
  <si>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</si>
  <si>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</si>
  <si>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</si>
  <si>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</si>
  <si>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</si>
  <si>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</si>
  <si>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</si>
  <si>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</si>
  <si>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</si>
  <si>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</si>
  <si>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</si>
  <si>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</si>
  <si>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</si>
  <si>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</si>
  <si>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</si>
  <si>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</si>
  <si>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</si>
  <si>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</si>
  <si>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</si>
  <si>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</si>
  <si>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</si>
  <si>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</si>
  <si>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</si>
  <si>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</si>
  <si>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</si>
  <si>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</si>
  <si>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</si>
  <si>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</si>
  <si>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</si>
  <si>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</si>
  <si>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</si>
  <si>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</si>
  <si>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</si>
  <si>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</si>
  <si>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</si>
  <si>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</si>
  <si>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</si>
  <si>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</si>
  <si>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</si>
  <si>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</si>
  <si>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</si>
  <si>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</si>
  <si>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</si>
  <si>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</si>
  <si>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</si>
  <si>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</si>
  <si>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</si>
  <si>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</si>
  <si>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</si>
  <si>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</si>
  <si>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</si>
  <si>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</si>
  <si>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</si>
  <si>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</si>
  <si>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</si>
  <si>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</si>
  <si>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</si>
  <si>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</si>
  <si>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</si>
  <si>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</si>
  <si>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</si>
  <si>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</si>
  <si>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</si>
  <si>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</si>
  <si>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</si>
  <si>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</si>
  <si>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兵庫県災害医療センター</t>
    <phoneticPr fontId="3"/>
  </si>
  <si>
    <t>〒651-0073 神戸市中央区脇浜海岸通１丁目３番１号</t>
    <phoneticPr fontId="3"/>
  </si>
  <si>
    <t>〇</t>
  </si>
  <si>
    <t>都道府県</t>
  </si>
  <si>
    <t>救急科</t>
  </si>
  <si>
    <t>救命救急入院料１</t>
  </si>
  <si>
    <t>ＤＰＣ病院ではない</t>
  </si>
  <si>
    <t>有</t>
  </si>
  <si>
    <t>-</t>
    <phoneticPr fontId="3"/>
  </si>
  <si>
    <t>HCU</t>
  </si>
  <si>
    <t>高度急性期機能</t>
  </si>
  <si>
    <t>CCNU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</si>
</sst>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t="s">
        <v>1039</v>
      </c>
      <c r="M10" s="25" t="s">
        <v>1039</v>
      </c>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t="s">
        <v>1039</v>
      </c>
      <c r="M23" s="25" t="s">
        <v>1039</v>
      </c>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ht="26">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30</v>
      </c>
      <c r="K99" s="237" t="str">
        <f>IF(OR(COUNTIF(L99:M99,"未確認")&gt;0,COUNTIF(L99:M99,"~*")&gt;0),"※","")</f>
        <v/>
      </c>
      <c r="L99" s="258">
        <v>18</v>
      </c>
      <c r="M99" s="258">
        <v>12</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IF(OR(COUNTIF(L101:M101,"未確認")&gt;0,COUNTIF(L101:M101,"~*")&gt;0),"※","")</f>
        <v/>
      </c>
      <c r="L101" s="258">
        <v>18</v>
      </c>
      <c r="M101" s="258">
        <v>12</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IF(OR(COUNTIF(L101:M101,"未確認")&gt;0,COUNTIF(L101:M101,"~*")&gt;0),"※","")</f>
        <v/>
      </c>
      <c r="L102" s="258">
        <v>18</v>
      </c>
      <c r="M102" s="258">
        <v>12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87</v>
      </c>
    </row>
    <row r="132" spans="1:22" s="83" customFormat="1" ht="34.5" customHeight="1">
      <c r="A132" s="244" t="s">
        <v>621</v>
      </c>
      <c r="B132" s="84"/>
      <c r="C132" s="295"/>
      <c r="D132" s="297"/>
      <c r="E132" s="320" t="s">
        <v>58</v>
      </c>
      <c r="F132" s="321"/>
      <c r="G132" s="321"/>
      <c r="H132" s="322"/>
      <c r="I132" s="389"/>
      <c r="J132" s="101"/>
      <c r="K132" s="102"/>
      <c r="L132" s="82">
        <v>18</v>
      </c>
      <c r="M132" s="82">
        <v>12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20</v>
      </c>
      <c r="K148" s="264" t="str">
        <f t="shared" si="3"/>
        <v>※</v>
      </c>
      <c r="L148" s="117">
        <v>20</v>
      </c>
      <c r="M148" s="117" t="s">
        <v>541</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18</v>
      </c>
      <c r="K171" s="264" t="str">
        <f t="shared" si="3"/>
        <v/>
      </c>
      <c r="L171" s="117">
        <v>18</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27</v>
      </c>
      <c r="K174" s="264" t="str">
        <f t="shared" si="3"/>
        <v/>
      </c>
      <c r="L174" s="117">
        <v>0</v>
      </c>
      <c r="M174" s="117">
        <v>27</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1044</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ht="26">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94</v>
      </c>
      <c r="K269" s="81" t="str">
        <f t="shared" si="8"/>
        <v/>
      </c>
      <c r="L269" s="147">
        <v>35</v>
      </c>
      <c r="M269" s="147">
        <v>59</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0.7</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1</v>
      </c>
      <c r="K289" s="81" t="str">
        <f t="shared" si="8"/>
        <v/>
      </c>
      <c r="L289" s="147">
        <v>0</v>
      </c>
      <c r="M289" s="147">
        <v>1</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1262</v>
      </c>
      <c r="K392" s="81" t="str">
        <f t="shared" ref="K392:K397" si="12">IF(OR(COUNTIF(L392:M392,"未確認")&gt;0,COUNTIF(L392:M392,"~*")&gt;0),"※","")</f>
        <v/>
      </c>
      <c r="L392" s="147">
        <v>586</v>
      </c>
      <c r="M392" s="147">
        <v>676</v>
      </c>
    </row>
    <row r="393" spans="1:22" s="83" customFormat="1" ht="34.5" customHeight="1">
      <c r="A393" s="249" t="s">
        <v>773</v>
      </c>
      <c r="B393" s="84"/>
      <c r="C393" s="370"/>
      <c r="D393" s="380"/>
      <c r="E393" s="320" t="s">
        <v>224</v>
      </c>
      <c r="F393" s="321"/>
      <c r="G393" s="321"/>
      <c r="H393" s="322"/>
      <c r="I393" s="343"/>
      <c r="J393" s="140">
        <f t="shared" si="11"/>
        <v>334</v>
      </c>
      <c r="K393" s="81" t="str">
        <f t="shared" si="12"/>
        <v/>
      </c>
      <c r="L393" s="147">
        <v>322</v>
      </c>
      <c r="M393" s="147">
        <v>12</v>
      </c>
    </row>
    <row r="394" spans="1:22" s="83" customFormat="1" ht="34.5" customHeight="1">
      <c r="A394" s="250" t="s">
        <v>774</v>
      </c>
      <c r="B394" s="84"/>
      <c r="C394" s="370"/>
      <c r="D394" s="381"/>
      <c r="E394" s="320" t="s">
        <v>225</v>
      </c>
      <c r="F394" s="321"/>
      <c r="G394" s="321"/>
      <c r="H394" s="322"/>
      <c r="I394" s="343"/>
      <c r="J394" s="140">
        <f t="shared" si="11"/>
        <v>928</v>
      </c>
      <c r="K394" s="81" t="str">
        <f t="shared" si="12"/>
        <v/>
      </c>
      <c r="L394" s="147">
        <v>264</v>
      </c>
      <c r="M394" s="147">
        <v>664</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8871</v>
      </c>
      <c r="K396" s="81" t="str">
        <f t="shared" si="12"/>
        <v/>
      </c>
      <c r="L396" s="147">
        <v>5700</v>
      </c>
      <c r="M396" s="147">
        <v>3171</v>
      </c>
    </row>
    <row r="397" spans="1:22" s="83" customFormat="1" ht="34.5" customHeight="1">
      <c r="A397" s="250" t="s">
        <v>777</v>
      </c>
      <c r="B397" s="119"/>
      <c r="C397" s="370"/>
      <c r="D397" s="320" t="s">
        <v>228</v>
      </c>
      <c r="E397" s="321"/>
      <c r="F397" s="321"/>
      <c r="G397" s="321"/>
      <c r="H397" s="322"/>
      <c r="I397" s="344"/>
      <c r="J397" s="140">
        <f t="shared" si="11"/>
        <v>1083</v>
      </c>
      <c r="K397" s="81" t="str">
        <f t="shared" si="12"/>
        <v/>
      </c>
      <c r="L397" s="147">
        <v>579</v>
      </c>
      <c r="M397" s="147">
        <v>504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1262</v>
      </c>
      <c r="K405" s="81" t="str">
        <f t="shared" ref="K405:K422" si="14">IF(OR(COUNTIF(L405:M405,"未確認")&gt;0,COUNTIF(L405:M405,"~*")&gt;0),"※","")</f>
        <v/>
      </c>
      <c r="L405" s="147">
        <v>586</v>
      </c>
      <c r="M405" s="147">
        <v>676</v>
      </c>
    </row>
    <row r="406" spans="1:22" s="83" customFormat="1" ht="34.5" customHeight="1">
      <c r="A406" s="251" t="s">
        <v>779</v>
      </c>
      <c r="B406" s="119"/>
      <c r="C406" s="369"/>
      <c r="D406" s="375" t="s">
        <v>233</v>
      </c>
      <c r="E406" s="377" t="s">
        <v>234</v>
      </c>
      <c r="F406" s="378"/>
      <c r="G406" s="378"/>
      <c r="H406" s="379"/>
      <c r="I406" s="361"/>
      <c r="J406" s="140">
        <f t="shared" si="13"/>
        <v>334</v>
      </c>
      <c r="K406" s="81" t="str">
        <f t="shared" si="14"/>
        <v/>
      </c>
      <c r="L406" s="147">
        <v>322</v>
      </c>
      <c r="M406" s="147">
        <v>12</v>
      </c>
    </row>
    <row r="407" spans="1:22" s="83" customFormat="1" ht="34.5" customHeight="1">
      <c r="A407" s="251" t="s">
        <v>780</v>
      </c>
      <c r="B407" s="119"/>
      <c r="C407" s="369"/>
      <c r="D407" s="369"/>
      <c r="E407" s="320" t="s">
        <v>235</v>
      </c>
      <c r="F407" s="321"/>
      <c r="G407" s="321"/>
      <c r="H407" s="322"/>
      <c r="I407" s="361"/>
      <c r="J407" s="140">
        <f t="shared" si="13"/>
        <v>775</v>
      </c>
      <c r="K407" s="81" t="str">
        <f t="shared" si="14"/>
        <v/>
      </c>
      <c r="L407" s="147">
        <v>233</v>
      </c>
      <c r="M407" s="147">
        <v>542</v>
      </c>
    </row>
    <row r="408" spans="1:22" s="83" customFormat="1" ht="34.5" customHeight="1">
      <c r="A408" s="251" t="s">
        <v>781</v>
      </c>
      <c r="B408" s="119"/>
      <c r="C408" s="369"/>
      <c r="D408" s="369"/>
      <c r="E408" s="320" t="s">
        <v>236</v>
      </c>
      <c r="F408" s="321"/>
      <c r="G408" s="321"/>
      <c r="H408" s="322"/>
      <c r="I408" s="361"/>
      <c r="J408" s="140">
        <f t="shared" si="13"/>
        <v>153</v>
      </c>
      <c r="K408" s="81" t="str">
        <f t="shared" si="14"/>
        <v/>
      </c>
      <c r="L408" s="147">
        <v>31</v>
      </c>
      <c r="M408" s="147">
        <v>122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1083</v>
      </c>
      <c r="K413" s="81" t="str">
        <f t="shared" si="14"/>
        <v/>
      </c>
      <c r="L413" s="147">
        <v>579</v>
      </c>
      <c r="M413" s="147">
        <v>504</v>
      </c>
    </row>
    <row r="414" spans="1:22" s="83" customFormat="1" ht="34.5" customHeight="1">
      <c r="A414" s="251" t="s">
        <v>787</v>
      </c>
      <c r="B414" s="119"/>
      <c r="C414" s="369"/>
      <c r="D414" s="375" t="s">
        <v>240</v>
      </c>
      <c r="E414" s="377" t="s">
        <v>241</v>
      </c>
      <c r="F414" s="378"/>
      <c r="G414" s="378"/>
      <c r="H414" s="379"/>
      <c r="I414" s="361"/>
      <c r="J414" s="140">
        <f t="shared" si="13"/>
        <v>334</v>
      </c>
      <c r="K414" s="81" t="str">
        <f t="shared" si="14"/>
        <v/>
      </c>
      <c r="L414" s="147">
        <v>12</v>
      </c>
      <c r="M414" s="147">
        <v>322</v>
      </c>
    </row>
    <row r="415" spans="1:22" s="83" customFormat="1" ht="34.5" customHeight="1">
      <c r="A415" s="251" t="s">
        <v>788</v>
      </c>
      <c r="B415" s="119"/>
      <c r="C415" s="369"/>
      <c r="D415" s="369"/>
      <c r="E415" s="320" t="s">
        <v>242</v>
      </c>
      <c r="F415" s="321"/>
      <c r="G415" s="321"/>
      <c r="H415" s="322"/>
      <c r="I415" s="361"/>
      <c r="J415" s="140">
        <f t="shared" si="13"/>
        <v>212</v>
      </c>
      <c r="K415" s="81" t="str">
        <f t="shared" si="14"/>
        <v/>
      </c>
      <c r="L415" s="147">
        <v>194</v>
      </c>
      <c r="M415" s="147">
        <v>18</v>
      </c>
    </row>
    <row r="416" spans="1:22" s="83" customFormat="1" ht="34.5" customHeight="1">
      <c r="A416" s="251" t="s">
        <v>789</v>
      </c>
      <c r="B416" s="119"/>
      <c r="C416" s="369"/>
      <c r="D416" s="369"/>
      <c r="E416" s="320" t="s">
        <v>243</v>
      </c>
      <c r="F416" s="321"/>
      <c r="G416" s="321"/>
      <c r="H416" s="322"/>
      <c r="I416" s="361"/>
      <c r="J416" s="140">
        <f t="shared" si="13"/>
        <v>460</v>
      </c>
      <c r="K416" s="81" t="str">
        <f t="shared" si="14"/>
        <v/>
      </c>
      <c r="L416" s="147">
        <v>362</v>
      </c>
      <c r="M416" s="147">
        <v>98</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11</v>
      </c>
      <c r="M421" s="147">
        <v>66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749</v>
      </c>
      <c r="K430" s="193" t="str">
        <f>IF(OR(COUNTIF(L430:M430,"未確認")&gt;0,COUNTIF(L430:M430,"~*")&gt;0),"※","")</f>
        <v/>
      </c>
      <c r="L430" s="147">
        <v>567</v>
      </c>
      <c r="M430" s="147">
        <v>182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77</v>
      </c>
      <c r="K433" s="193" t="str">
        <f>IF(OR(COUNTIF(L433:M433,"未確認")&gt;0,COUNTIF(L433:M433,"~*")&gt;0),"※","")</f>
        <v/>
      </c>
      <c r="L433" s="147">
        <v>11</v>
      </c>
      <c r="M433" s="147">
        <v>66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672</v>
      </c>
      <c r="K434" s="193" t="str">
        <f>IF(OR(COUNTIF(L434:M434,"未確認")&gt;0,COUNTIF(L434:M434,"~*")&gt;0),"※","")</f>
        <v/>
      </c>
      <c r="L434" s="147">
        <v>556</v>
      </c>
      <c r="M434" s="147">
        <v>116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22</v>
      </c>
      <c r="K468" s="201" t="str">
        <f t="shared" ref="K468:K475" si="16">IF(OR(COUNTIF(L468:M468,"未確認")&gt;0,COUNTIF(L468:M468,"*")&gt;0),"※","")</f>
        <v>※</v>
      </c>
      <c r="L468" s="117" t="s">
        <v>541</v>
      </c>
      <c r="M468" s="117">
        <v>22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10</v>
      </c>
      <c r="K476" s="201" t="str">
        <f>IF(OR(COUNTIF(L476:M476,"未確認")&gt;0,COUNTIF(L476:M476,"~")&gt;0),"※","")</f>
        <v/>
      </c>
      <c r="L476" s="117" t="s">
        <v>541</v>
      </c>
      <c r="M476" s="117">
        <v>10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t="s">
        <v>541</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t="s">
        <v>541</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95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625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526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966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943716-B8AC-4108-B103-765C38C68A5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2019-12-23T00:50:57Z</dcterms:modified>
</cp:coreProperties>
</file>