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44605F3-622B-4C1C-9446-C71FF096CEC6}"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<sst xmlns="http://schemas.openxmlformats.org/spreadsheetml/2006/main" count="3185" uniqueCount="1051">
  <si>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</si>
  <si>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</si>
  <si>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</si>
  <si>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</si>
  <si>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</si>
  <si>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</si>
  <si>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</si>
  <si>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</si>
  <si>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</si>
  <si>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</si>
  <si>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</si>
  <si>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</si>
  <si>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</si>
  <si>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</si>
  <si>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</si>
  <si>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</si>
  <si>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</si>
  <si>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</si>
  <si>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</si>
  <si>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</si>
  <si>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</si>
  <si>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</si>
  <si>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</si>
  <si>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</si>
  <si>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</si>
  <si>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</si>
  <si>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</si>
  <si>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</si>
  <si>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</si>
  <si>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</si>
  <si>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</si>
  <si>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</si>
  <si>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</si>
  <si>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</si>
  <si>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</si>
  <si>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</si>
  <si>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</si>
  <si>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</si>
  <si>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</si>
  <si>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</si>
  <si>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</si>
  <si>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</si>
  <si>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</si>
  <si>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</si>
  <si>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</si>
  <si>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</si>
  <si>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</si>
  <si>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</si>
  <si>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</si>
  <si>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</si>
  <si>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</si>
  <si>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</si>
  <si>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</si>
  <si>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</si>
  <si>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</si>
  <si>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</si>
  <si>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</si>
  <si>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</si>
  <si>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</si>
  <si>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</si>
  <si>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</si>
  <si>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</si>
  <si>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</si>
  <si>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</si>
  <si>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</si>
  <si>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</si>
  <si>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</si>
  <si>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</si>
  <si>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</si>
  <si>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</si>
  <si>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</si>
  <si>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</si>
  <si>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</si>
  <si>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</si>
  <si>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</si>
  <si>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</si>
  <si>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</si>
  <si>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</si>
  <si>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</si>
  <si>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</si>
  <si>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</si>
  <si>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</si>
  <si>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</si>
  <si>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</si>
  <si>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</si>
  <si>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</si>
  <si>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</si>
  <si>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</si>
  <si>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</si>
  <si>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</si>
  <si>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</si>
  <si>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</si>
  <si>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</si>
  <si>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</si>
  <si>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</si>
  <si>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</si>
  <si>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</si>
  <si>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</si>
  <si>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</si>
  <si>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</si>
  <si>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</si>
  <si>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</si>
  <si>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</si>
  <si>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</si>
  <si>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</si>
  <si>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</si>
  <si>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</si>
  <si>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</si>
  <si>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</si>
  <si>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</si>
  <si>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</si>
  <si>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</si>
  <si>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</si>
  <si>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</si>
  <si>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</si>
  <si>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</si>
  <si>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</si>
  <si>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</si>
  <si>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</si>
  <si>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</si>
  <si>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</si>
  <si>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</si>
  <si>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</si>
  <si>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</si>
  <si>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</si>
  <si>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</si>
  <si>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</si>
  <si>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</si>
  <si>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</si>
  <si>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</si>
  <si>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</si>
  <si>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</si>
  <si>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</si>
  <si>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</si>
  <si>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</si>
  <si>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</si>
  <si>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</si>
  <si>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</si>
  <si>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</si>
  <si>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</si>
  <si>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</si>
  <si>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</si>
  <si>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</si>
  <si>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</si>
  <si>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</si>
  <si>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</si>
  <si>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</si>
  <si>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</si>
  <si>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</si>
  <si>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</si>
  <si>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</si>
  <si>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</si>
  <si>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</si>
  <si>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</si>
  <si>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</si>
  <si>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</si>
  <si>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</si>
  <si>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</si>
  <si>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</si>
  <si>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</si>
  <si>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</si>
  <si>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</si>
  <si>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</si>
  <si>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</si>
  <si>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</si>
  <si>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</si>
  <si>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</si>
  <si>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</si>
  <si>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</si>
  <si>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</si>
  <si>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</si>
  <si>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</si>
  <si>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</si>
  <si>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</si>
  <si>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</si>
  <si>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</si>
  <si>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</si>
  <si>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</si>
  <si>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</si>
  <si>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</si>
  <si>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</si>
  <si>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</si>
  <si>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</si>
  <si>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</si>
  <si>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</si>
  <si>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</si>
  <si>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</si>
  <si>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</si>
  <si>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</si>
  <si>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</si>
  <si>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</si>
  <si>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</si>
  <si>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</si>
  <si>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</si>
  <si>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</si>
  <si>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</si>
  <si>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</si>
  <si>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</si>
  <si>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</si>
  <si>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</si>
  <si>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</si>
  <si>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</si>
  <si>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</si>
  <si>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</si>
  <si>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</si>
  <si>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</si>
  <si>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</si>
  <si>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</si>
  <si>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</si>
  <si>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</si>
  <si>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</si>
  <si>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</si>
  <si>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</si>
  <si>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</si>
  <si>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</si>
  <si>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</si>
  <si>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</si>
  <si>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</si>
  <si>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</si>
  <si>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</si>
  <si>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</si>
  <si>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</si>
  <si>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</si>
  <si>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</si>
  <si>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</si>
  <si>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</si>
  <si>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</si>
  <si>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</si>
  <si>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</si>
  <si>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</si>
  <si>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</si>
  <si>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</si>
  <si>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</si>
  <si>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</si>
  <si>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</si>
  <si>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</si>
  <si>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</si>
  <si>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</si>
  <si>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</si>
  <si>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</si>
  <si>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</si>
  <si>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</si>
  <si>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</si>
  <si>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</si>
  <si>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</si>
  <si>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</si>
  <si>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</si>
  <si>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</si>
  <si>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</si>
  <si>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</si>
  <si>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</si>
  <si>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</si>
  <si>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</si>
  <si>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</si>
  <si>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</si>
  <si>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</si>
  <si>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</si>
  <si>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</si>
  <si>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</si>
  <si>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</si>
  <si>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</si>
  <si>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</si>
  <si>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</si>
  <si>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</si>
  <si>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</si>
  <si>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</si>
  <si>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</si>
  <si>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</si>
  <si>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</si>
  <si>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</si>
  <si>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</si>
  <si>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</si>
  <si>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</si>
  <si>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</si>
  <si>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</si>
  <si>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</si>
  <si>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</si>
  <si>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</si>
  <si>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</si>
  <si>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</si>
  <si>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</si>
  <si>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</si>
  <si>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</si>
  <si>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</si>
  <si>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</si>
  <si>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</si>
  <si>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</si>
  <si>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</si>
  <si>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</si>
  <si>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</si>
  <si>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</si>
  <si>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</si>
  <si>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</si>
  <si>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</si>
  <si>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</si>
  <si>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</si>
  <si>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</si>
  <si>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</si>
  <si>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</si>
  <si>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</si>
  <si>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</si>
  <si>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</si>
  <si>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</si>
  <si>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</si>
  <si>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</si>
  <si>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</si>
  <si>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</si>
  <si>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</si>
  <si>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</si>
  <si>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</si>
  <si>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</si>
  <si>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</si>
  <si>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</si>
  <si>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</si>
  <si>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</si>
  <si>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</si>
  <si>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</si>
  <si>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</si>
  <si>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</si>
  <si>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</si>
  <si>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</si>
  <si>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</si>
  <si>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</si>
  <si>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</si>
  <si>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</si>
  <si>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</si>
  <si>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</si>
  <si>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</si>
  <si>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</si>
  <si>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</si>
  <si>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</si>
  <si>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</si>
  <si>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</si>
  <si>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</si>
  <si>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</si>
  <si>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</si>
  <si>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</si>
  <si>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</si>
  <si>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</si>
  <si>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</si>
  <si>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</si>
  <si>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</si>
  <si>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</si>
  <si>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</si>
  <si>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</si>
  <si>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</si>
  <si>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</si>
  <si>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</si>
  <si>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</si>
  <si>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</si>
  <si>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</si>
  <si>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</si>
  <si>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</si>
  <si>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</si>
  <si>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</si>
  <si>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</si>
  <si>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</si>
  <si>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</si>
  <si>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</si>
  <si>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</si>
  <si>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</si>
  <si>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</si>
  <si>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</si>
  <si>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</si>
  <si>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</si>
  <si>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</si>
  <si>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</si>
  <si>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</si>
  <si>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</si>
  <si>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</si>
  <si>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</si>
  <si>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</si>
  <si>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</si>
  <si>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</si>
  <si>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</si>
  <si>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</si>
  <si>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</si>
  <si>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</si>
  <si>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</si>
  <si>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</si>
  <si>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</si>
  <si>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</si>
  <si>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</si>
  <si>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</si>
  <si>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</si>
  <si>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</si>
  <si>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</si>
  <si>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</si>
  <si>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</si>
  <si>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</si>
  <si>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</si>
  <si>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</si>
  <si>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</si>
  <si>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</si>
  <si>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</si>
  <si>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</si>
  <si>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</si>
  <si>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</si>
  <si>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</si>
  <si>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</si>
  <si>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</si>
  <si>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</si>
  <si>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</si>
  <si>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</si>
  <si>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</si>
  <si>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</si>
  <si>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</si>
  <si>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</si>
  <si>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</si>
  <si>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</si>
  <si>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</si>
  <si>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</si>
  <si>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</si>
  <si>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</si>
  <si>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</si>
  <si>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</si>
  <si>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</si>
  <si>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</si>
  <si>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</si>
  <si>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</si>
  <si>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</si>
  <si>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</si>
  <si>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</si>
  <si>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</si>
  <si>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</si>
  <si>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</si>
  <si>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</si>
  <si>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</si>
  <si>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</si>
  <si>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</si>
  <si>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</si>
  <si>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</si>
  <si>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</si>
  <si>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</si>
  <si>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</si>
  <si>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</si>
  <si>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</si>
  <si>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</si>
  <si>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</si>
  <si>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</si>
  <si>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</si>
  <si>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</si>
  <si>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</si>
  <si>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</si>
  <si>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</si>
  <si>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</si>
  <si>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</si>
  <si>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</si>
  <si>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</si>
  <si>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</si>
  <si>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</si>
  <si>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</si>
  <si>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</si>
  <si>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</si>
  <si>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</si>
  <si>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</si>
  <si>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</si>
  <si>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</si>
  <si>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</si>
  <si>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</si>
  <si>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</si>
  <si>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</si>
  <si>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</si>
  <si>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</si>
  <si>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</si>
  <si>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</si>
  <si>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</si>
  <si>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</si>
  <si>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</si>
  <si>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</si>
  <si>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</si>
  <si>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</si>
  <si>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</si>
  <si>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</si>
  <si>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</si>
  <si>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</si>
  <si>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</si>
  <si>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</si>
  <si>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</si>
  <si>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</si>
  <si>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</si>
  <si>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</si>
  <si>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</si>
  <si>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</si>
  <si>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</si>
  <si>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</si>
  <si>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</si>
  <si>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</si>
  <si>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</si>
  <si>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</si>
  <si>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</si>
  <si>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</si>
  <si>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</si>
  <si>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</si>
  <si>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</si>
  <si>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</si>
  <si>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</si>
  <si>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</si>
  <si>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</si>
  <si>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</si>
  <si>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</si>
  <si>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</si>
  <si>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</si>
  <si>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</si>
  <si>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</si>
  <si>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</si>
  <si>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</si>
  <si>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</si>
  <si>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</si>
  <si>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</si>
  <si>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</si>
  <si>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</si>
  <si>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</si>
  <si>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</si>
  <si>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</si>
  <si>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</si>
  <si>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</si>
  <si>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</si>
  <si>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</si>
  <si>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</si>
  <si>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</si>
  <si>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</si>
  <si>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</si>
  <si>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</si>
  <si>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</si>
  <si>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</si>
  <si>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</si>
  <si>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</si>
  <si>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</si>
  <si>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</si>
  <si>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</si>
  <si>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</si>
  <si>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</si>
  <si>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</si>
  <si>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</si>
  <si>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</si>
  <si>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</si>
  <si>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</si>
  <si>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</si>
  <si>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</si>
  <si>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</si>
  <si>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</si>
  <si>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</si>
  <si>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</si>
  <si>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</si>
  <si>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</si>
  <si>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</si>
  <si>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</si>
  <si>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</si>
  <si>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</si>
  <si>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</si>
  <si>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</si>
  <si>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</si>
  <si>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</si>
  <si>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</si>
  <si>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</si>
  <si>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</si>
  <si>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</si>
  <si>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</si>
  <si>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</si>
  <si>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</si>
  <si>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</si>
  <si>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</si>
  <si>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</si>
  <si>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</si>
  <si>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</si>
  <si>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</si>
  <si>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</si>
  <si>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</si>
  <si>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</si>
  <si>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</si>
  <si>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</si>
  <si>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</si>
  <si>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</si>
  <si>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</si>
  <si>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</si>
  <si>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</si>
  <si>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</si>
  <si>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</si>
  <si>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</si>
  <si>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</si>
  <si>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</si>
  <si>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</si>
  <si>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</si>
  <si>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</si>
  <si>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</si>
  <si>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</si>
  <si>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</si>
  <si>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</si>
  <si>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</si>
  <si>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</si>
  <si>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</si>
  <si>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</si>
  <si>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</si>
  <si>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</si>
  <si>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</si>
  <si>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</si>
  <si>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</si>
  <si>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</si>
  <si>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</si>
  <si>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</si>
  <si>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</si>
  <si>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</si>
  <si>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</si>
  <si>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</si>
  <si>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</si>
  <si>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</si>
  <si>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</si>
  <si>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</si>
  <si>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</si>
  <si>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</si>
  <si>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</si>
  <si>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</si>
  <si>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</si>
  <si>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</si>
  <si>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</si>
  <si>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</si>
  <si>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</si>
  <si>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</si>
  <si>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</si>
  <si>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</si>
  <si>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</si>
  <si>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</si>
  <si>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</si>
  <si>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</si>
  <si>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</si>
  <si>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</si>
  <si>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</si>
  <si>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</si>
  <si>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</si>
  <si>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</si>
  <si>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</si>
  <si>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</si>
  <si>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</si>
  <si>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</si>
  <si>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</si>
  <si>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</si>
  <si>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</si>
  <si>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</si>
  <si>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</si>
  <si>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</si>
  <si>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</si>
  <si>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</si>
  <si>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</si>
  <si>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</si>
  <si>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</si>
  <si>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</si>
  <si>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</si>
  <si>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</si>
  <si>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</si>
  <si>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</si>
  <si>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</si>
  <si>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</si>
  <si>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</si>
  <si>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</si>
  <si>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</si>
  <si>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</si>
  <si>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</si>
  <si>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</si>
  <si>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</si>
  <si>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</si>
  <si>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</si>
  <si>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</si>
  <si>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</si>
  <si>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</si>
  <si>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</si>
  <si>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</si>
  <si>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</si>
  <si>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</si>
  <si>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</si>
  <si>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</si>
  <si>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</si>
  <si>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</si>
  <si>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</si>
  <si>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</si>
  <si>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</si>
  <si>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</si>
  <si>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</si>
  <si>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</si>
  <si>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</si>
  <si>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</si>
  <si>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</si>
  <si>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</si>
  <si>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</si>
  <si>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</si>
  <si>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</si>
  <si>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</si>
  <si>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</si>
  <si>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</si>
  <si>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</si>
  <si>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</si>
  <si>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</si>
  <si>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</si>
  <si>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</si>
  <si>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</si>
  <si>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</si>
  <si>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</si>
  <si>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</si>
  <si>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</si>
  <si>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</si>
  <si>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</si>
  <si>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</si>
  <si>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</si>
  <si>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</si>
  <si>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</si>
  <si>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</si>
  <si>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</si>
  <si>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</si>
  <si>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</si>
  <si>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</si>
  <si>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</si>
  <si>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</si>
  <si>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</si>
  <si>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</si>
  <si>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</si>
  <si>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</si>
  <si>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</si>
  <si>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</si>
  <si>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</si>
  <si>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</si>
  <si>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</si>
  <si>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</si>
  <si>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</si>
  <si>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</si>
  <si>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</si>
  <si>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</si>
  <si>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</si>
  <si>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</si>
  <si>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</si>
  <si>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</si>
  <si>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</si>
  <si>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</si>
  <si>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</si>
  <si>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</si>
  <si>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</si>
  <si>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</si>
  <si>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</si>
  <si>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</si>
  <si>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</si>
  <si>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</si>
  <si>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</si>
  <si>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</si>
  <si>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</si>
  <si>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</si>
  <si>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</si>
  <si>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</si>
  <si>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</si>
  <si>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</si>
  <si>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</si>
  <si>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</si>
  <si>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</si>
  <si>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</si>
  <si>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</si>
  <si>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</si>
  <si>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</si>
  <si>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</si>
  <si>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</si>
  <si>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</si>
  <si>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</si>
  <si>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</si>
  <si>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</si>
  <si>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</si>
  <si>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</si>
  <si>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</si>
  <si>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</si>
  <si>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</si>
  <si>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</si>
  <si>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</si>
  <si>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</si>
  <si>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</si>
  <si>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</si>
  <si>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</si>
  <si>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</si>
  <si>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</si>
  <si>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</si>
  <si>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</si>
  <si>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</si>
  <si>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</si>
  <si>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</si>
  <si>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</si>
  <si>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</si>
  <si>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</si>
  <si>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</si>
  <si>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</si>
  <si>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</si>
  <si>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</si>
  <si>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</si>
  <si>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</si>
  <si>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</si>
  <si>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</si>
  <si>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</si>
  <si>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</si>
  <si>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</si>
  <si>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</si>
  <si>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</si>
  <si>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</si>
  <si>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</si>
  <si>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</si>
  <si>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</si>
  <si>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</si>
  <si>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</si>
  <si>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</si>
  <si>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</si>
  <si>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</si>
  <si>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</si>
  <si>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</si>
  <si>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</si>
  <si>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</si>
  <si>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</si>
  <si>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</si>
  <si>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</si>
  <si>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</si>
  <si>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</si>
  <si>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</si>
  <si>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</si>
  <si>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</si>
  <si>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</si>
  <si>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</si>
  <si>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</si>
  <si>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</si>
  <si>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</si>
  <si>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</si>
  <si>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</si>
  <si>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</si>
  <si>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</si>
  <si>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</si>
  <si>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</si>
  <si>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</si>
  <si>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</si>
  <si>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</si>
  <si>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</si>
  <si>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</si>
  <si>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</si>
  <si>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</si>
  <si>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</si>
  <si>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</si>
  <si>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</si>
  <si>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</si>
  <si>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</si>
  <si>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</si>
  <si>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</si>
  <si>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</si>
  <si>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</si>
  <si>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</si>
  <si>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</si>
  <si>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</si>
  <si>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</si>
  <si>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</si>
  <si>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</si>
  <si>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</si>
  <si>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</si>
  <si>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</si>
  <si>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</si>
  <si>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</si>
  <si>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</si>
  <si>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</si>
  <si>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</si>
  <si>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</si>
  <si>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</si>
  <si>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</si>
  <si>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</si>
  <si>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</si>
  <si>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</si>
  <si>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</si>
  <si>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</si>
  <si>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</si>
  <si>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</si>
  <si>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</si>
  <si>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</si>
  <si>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</si>
  <si>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</si>
  <si>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</si>
  <si>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</si>
  <si>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</si>
  <si>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</si>
  <si>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</si>
  <si>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</si>
  <si>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</si>
  <si>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</si>
  <si>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</si>
  <si>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</si>
  <si>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</si>
  <si>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</si>
  <si>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</si>
  <si>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</si>
  <si>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</si>
  <si>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</si>
  <si>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</si>
  <si>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</si>
  <si>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</si>
  <si>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</si>
  <si>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</si>
  <si>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</si>
  <si>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</si>
  <si>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</si>
  <si>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</si>
  <si>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</si>
  <si>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</si>
  <si>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</si>
  <si>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</si>
  <si>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</si>
  <si>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</si>
  <si>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</si>
  <si>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</si>
  <si>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</si>
  <si>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</si>
  <si>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</si>
  <si>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</si>
  <si>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</si>
  <si>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</si>
  <si>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</si>
  <si>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</si>
  <si>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</si>
  <si>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</si>
  <si>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</si>
  <si>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</si>
  <si>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</si>
  <si>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</si>
  <si>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</si>
  <si>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</si>
  <si>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</si>
  <si>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</si>
  <si>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</si>
  <si>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</si>
  <si>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</si>
  <si>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</si>
  <si>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</si>
  <si>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</si>
  <si>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</si>
  <si>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</si>
  <si>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</si>
  <si>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</si>
  <si>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</si>
  <si>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</si>
  <si>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</si>
  <si>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</si>
  <si>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</si>
  <si>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</si>
  <si>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</si>
  <si>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</si>
  <si>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</si>
  <si>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</si>
  <si>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</si>
  <si>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</si>
  <si>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</si>
  <si>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</si>
  <si>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</si>
  <si>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</si>
  <si>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</si>
  <si>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</si>
  <si>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</si>
  <si>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</si>
  <si>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</si>
  <si>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</si>
  <si>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</si>
  <si>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</si>
  <si>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</si>
  <si>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</si>
  <si>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</si>
  <si>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</si>
  <si>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</si>
  <si>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</si>
  <si>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</si>
  <si>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</si>
  <si>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</si>
  <si>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</si>
  <si>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</si>
  <si>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</si>
  <si>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</si>
  <si>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</si>
  <si>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</si>
  <si>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</si>
  <si>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</si>
  <si>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</si>
  <si>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</si>
  <si>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</si>
  <si>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</si>
  <si>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</si>
  <si>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</si>
  <si>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</si>
  <si>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</si>
  <si>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</si>
  <si>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</si>
  <si>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</si>
  <si>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</si>
  <si>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</si>
  <si>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</si>
  <si>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</si>
  <si>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</si>
  <si>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</si>
  <si>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</si>
  <si>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</si>
  <si>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</si>
  <si>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</si>
  <si>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</si>
  <si>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</si>
  <si>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</si>
  <si>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</si>
  <si>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</si>
  <si>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</si>
  <si>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</si>
  <si>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</si>
  <si>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</si>
  <si>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</si>
  <si>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</si>
  <si>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</si>
  <si>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</si>
  <si>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</si>
  <si>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</si>
  <si>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</si>
  <si>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</si>
  <si>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</si>
  <si>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</si>
  <si>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</si>
  <si>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</si>
  <si>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</si>
  <si>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</si>
  <si>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</si>
  <si>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</si>
  <si>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</si>
  <si>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</si>
  <si>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</si>
  <si>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</si>
  <si>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</si>
  <si>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</si>
  <si>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</si>
  <si>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</si>
  <si>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</si>
  <si>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</si>
  <si>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</si>
  <si>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</si>
  <si>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</si>
  <si>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</si>
  <si>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</si>
  <si>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</si>
  <si>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</si>
  <si>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</si>
  <si>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西宮協立リハビリテーション病院</t>
    <phoneticPr fontId="3"/>
  </si>
  <si>
    <t>〒662-0002 西宮市鷲林寺南町２－１３</t>
    <phoneticPr fontId="3"/>
  </si>
  <si>
    <t>〇</t>
  </si>
  <si>
    <t>医療法人</t>
  </si>
  <si>
    <t>リハビリテーション科</t>
  </si>
  <si>
    <t>回復期ﾘﾊﾋﾞﾘﾃｰｼｮﾝ病棟入院料１</t>
  </si>
  <si>
    <t>ＤＰＣ病院ではない</t>
  </si>
  <si>
    <t>有</t>
  </si>
  <si>
    <t>-</t>
    <phoneticPr fontId="3"/>
  </si>
  <si>
    <t>3階病棟</t>
  </si>
  <si>
    <t>回復期機能</t>
  </si>
  <si>
    <t>5階病棟</t>
  </si>
  <si>
    <t>体制強化加算１の届出有り</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</si>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</sst>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1050</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40</v>
      </c>
      <c r="M103" s="258">
        <v>40</v>
      </c>
      <c r="N103" s="258">
        <v>40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40</v>
      </c>
      <c r="M104" s="258">
        <v>40</v>
      </c>
      <c r="N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40</v>
      </c>
      <c r="M106" s="258">
        <v>40</v>
      </c>
      <c r="N106" s="258">
        <v>40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40</v>
      </c>
      <c r="M107" s="258">
        <v>40</v>
      </c>
      <c r="N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40</v>
      </c>
      <c r="M109" s="258">
        <v>40</v>
      </c>
      <c r="N109" s="258">
        <v>40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40</v>
      </c>
      <c r="M110" s="258">
        <v>40</v>
      </c>
      <c r="N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t="s">
        <v>541</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149</v>
      </c>
      <c r="K194" s="264" t="str">
        <f t="shared" si="5"/>
        <v/>
      </c>
      <c r="L194" s="117">
        <v>49</v>
      </c>
      <c r="M194" s="117">
        <v>52</v>
      </c>
      <c r="N194" s="117">
        <v>48</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57</v>
      </c>
      <c r="K269" s="81" t="str">
        <f t="shared" si="8"/>
        <v/>
      </c>
      <c r="L269" s="147">
        <v>20</v>
      </c>
      <c r="M269" s="147">
        <v>19</v>
      </c>
      <c r="N269" s="147">
        <v>18</v>
      </c>
    </row>
    <row r="270" spans="1:22" s="83" customFormat="1" ht="34.5" customHeight="1">
      <c r="A270" s="249" t="s">
        <v>725</v>
      </c>
      <c r="B270" s="120"/>
      <c r="C270" s="371"/>
      <c r="D270" s="371"/>
      <c r="E270" s="371"/>
      <c r="F270" s="371"/>
      <c r="G270" s="371" t="s">
        <v>148</v>
      </c>
      <c r="H270" s="371"/>
      <c r="I270" s="404"/>
      <c r="J270" s="266">
        <f t="shared" si="9"/>
        <v>2.5999999999999996</v>
      </c>
      <c r="K270" s="81" t="str">
        <f t="shared" si="8"/>
        <v/>
      </c>
      <c r="L270" s="148">
        <v>1.3</v>
      </c>
      <c r="M270" s="148">
        <v>1</v>
      </c>
      <c r="N270" s="148">
        <v>0.3</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6</v>
      </c>
      <c r="N273" s="147">
        <v>5</v>
      </c>
    </row>
    <row r="274" spans="1:14" s="83" customFormat="1" ht="34.5" customHeight="1">
      <c r="A274" s="249" t="s">
        <v>727</v>
      </c>
      <c r="B274" s="120"/>
      <c r="C274" s="372"/>
      <c r="D274" s="372"/>
      <c r="E274" s="372"/>
      <c r="F274" s="372"/>
      <c r="G274" s="371" t="s">
        <v>148</v>
      </c>
      <c r="H274" s="371"/>
      <c r="I274" s="404"/>
      <c r="J274" s="266">
        <f t="shared" si="9"/>
        <v>9.6</v>
      </c>
      <c r="K274" s="81" t="str">
        <f t="shared" si="8"/>
        <v/>
      </c>
      <c r="L274" s="148">
        <v>3.3</v>
      </c>
      <c r="M274" s="148">
        <v>3.3</v>
      </c>
      <c r="N274" s="148">
        <v>3</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39</v>
      </c>
      <c r="K277" s="81" t="str">
        <f t="shared" si="8"/>
        <v/>
      </c>
      <c r="L277" s="147">
        <v>13</v>
      </c>
      <c r="M277" s="147">
        <v>13</v>
      </c>
      <c r="N277" s="147">
        <v>13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34</v>
      </c>
      <c r="K279" s="81" t="str">
        <f t="shared" si="8"/>
        <v/>
      </c>
      <c r="L279" s="147">
        <v>11</v>
      </c>
      <c r="M279" s="147">
        <v>11</v>
      </c>
      <c r="N279" s="147">
        <v>12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16</v>
      </c>
      <c r="K281" s="81" t="str">
        <f t="shared" si="8"/>
        <v/>
      </c>
      <c r="L281" s="147">
        <v>5</v>
      </c>
      <c r="M281" s="147">
        <v>6</v>
      </c>
      <c r="N281" s="147">
        <v>5</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1</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521</v>
      </c>
      <c r="K392" s="81" t="str">
        <f t="shared" ref="K392:K397" si="12">IF(OR(COUNTIF(L392:N392,"未確認")&gt;0,COUNTIF(L392:N392,"~*")&gt;0),"※","")</f>
        <v/>
      </c>
      <c r="L392" s="147">
        <v>180</v>
      </c>
      <c r="M392" s="147">
        <v>180</v>
      </c>
      <c r="N392" s="147">
        <v>161</v>
      </c>
    </row>
    <row r="393" spans="1:22" s="83" customFormat="1" ht="34.5" customHeight="1">
      <c r="A393" s="249" t="s">
        <v>773</v>
      </c>
      <c r="B393" s="84"/>
      <c r="C393" s="370"/>
      <c r="D393" s="380"/>
      <c r="E393" s="320" t="s">
        <v>224</v>
      </c>
      <c r="F393" s="321"/>
      <c r="G393" s="321"/>
      <c r="H393" s="322"/>
      <c r="I393" s="343"/>
      <c r="J393" s="140">
        <f t="shared" si="11"/>
        <v>521</v>
      </c>
      <c r="K393" s="81" t="str">
        <f t="shared" si="12"/>
        <v/>
      </c>
      <c r="L393" s="147">
        <v>180</v>
      </c>
      <c r="M393" s="147">
        <v>180</v>
      </c>
      <c r="N393" s="147">
        <v>161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42343</v>
      </c>
      <c r="K396" s="81" t="str">
        <f t="shared" si="12"/>
        <v/>
      </c>
      <c r="L396" s="147">
        <v>14082</v>
      </c>
      <c r="M396" s="147">
        <v>14178</v>
      </c>
      <c r="N396" s="147">
        <v>14083</v>
      </c>
    </row>
    <row r="397" spans="1:22" s="83" customFormat="1" ht="34.5" customHeight="1">
      <c r="A397" s="250" t="s">
        <v>777</v>
      </c>
      <c r="B397" s="119"/>
      <c r="C397" s="370"/>
      <c r="D397" s="320" t="s">
        <v>228</v>
      </c>
      <c r="E397" s="321"/>
      <c r="F397" s="321"/>
      <c r="G397" s="321"/>
      <c r="H397" s="322"/>
      <c r="I397" s="344"/>
      <c r="J397" s="140">
        <f t="shared" si="11"/>
        <v>537</v>
      </c>
      <c r="K397" s="81" t="str">
        <f t="shared" si="12"/>
        <v/>
      </c>
      <c r="L397" s="147">
        <v>183</v>
      </c>
      <c r="M397" s="147">
        <v>184</v>
      </c>
      <c r="N397" s="147">
        <v>170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521</v>
      </c>
      <c r="K405" s="81" t="str">
        <f t="shared" ref="K405:K422" si="14">IF(OR(COUNTIF(L405:N405,"未確認")&gt;0,COUNTIF(L405:N405,"~*")&gt;0),"※","")</f>
        <v/>
      </c>
      <c r="L405" s="147">
        <v>180</v>
      </c>
      <c r="M405" s="147">
        <v>180</v>
      </c>
      <c r="N405" s="147">
        <v>161</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3</v>
      </c>
      <c r="K407" s="81" t="str">
        <f t="shared" si="14"/>
        <v/>
      </c>
      <c r="L407" s="147">
        <v>2</v>
      </c>
      <c r="M407" s="147">
        <v>1</v>
      </c>
      <c r="N407" s="147">
        <v>0</v>
      </c>
    </row>
    <row r="408" spans="1:22" s="83" customFormat="1" ht="34.5" customHeight="1">
      <c r="A408" s="251" t="s">
        <v>781</v>
      </c>
      <c r="B408" s="119"/>
      <c r="C408" s="369"/>
      <c r="D408" s="369"/>
      <c r="E408" s="320" t="s">
        <v>236</v>
      </c>
      <c r="F408" s="321"/>
      <c r="G408" s="321"/>
      <c r="H408" s="322"/>
      <c r="I408" s="361"/>
      <c r="J408" s="140">
        <f t="shared" si="13"/>
        <v>518</v>
      </c>
      <c r="K408" s="81" t="str">
        <f t="shared" si="14"/>
        <v/>
      </c>
      <c r="L408" s="147">
        <v>178</v>
      </c>
      <c r="M408" s="147">
        <v>179</v>
      </c>
      <c r="N408" s="147">
        <v>161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537</v>
      </c>
      <c r="K413" s="81" t="str">
        <f t="shared" si="14"/>
        <v/>
      </c>
      <c r="L413" s="147">
        <v>183</v>
      </c>
      <c r="M413" s="147">
        <v>184</v>
      </c>
      <c r="N413" s="147">
        <v>170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364</v>
      </c>
      <c r="K415" s="81" t="str">
        <f t="shared" si="14"/>
        <v/>
      </c>
      <c r="L415" s="147">
        <v>126</v>
      </c>
      <c r="M415" s="147">
        <v>130</v>
      </c>
      <c r="N415" s="147">
        <v>108</v>
      </c>
    </row>
    <row r="416" spans="1:22" s="83" customFormat="1" ht="34.5" customHeight="1">
      <c r="A416" s="251" t="s">
        <v>789</v>
      </c>
      <c r="B416" s="119"/>
      <c r="C416" s="369"/>
      <c r="D416" s="369"/>
      <c r="E416" s="320" t="s">
        <v>243</v>
      </c>
      <c r="F416" s="321"/>
      <c r="G416" s="321"/>
      <c r="H416" s="322"/>
      <c r="I416" s="361"/>
      <c r="J416" s="140">
        <f t="shared" si="13"/>
        <v>88</v>
      </c>
      <c r="K416" s="81" t="str">
        <f t="shared" si="14"/>
        <v/>
      </c>
      <c r="L416" s="147">
        <v>34</v>
      </c>
      <c r="M416" s="147">
        <v>25</v>
      </c>
      <c r="N416" s="147">
        <v>29</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13</v>
      </c>
      <c r="M417" s="147">
        <v>9</v>
      </c>
      <c r="N417" s="147">
        <v>13</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10</v>
      </c>
      <c r="M420" s="147">
        <v>19</v>
      </c>
      <c r="N420" s="147">
        <v>20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0</v>
      </c>
      <c r="M421" s="147">
        <v>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537</v>
      </c>
      <c r="K430" s="193" t="str">
        <f>IF(OR(COUNTIF(L430:N430,"未確認")&gt;0,COUNTIF(L430:N430,"~*")&gt;0),"※","")</f>
        <v/>
      </c>
      <c r="L430" s="147">
        <v>183</v>
      </c>
      <c r="M430" s="147">
        <v>184</v>
      </c>
      <c r="N430" s="147">
        <v>170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24</v>
      </c>
      <c r="K431" s="193" t="str">
        <f>IF(OR(COUNTIF(L431:N431,"未確認")&gt;0,COUNTIF(L431:N431,"~*")&gt;0),"※","")</f>
        <v/>
      </c>
      <c r="L431" s="147">
        <v>17</v>
      </c>
      <c r="M431" s="147">
        <v>3</v>
      </c>
      <c r="N431" s="147">
        <v>4</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66</v>
      </c>
      <c r="K432" s="193" t="str">
        <f>IF(OR(COUNTIF(L432:N432,"未確認")&gt;0,COUNTIF(L432:N432,"~*")&gt;0),"※","")</f>
        <v/>
      </c>
      <c r="L432" s="147">
        <v>33</v>
      </c>
      <c r="M432" s="147">
        <v>17</v>
      </c>
      <c r="N432" s="147">
        <v>16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324</v>
      </c>
      <c r="K433" s="193" t="str">
        <f>IF(OR(COUNTIF(L433:N433,"未確認")&gt;0,COUNTIF(L433:N433,"~*")&gt;0),"※","")</f>
        <v/>
      </c>
      <c r="L433" s="147">
        <v>86</v>
      </c>
      <c r="M433" s="147">
        <v>130</v>
      </c>
      <c r="N433" s="147">
        <v>108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123</v>
      </c>
      <c r="K434" s="193" t="str">
        <f>IF(OR(COUNTIF(L434:N434,"未確認")&gt;0,COUNTIF(L434:N434,"~*")&gt;0),"※","")</f>
        <v/>
      </c>
      <c r="L434" s="147">
        <v>47</v>
      </c>
      <c r="M434" s="147">
        <v>34</v>
      </c>
      <c r="N434" s="147">
        <v>42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46</v>
      </c>
      <c r="K535" s="201" t="str">
        <f t="shared" si="23"/>
        <v/>
      </c>
      <c r="L535" s="117">
        <v>11</v>
      </c>
      <c r="M535" s="117">
        <v>20</v>
      </c>
      <c r="N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1050</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1050</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154</v>
      </c>
      <c r="K646" s="201" t="str">
        <f t="shared" ref="K646:K660" si="33">IF(OR(COUNTIF(L646:N646,"未確認")&gt;0,COUNTIF(L646:N646,"*")&gt;0),"※","")</f>
        <v/>
      </c>
      <c r="L646" s="117">
        <v>53</v>
      </c>
      <c r="M646" s="117">
        <v>51</v>
      </c>
      <c r="N646" s="117">
        <v>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106</v>
      </c>
      <c r="K648" s="201" t="str">
        <f t="shared" si="33"/>
        <v/>
      </c>
      <c r="L648" s="117">
        <v>41</v>
      </c>
      <c r="M648" s="117">
        <v>32</v>
      </c>
      <c r="N648" s="117">
        <v>33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40</v>
      </c>
      <c r="K650" s="201" t="str">
        <f t="shared" si="33"/>
        <v/>
      </c>
      <c r="L650" s="117">
        <v>10</v>
      </c>
      <c r="M650" s="117">
        <v>15</v>
      </c>
      <c r="N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45</v>
      </c>
      <c r="K655" s="201" t="str">
        <f t="shared" si="33"/>
        <v/>
      </c>
      <c r="L655" s="117">
        <v>15</v>
      </c>
      <c r="M655" s="117">
        <v>13</v>
      </c>
      <c r="N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1049</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8.3000000000000007</v>
      </c>
      <c r="M669" s="300">
        <v>7.8</v>
      </c>
      <c r="N669" s="300">
        <v>8.1</v>
      </c>
    </row>
    <row r="670" spans="1:22" s="83" customFormat="1" ht="60" customHeight="1">
      <c r="A670" s="251" t="s">
        <v>953</v>
      </c>
      <c r="B670" s="84"/>
      <c r="C670" s="323" t="s">
        <v>485</v>
      </c>
      <c r="D670" s="324"/>
      <c r="E670" s="324"/>
      <c r="F670" s="324"/>
      <c r="G670" s="324"/>
      <c r="H670" s="325"/>
      <c r="I670" s="326" t="s">
        <v>1030</v>
      </c>
      <c r="J670" s="223"/>
      <c r="K670" s="224"/>
      <c r="L670" s="301">
        <v>165</v>
      </c>
      <c r="M670" s="301">
        <v>172</v>
      </c>
      <c r="N670" s="301">
        <v>164</v>
      </c>
    </row>
    <row r="671" spans="1:22" s="83" customFormat="1" ht="35.15" customHeight="1">
      <c r="A671" s="251" t="s">
        <v>954</v>
      </c>
      <c r="B671" s="84"/>
      <c r="C671" s="227"/>
      <c r="D671" s="228"/>
      <c r="E671" s="323" t="s">
        <v>487</v>
      </c>
      <c r="F671" s="324"/>
      <c r="G671" s="324"/>
      <c r="H671" s="325"/>
      <c r="I671" s="327"/>
      <c r="J671" s="223"/>
      <c r="K671" s="224"/>
      <c r="L671" s="301">
        <v>58</v>
      </c>
      <c r="M671" s="301">
        <v>55</v>
      </c>
      <c r="N671" s="301">
        <v>64</v>
      </c>
    </row>
    <row r="672" spans="1:22" s="83" customFormat="1" ht="25.75" customHeight="1">
      <c r="A672" s="251" t="s">
        <v>955</v>
      </c>
      <c r="B672" s="84"/>
      <c r="C672" s="229"/>
      <c r="D672" s="286"/>
      <c r="E672" s="329"/>
      <c r="F672" s="330"/>
      <c r="G672" s="331" t="s">
        <v>1003</v>
      </c>
      <c r="H672" s="332"/>
      <c r="I672" s="328"/>
      <c r="J672" s="223"/>
      <c r="K672" s="224"/>
      <c r="L672" s="301">
        <v>44</v>
      </c>
      <c r="M672" s="301">
        <v>35</v>
      </c>
      <c r="N672" s="301">
        <v>45</v>
      </c>
    </row>
    <row r="673" spans="1:22" s="115" customFormat="1" ht="80.150000000000006" customHeight="1">
      <c r="A673" s="251" t="s">
        <v>956</v>
      </c>
      <c r="B673" s="84"/>
      <c r="C673" s="323" t="s">
        <v>1027</v>
      </c>
      <c r="D673" s="324"/>
      <c r="E673" s="324"/>
      <c r="F673" s="324"/>
      <c r="G673" s="324"/>
      <c r="H673" s="325"/>
      <c r="I673" s="326" t="s">
        <v>1031</v>
      </c>
      <c r="J673" s="223"/>
      <c r="K673" s="224"/>
      <c r="L673" s="301">
        <v>94</v>
      </c>
      <c r="M673" s="301">
        <v>96</v>
      </c>
      <c r="N673" s="301">
        <v>92</v>
      </c>
    </row>
    <row r="674" spans="1:22" s="115" customFormat="1" ht="34.5" customHeight="1">
      <c r="A674" s="251" t="s">
        <v>957</v>
      </c>
      <c r="B674" s="84"/>
      <c r="C674" s="289"/>
      <c r="D674" s="291"/>
      <c r="E674" s="317" t="s">
        <v>1004</v>
      </c>
      <c r="F674" s="318"/>
      <c r="G674" s="318"/>
      <c r="H674" s="319"/>
      <c r="I674" s="333"/>
      <c r="J674" s="223"/>
      <c r="K674" s="224"/>
      <c r="L674" s="301">
        <v>73</v>
      </c>
      <c r="M674" s="301">
        <v>78</v>
      </c>
      <c r="N674" s="301">
        <v>72</v>
      </c>
    </row>
    <row r="675" spans="1:22" s="83" customFormat="1" ht="56.15" customHeight="1">
      <c r="A675" s="251" t="s">
        <v>958</v>
      </c>
      <c r="B675" s="84"/>
      <c r="C675" s="317" t="s">
        <v>1005</v>
      </c>
      <c r="D675" s="318"/>
      <c r="E675" s="318"/>
      <c r="F675" s="318"/>
      <c r="G675" s="318"/>
      <c r="H675" s="319"/>
      <c r="I675" s="138" t="s">
        <v>492</v>
      </c>
      <c r="J675" s="223"/>
      <c r="K675" s="224"/>
      <c r="L675" s="302">
        <v>39.229999999999997</v>
      </c>
      <c r="M675" s="302">
        <v>40.25</v>
      </c>
      <c r="N675" s="302">
        <v>38.72</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3EB9417-0DF6-4D19-A82C-DD1117221F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2019-12-23T00:56:04Z</dcterms:modified>
</cp:coreProperties>
</file>