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1879FAB-85CD-4CCA-A90A-5742DAD053A2}"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<sst xmlns="http://schemas.openxmlformats.org/spreadsheetml/2006/main" count="3330" uniqueCount="1057">
  <si>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</si>
  <si>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</si>
  <si>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</si>
  <si>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</si>
  <si>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</si>
  <si>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</si>
  <si>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</si>
  <si>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</si>
  <si>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</si>
  <si>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</si>
  <si>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</si>
  <si>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</si>
  <si>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</si>
  <si>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</si>
  <si>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</si>
  <si>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</si>
  <si>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</si>
  <si>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</si>
  <si>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</si>
  <si>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</si>
  <si>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</si>
  <si>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</si>
  <si>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</si>
  <si>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</si>
  <si>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</si>
  <si>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</si>
  <si>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</si>
  <si>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</si>
  <si>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</si>
  <si>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</si>
  <si>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</si>
  <si>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</si>
  <si>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</si>
  <si>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</si>
  <si>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</si>
  <si>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</si>
  <si>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</si>
  <si>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</si>
  <si>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</si>
  <si>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</si>
  <si>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</si>
  <si>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</si>
  <si>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</si>
  <si>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</si>
  <si>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</si>
  <si>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</si>
  <si>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</si>
  <si>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</si>
  <si>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</si>
  <si>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</si>
  <si>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</si>
  <si>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</si>
  <si>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</si>
  <si>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</si>
  <si>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</si>
  <si>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</si>
  <si>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</si>
  <si>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</si>
  <si>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</si>
  <si>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</si>
  <si>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</si>
  <si>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</si>
  <si>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</si>
  <si>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</si>
  <si>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</si>
  <si>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</si>
  <si>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</si>
  <si>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</si>
  <si>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</si>
  <si>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</si>
  <si>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</si>
  <si>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</si>
  <si>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</si>
  <si>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</si>
  <si>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</si>
  <si>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</si>
  <si>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</si>
  <si>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</si>
  <si>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</si>
  <si>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</si>
  <si>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</si>
  <si>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</si>
  <si>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</si>
  <si>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</si>
  <si>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</si>
  <si>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</si>
  <si>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</si>
  <si>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</si>
  <si>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</si>
  <si>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</si>
  <si>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</si>
  <si>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</si>
  <si>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</si>
  <si>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</si>
  <si>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</si>
  <si>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</si>
  <si>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</si>
  <si>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</si>
  <si>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</si>
  <si>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</si>
  <si>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</si>
  <si>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</si>
  <si>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</si>
  <si>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</si>
  <si>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</si>
  <si>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</si>
  <si>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</si>
  <si>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</si>
  <si>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</si>
  <si>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</si>
  <si>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</si>
  <si>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</si>
  <si>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</si>
  <si>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</si>
  <si>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</si>
  <si>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</si>
  <si>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</si>
  <si>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</si>
  <si>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</si>
  <si>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</si>
  <si>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</si>
  <si>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</si>
  <si>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</si>
  <si>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</si>
  <si>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</si>
  <si>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</si>
  <si>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</si>
  <si>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</si>
  <si>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</si>
  <si>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</si>
  <si>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</si>
  <si>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</si>
  <si>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</si>
  <si>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</si>
  <si>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</si>
  <si>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</si>
  <si>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</si>
  <si>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</si>
  <si>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</si>
  <si>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</si>
  <si>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</si>
  <si>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</si>
  <si>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</si>
  <si>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</si>
  <si>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</si>
  <si>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</si>
  <si>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</si>
  <si>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</si>
  <si>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</si>
  <si>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</si>
  <si>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</si>
  <si>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</si>
  <si>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</si>
  <si>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</si>
  <si>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</si>
  <si>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</si>
  <si>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</si>
  <si>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</si>
  <si>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</si>
  <si>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</si>
  <si>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</si>
  <si>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</si>
  <si>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</si>
  <si>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</si>
  <si>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</si>
  <si>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</si>
  <si>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</si>
  <si>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</si>
  <si>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</si>
  <si>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</si>
  <si>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</si>
  <si>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</si>
  <si>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</si>
  <si>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</si>
  <si>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</si>
  <si>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</si>
  <si>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</si>
  <si>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</si>
  <si>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</si>
  <si>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</si>
  <si>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</si>
  <si>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</si>
  <si>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</si>
  <si>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</si>
  <si>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</si>
  <si>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</si>
  <si>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</si>
  <si>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</si>
  <si>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</si>
  <si>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</si>
  <si>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</si>
  <si>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</si>
  <si>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</si>
  <si>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</si>
  <si>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</si>
  <si>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</si>
  <si>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</si>
  <si>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</si>
  <si>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</si>
  <si>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</si>
  <si>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</si>
  <si>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</si>
  <si>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</si>
  <si>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</si>
  <si>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</si>
  <si>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</si>
  <si>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</si>
  <si>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</si>
  <si>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</si>
  <si>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</si>
  <si>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</si>
  <si>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</si>
  <si>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</si>
  <si>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</si>
  <si>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</si>
  <si>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</si>
  <si>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</si>
  <si>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</si>
  <si>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</si>
  <si>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</si>
  <si>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</si>
  <si>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</si>
  <si>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</si>
  <si>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</si>
  <si>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</si>
  <si>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</si>
  <si>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</si>
  <si>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</si>
  <si>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</si>
  <si>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</si>
  <si>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</si>
  <si>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</si>
  <si>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</si>
  <si>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</si>
  <si>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</si>
  <si>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</si>
  <si>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</si>
  <si>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</si>
  <si>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</si>
  <si>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</si>
  <si>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</si>
  <si>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</si>
  <si>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</si>
  <si>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</si>
  <si>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</si>
  <si>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</si>
  <si>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</si>
  <si>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</si>
  <si>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</si>
  <si>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</si>
  <si>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</si>
  <si>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</si>
  <si>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</si>
  <si>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</si>
  <si>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</si>
  <si>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</si>
  <si>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</si>
  <si>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</si>
  <si>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</si>
  <si>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</si>
  <si>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</si>
  <si>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</si>
  <si>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</si>
  <si>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</si>
  <si>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</si>
  <si>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</si>
  <si>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</si>
  <si>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</si>
  <si>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</si>
  <si>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</si>
  <si>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</si>
  <si>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</si>
  <si>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</si>
  <si>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</si>
  <si>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</si>
  <si>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</si>
  <si>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</si>
  <si>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</si>
  <si>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</si>
  <si>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</si>
  <si>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</si>
  <si>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</si>
  <si>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</si>
  <si>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</si>
  <si>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</si>
  <si>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</si>
  <si>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</si>
  <si>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</si>
  <si>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</si>
  <si>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</si>
  <si>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</si>
  <si>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</si>
  <si>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</si>
  <si>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</si>
  <si>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</si>
  <si>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</si>
  <si>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</si>
  <si>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</si>
  <si>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</si>
  <si>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</si>
  <si>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</si>
  <si>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</si>
  <si>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</si>
  <si>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</si>
  <si>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</si>
  <si>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</si>
  <si>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</si>
  <si>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</si>
  <si>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</si>
  <si>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</si>
  <si>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</si>
  <si>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</si>
  <si>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</si>
  <si>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</si>
  <si>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</si>
  <si>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</si>
  <si>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</si>
  <si>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</si>
  <si>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</si>
  <si>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</si>
  <si>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</si>
  <si>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</si>
  <si>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</si>
  <si>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</si>
  <si>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</si>
  <si>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</si>
  <si>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</si>
  <si>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</si>
  <si>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</si>
  <si>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</si>
  <si>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</si>
  <si>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</si>
  <si>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</si>
  <si>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</si>
  <si>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</si>
  <si>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</si>
  <si>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</si>
  <si>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</si>
  <si>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</si>
  <si>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</si>
  <si>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</si>
  <si>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</si>
  <si>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</si>
  <si>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</si>
  <si>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</si>
  <si>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</si>
  <si>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</si>
  <si>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</si>
  <si>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</si>
  <si>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</si>
  <si>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</si>
  <si>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</si>
  <si>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</si>
  <si>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</si>
  <si>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</si>
  <si>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</si>
  <si>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</si>
  <si>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</si>
  <si>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</si>
  <si>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</si>
  <si>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</si>
  <si>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</si>
  <si>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</si>
  <si>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</si>
  <si>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</si>
  <si>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</si>
  <si>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</si>
  <si>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</si>
  <si>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</si>
  <si>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</si>
  <si>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</si>
  <si>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</si>
  <si>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</si>
  <si>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</si>
  <si>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</si>
  <si>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</si>
  <si>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</si>
  <si>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</si>
  <si>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</si>
  <si>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</si>
  <si>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</si>
  <si>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</si>
  <si>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</si>
  <si>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</si>
  <si>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</si>
  <si>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</si>
  <si>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</si>
  <si>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</si>
  <si>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</si>
  <si>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</si>
  <si>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</si>
  <si>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</si>
  <si>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</si>
  <si>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</si>
  <si>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</si>
  <si>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</si>
  <si>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</si>
  <si>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</si>
  <si>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</si>
  <si>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</si>
  <si>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</si>
  <si>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</si>
  <si>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</si>
  <si>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</si>
  <si>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</si>
  <si>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</si>
  <si>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</si>
  <si>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</si>
  <si>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</si>
  <si>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</si>
  <si>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</si>
  <si>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</si>
  <si>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</si>
  <si>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</si>
  <si>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</si>
  <si>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</si>
  <si>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</si>
  <si>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</si>
  <si>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</si>
  <si>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</si>
  <si>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</si>
  <si>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</si>
  <si>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</si>
  <si>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</si>
  <si>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</si>
  <si>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</si>
  <si>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</si>
  <si>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</si>
  <si>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</si>
  <si>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</si>
  <si>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</si>
  <si>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</si>
  <si>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</si>
  <si>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</si>
  <si>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</si>
  <si>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</si>
  <si>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</si>
  <si>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</si>
  <si>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</si>
  <si>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</si>
  <si>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</si>
  <si>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</si>
  <si>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</si>
  <si>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</si>
  <si>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</si>
  <si>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</si>
  <si>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</si>
  <si>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</si>
  <si>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</si>
  <si>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</si>
  <si>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</si>
  <si>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</si>
  <si>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</si>
  <si>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</si>
  <si>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</si>
  <si>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</si>
  <si>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</si>
  <si>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</si>
  <si>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</si>
  <si>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</si>
  <si>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</si>
  <si>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</si>
  <si>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</si>
  <si>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</si>
  <si>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</si>
  <si>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</si>
  <si>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</si>
  <si>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</si>
  <si>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</si>
  <si>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</si>
  <si>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</si>
  <si>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</si>
  <si>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</si>
  <si>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</si>
  <si>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</si>
  <si>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</si>
  <si>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</si>
  <si>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</si>
  <si>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</si>
  <si>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</si>
  <si>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</si>
  <si>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</si>
  <si>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</si>
  <si>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</si>
  <si>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</si>
  <si>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</si>
  <si>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</si>
  <si>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</si>
  <si>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</si>
  <si>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</si>
  <si>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</si>
  <si>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</si>
  <si>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</si>
  <si>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</si>
  <si>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</si>
  <si>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</si>
  <si>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</si>
  <si>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</si>
  <si>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</si>
  <si>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</si>
  <si>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</si>
  <si>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</si>
  <si>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</si>
  <si>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</si>
  <si>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</si>
  <si>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</si>
  <si>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</si>
  <si>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</si>
  <si>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</si>
  <si>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</si>
  <si>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</si>
  <si>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</si>
  <si>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</si>
  <si>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</si>
  <si>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</si>
  <si>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</si>
  <si>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</si>
  <si>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</si>
  <si>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</si>
  <si>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</si>
  <si>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</si>
  <si>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</si>
  <si>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</si>
  <si>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</si>
  <si>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</si>
  <si>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</si>
  <si>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</si>
  <si>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</si>
  <si>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</si>
  <si>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</si>
  <si>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</si>
  <si>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</si>
  <si>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</si>
  <si>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</si>
  <si>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</si>
  <si>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</si>
  <si>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</si>
  <si>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</si>
  <si>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</si>
  <si>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</si>
  <si>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</si>
  <si>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</si>
  <si>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</si>
  <si>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</si>
  <si>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</si>
  <si>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</si>
  <si>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</si>
  <si>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</si>
  <si>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</si>
  <si>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</si>
  <si>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</si>
  <si>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</si>
  <si>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</si>
  <si>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</si>
  <si>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</si>
  <si>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</si>
  <si>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</si>
  <si>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</si>
  <si>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</si>
  <si>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</si>
  <si>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</si>
  <si>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</si>
  <si>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</si>
  <si>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</si>
  <si>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</si>
  <si>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</si>
  <si>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</si>
  <si>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</si>
  <si>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</si>
  <si>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</si>
  <si>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</si>
  <si>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</si>
  <si>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</si>
  <si>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</si>
  <si>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</si>
  <si>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</si>
  <si>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</si>
  <si>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</si>
  <si>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</si>
  <si>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</si>
  <si>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</si>
  <si>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</si>
  <si>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</si>
  <si>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</si>
  <si>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</si>
  <si>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</si>
  <si>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</si>
  <si>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</si>
  <si>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</si>
  <si>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</si>
  <si>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</si>
  <si>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</si>
  <si>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</si>
  <si>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</si>
  <si>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</si>
  <si>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</si>
  <si>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</si>
  <si>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</si>
  <si>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</si>
  <si>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</si>
  <si>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</si>
  <si>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</si>
  <si>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</si>
  <si>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</si>
  <si>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</si>
  <si>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</si>
  <si>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</si>
  <si>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</si>
  <si>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</si>
  <si>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</si>
  <si>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</si>
  <si>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</si>
  <si>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</si>
  <si>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</si>
  <si>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</si>
  <si>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</si>
  <si>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</si>
  <si>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</si>
  <si>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</si>
  <si>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</si>
  <si>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</si>
  <si>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</si>
  <si>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</si>
  <si>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</si>
  <si>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</si>
  <si>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</si>
  <si>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</si>
  <si>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</si>
  <si>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</si>
  <si>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</si>
  <si>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</si>
  <si>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</si>
  <si>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</si>
  <si>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</si>
  <si>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</si>
  <si>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</si>
  <si>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</si>
  <si>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</si>
  <si>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</si>
  <si>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</si>
  <si>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</si>
  <si>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</si>
  <si>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</si>
  <si>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</si>
  <si>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</si>
  <si>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</si>
  <si>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</si>
  <si>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</si>
  <si>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</si>
  <si>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</si>
  <si>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</si>
  <si>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</si>
  <si>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</si>
  <si>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</si>
  <si>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</si>
  <si>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</si>
  <si>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</si>
  <si>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</si>
  <si>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</si>
  <si>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</si>
  <si>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</si>
  <si>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</si>
  <si>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</si>
  <si>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</si>
  <si>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</si>
  <si>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</si>
  <si>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</si>
  <si>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</si>
  <si>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</si>
  <si>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</si>
  <si>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</si>
  <si>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</si>
  <si>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</si>
  <si>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</si>
  <si>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</si>
  <si>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</si>
  <si>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</si>
  <si>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</si>
  <si>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</si>
  <si>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</si>
  <si>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</si>
  <si>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</si>
  <si>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</si>
  <si>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</si>
  <si>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</si>
  <si>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</si>
  <si>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</si>
  <si>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</si>
  <si>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</si>
  <si>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</si>
  <si>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</si>
  <si>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</si>
  <si>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</si>
  <si>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</si>
  <si>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</si>
  <si>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</si>
  <si>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</si>
  <si>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</si>
  <si>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</si>
  <si>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</si>
  <si>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</si>
  <si>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</si>
  <si>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</si>
  <si>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</si>
  <si>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</si>
  <si>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</si>
  <si>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</si>
  <si>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</si>
  <si>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</si>
  <si>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</si>
  <si>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</si>
  <si>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</si>
  <si>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</si>
  <si>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</si>
  <si>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</si>
  <si>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</si>
  <si>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</si>
  <si>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</si>
  <si>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</si>
  <si>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</si>
  <si>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</si>
  <si>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</si>
  <si>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</si>
  <si>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</si>
  <si>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</si>
  <si>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</si>
  <si>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</si>
  <si>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</si>
  <si>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</si>
  <si>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</si>
  <si>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</si>
  <si>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</si>
  <si>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</si>
  <si>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</si>
  <si>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</si>
  <si>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</si>
  <si>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</si>
  <si>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</si>
  <si>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</si>
  <si>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</si>
  <si>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</si>
  <si>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</si>
  <si>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</si>
  <si>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</si>
  <si>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</si>
  <si>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</si>
  <si>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</si>
  <si>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</si>
  <si>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</si>
  <si>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</si>
  <si>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</si>
  <si>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</si>
  <si>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</si>
  <si>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</si>
  <si>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</si>
  <si>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</si>
  <si>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</si>
  <si>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</si>
  <si>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</si>
  <si>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</si>
  <si>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</si>
  <si>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</si>
  <si>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</si>
  <si>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</si>
  <si>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</si>
  <si>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</si>
  <si>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</si>
  <si>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</si>
  <si>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</si>
  <si>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</si>
  <si>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</si>
  <si>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</si>
  <si>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</si>
  <si>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</si>
  <si>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</si>
  <si>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</si>
  <si>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</si>
  <si>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</si>
  <si>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</si>
  <si>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</si>
  <si>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</si>
  <si>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</si>
  <si>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</si>
  <si>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</si>
  <si>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</si>
  <si>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</si>
  <si>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</si>
  <si>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</si>
  <si>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</si>
  <si>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</si>
  <si>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</si>
  <si>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</si>
  <si>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</si>
  <si>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</si>
  <si>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</si>
  <si>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</si>
  <si>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</si>
  <si>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</si>
  <si>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</si>
  <si>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</si>
  <si>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</si>
  <si>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</si>
  <si>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</si>
  <si>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</si>
  <si>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</si>
  <si>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</si>
  <si>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</si>
  <si>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</si>
  <si>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</si>
  <si>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</si>
  <si>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</si>
  <si>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</si>
  <si>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</si>
  <si>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</si>
  <si>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</si>
  <si>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</si>
  <si>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</si>
  <si>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</si>
  <si>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</si>
  <si>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</si>
  <si>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</si>
  <si>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</si>
  <si>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</si>
  <si>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</si>
  <si>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</si>
  <si>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</si>
  <si>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</si>
  <si>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</si>
  <si>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</si>
  <si>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</si>
  <si>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</si>
  <si>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</si>
  <si>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</si>
  <si>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</si>
  <si>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</si>
  <si>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</si>
  <si>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</si>
  <si>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</si>
  <si>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</si>
  <si>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</si>
  <si>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</si>
  <si>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</si>
  <si>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</si>
  <si>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</si>
  <si>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</si>
  <si>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</si>
  <si>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</si>
  <si>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</si>
  <si>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</si>
  <si>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</si>
  <si>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</si>
  <si>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</si>
  <si>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</si>
  <si>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</si>
  <si>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</si>
  <si>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</si>
  <si>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</si>
  <si>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</si>
  <si>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</si>
  <si>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</si>
  <si>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</si>
  <si>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</si>
  <si>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</si>
  <si>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</si>
  <si>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</si>
  <si>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</si>
  <si>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</si>
  <si>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</si>
  <si>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</si>
  <si>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</si>
  <si>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</si>
  <si>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</si>
  <si>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</si>
  <si>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</si>
  <si>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</si>
  <si>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</si>
  <si>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</si>
  <si>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</si>
  <si>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</si>
  <si>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</si>
  <si>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</si>
  <si>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</si>
  <si>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</si>
  <si>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</si>
  <si>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</si>
  <si>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</si>
  <si>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</si>
  <si>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</si>
  <si>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</si>
  <si>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</si>
  <si>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</si>
  <si>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</si>
  <si>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</si>
  <si>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</si>
  <si>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</si>
  <si>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</si>
  <si>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</si>
  <si>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</si>
  <si>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</si>
  <si>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</si>
  <si>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</si>
  <si>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</si>
  <si>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</si>
  <si>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</si>
  <si>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</si>
  <si>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</si>
  <si>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</si>
  <si>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</si>
  <si>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</si>
  <si>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</si>
  <si>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</si>
  <si>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</si>
  <si>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</si>
  <si>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</si>
  <si>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</si>
  <si>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</si>
  <si>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</si>
  <si>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</si>
  <si>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</si>
  <si>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</si>
  <si>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</si>
  <si>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</si>
  <si>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</si>
  <si>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</si>
  <si>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</si>
  <si>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</si>
  <si>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</si>
  <si>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</si>
  <si>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</si>
  <si>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</si>
  <si>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</si>
  <si>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</si>
  <si>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</si>
  <si>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</si>
  <si>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</si>
  <si>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</si>
  <si>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</si>
  <si>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</si>
  <si>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</si>
  <si>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</si>
  <si>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</si>
  <si>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</si>
  <si>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</si>
  <si>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</si>
  <si>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</si>
  <si>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</si>
  <si>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</si>
  <si>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</si>
  <si>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</si>
  <si>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</si>
  <si>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</si>
  <si>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</si>
  <si>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</si>
  <si>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</si>
  <si>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</si>
  <si>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</si>
  <si>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</si>
  <si>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</si>
  <si>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</si>
  <si>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</si>
  <si>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</si>
  <si>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</si>
  <si>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</si>
  <si>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</si>
  <si>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</si>
  <si>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</si>
  <si>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</si>
  <si>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</si>
  <si>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</si>
  <si>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</si>
  <si>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</si>
  <si>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</si>
  <si>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</si>
  <si>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</si>
  <si>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</si>
  <si>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</si>
  <si>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</si>
  <si>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</si>
  <si>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</si>
  <si>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</si>
  <si>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</si>
  <si>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</si>
  <si>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</si>
  <si>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</si>
  <si>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</si>
  <si>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</si>
  <si>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</si>
  <si>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</si>
  <si>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</si>
  <si>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</si>
  <si>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</si>
  <si>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</si>
  <si>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</si>
  <si>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</si>
  <si>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</si>
  <si>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</si>
  <si>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</si>
  <si>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</si>
  <si>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</si>
  <si>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</si>
  <si>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</si>
  <si>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</si>
  <si>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</si>
  <si>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</si>
  <si>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</si>
  <si>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</si>
  <si>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</si>
  <si>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</si>
  <si>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</si>
  <si>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</si>
  <si>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</si>
  <si>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</si>
  <si>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</si>
  <si>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</si>
  <si>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</si>
  <si>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</si>
  <si>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</si>
  <si>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</si>
  <si>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</si>
  <si>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</si>
  <si>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</si>
  <si>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</si>
  <si>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</si>
  <si>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</si>
  <si>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</si>
  <si>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</si>
  <si>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</si>
  <si>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</si>
  <si>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</si>
  <si>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</si>
  <si>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</si>
  <si>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</si>
  <si>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</si>
  <si>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</si>
  <si>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</si>
  <si>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</si>
  <si>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</si>
  <si>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医療法人晋真会　ベリタス病院</t>
    <phoneticPr fontId="3"/>
  </si>
  <si>
    <t>〒666-0125 川西市新田１丁目２番２３号</t>
    <phoneticPr fontId="3"/>
  </si>
  <si>
    <t>〇</t>
  </si>
  <si>
    <t>医療法人</t>
  </si>
  <si>
    <t>複数の診療科で活用</t>
  </si>
  <si>
    <t>整形外科</t>
  </si>
  <si>
    <t>急性期一般入院料１</t>
  </si>
  <si>
    <t>ＤＰＣ標準病院群</t>
  </si>
  <si>
    <t>有</t>
  </si>
  <si>
    <t>看護必要度Ⅰ</t>
    <phoneticPr fontId="3"/>
  </si>
  <si>
    <t>2Ａ病棟</t>
  </si>
  <si>
    <t>急性期機能</t>
  </si>
  <si>
    <t>内科</t>
  </si>
  <si>
    <t>外科</t>
  </si>
  <si>
    <t>2Ｂ病棟</t>
  </si>
  <si>
    <t>産婦人科</t>
  </si>
  <si>
    <t>3階病棟</t>
  </si>
  <si>
    <t>循環器内科</t>
  </si>
  <si>
    <t>脳神経外科</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</si>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</sst>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1051</v>
      </c>
      <c r="N9" s="282" t="s">
        <v>1053</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1051</v>
      </c>
      <c r="N22" s="282" t="s">
        <v>1053</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1051</v>
      </c>
      <c r="N35" s="282" t="s">
        <v>1053</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1051</v>
      </c>
      <c r="N44" s="282" t="s">
        <v>1053</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1051</v>
      </c>
      <c r="N89" s="262" t="s">
        <v>1053</v>
      </c>
      <c r="O89" s="262" t="s">
        <v>1056</v>
      </c>
    </row>
    <row r="90" spans="1:22" s="21" customFormat="1">
      <c r="A90" s="243"/>
      <c r="B90" s="1"/>
      <c r="C90" s="3"/>
      <c r="D90" s="3"/>
      <c r="E90" s="3"/>
      <c r="F90" s="3"/>
      <c r="G90" s="3"/>
      <c r="H90" s="287"/>
      <c r="I90" s="67" t="s">
        <v>36</v>
      </c>
      <c r="J90" s="68"/>
      <c r="K90" s="69"/>
      <c r="L90" s="262" t="s">
        <v>1048</v>
      </c>
      <c r="M90" s="262" t="s">
        <v>1048</v>
      </c>
      <c r="N90" s="262" t="s">
        <v>1048</v>
      </c>
      <c r="O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1051</v>
      </c>
      <c r="N97" s="66" t="s">
        <v>1053</v>
      </c>
      <c r="O97" s="66" t="s">
        <v>1056</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199</v>
      </c>
      <c r="K99" s="237" t="str">
        <f>IF(OR(COUNTIF(L99:O99,"未確認")&gt;0,COUNTIF(L99:O99,"~*")&gt;0),"※","")</f>
        <v/>
      </c>
      <c r="L99" s="258">
        <v>40</v>
      </c>
      <c r="M99" s="258">
        <v>40</v>
      </c>
      <c r="N99" s="258">
        <v>60</v>
      </c>
      <c r="O99" s="258">
        <v>59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199</v>
      </c>
      <c r="K101" s="237" t="str">
        <f>IF(OR(COUNTIF(L101:O101,"未確認")&gt;0,COUNTIF(L101:O101,"~*")&gt;0),"※","")</f>
        <v/>
      </c>
      <c r="L101" s="258">
        <v>40</v>
      </c>
      <c r="M101" s="258">
        <v>40</v>
      </c>
      <c r="N101" s="258">
        <v>60</v>
      </c>
      <c r="O101" s="258">
        <v>59</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40</v>
      </c>
      <c r="M102" s="258">
        <v>40</v>
      </c>
      <c r="N102" s="258">
        <v>60</v>
      </c>
      <c r="O102" s="258">
        <v>59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1053</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1049</v>
      </c>
      <c r="O121" s="98" t="s">
        <v>1054</v>
      </c>
    </row>
    <row r="122" spans="1:22" s="83" customFormat="1" ht="40.5" customHeight="1">
      <c r="A122" s="244" t="s">
        <v>619</v>
      </c>
      <c r="B122" s="1"/>
      <c r="C122" s="295"/>
      <c r="D122" s="297"/>
      <c r="E122" s="396"/>
      <c r="F122" s="418"/>
      <c r="G122" s="418"/>
      <c r="H122" s="397"/>
      <c r="I122" s="354"/>
      <c r="J122" s="101"/>
      <c r="K122" s="102"/>
      <c r="L122" s="98" t="s">
        <v>534</v>
      </c>
      <c r="M122" s="98" t="s">
        <v>1049</v>
      </c>
      <c r="N122" s="98" t="s">
        <v>1050</v>
      </c>
      <c r="O122" s="98" t="s">
        <v>1055</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1052</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1053</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111</v>
      </c>
      <c r="N131" s="98" t="s">
        <v>1043</v>
      </c>
      <c r="O131" s="98" t="s">
        <v>1043</v>
      </c>
    </row>
    <row r="132" spans="1:22" s="83" customFormat="1" ht="34.5" customHeight="1">
      <c r="A132" s="244" t="s">
        <v>621</v>
      </c>
      <c r="B132" s="84"/>
      <c r="C132" s="295"/>
      <c r="D132" s="297"/>
      <c r="E132" s="320" t="s">
        <v>58</v>
      </c>
      <c r="F132" s="321"/>
      <c r="G132" s="321"/>
      <c r="H132" s="322"/>
      <c r="I132" s="389"/>
      <c r="J132" s="101"/>
      <c r="K132" s="102"/>
      <c r="L132" s="82">
        <v>40</v>
      </c>
      <c r="M132" s="82">
        <v>40</v>
      </c>
      <c r="N132" s="82">
        <v>60</v>
      </c>
      <c r="O132" s="82">
        <v>59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1053</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449</v>
      </c>
      <c r="K145" s="264" t="str">
        <f t="shared" ref="K145:K176" si="3">IF(OR(COUNTIF(L145:O145,"未確認")&gt;0,COUNTIF(L145:O145,"~*")&gt;0),"※","")</f>
        <v/>
      </c>
      <c r="L145" s="117">
        <v>126</v>
      </c>
      <c r="M145" s="117">
        <v>0</v>
      </c>
      <c r="N145" s="117">
        <v>157</v>
      </c>
      <c r="O145" s="117">
        <v>166</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81</v>
      </c>
      <c r="K201" s="264" t="str">
        <f t="shared" si="5"/>
        <v/>
      </c>
      <c r="L201" s="117">
        <v>0</v>
      </c>
      <c r="M201" s="117">
        <v>81</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1053</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1053</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1053</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1053</v>
      </c>
      <c r="O253" s="66" t="s">
        <v>1056</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1048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1053</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9.6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96</v>
      </c>
      <c r="K269" s="81" t="str">
        <f t="shared" si="8"/>
        <v/>
      </c>
      <c r="L269" s="147">
        <v>22</v>
      </c>
      <c r="M269" s="147">
        <v>12</v>
      </c>
      <c r="N269" s="147">
        <v>19</v>
      </c>
      <c r="O269" s="147">
        <v>43</v>
      </c>
    </row>
    <row r="270" spans="1:22" s="83" customFormat="1" ht="34.5" customHeight="1">
      <c r="A270" s="249" t="s">
        <v>725</v>
      </c>
      <c r="B270" s="120"/>
      <c r="C270" s="371"/>
      <c r="D270" s="371"/>
      <c r="E270" s="371"/>
      <c r="F270" s="371"/>
      <c r="G270" s="371" t="s">
        <v>148</v>
      </c>
      <c r="H270" s="371"/>
      <c r="I270" s="404"/>
      <c r="J270" s="266">
        <f t="shared" si="9"/>
        <v>8.7000000000000011</v>
      </c>
      <c r="K270" s="81" t="str">
        <f t="shared" si="8"/>
        <v/>
      </c>
      <c r="L270" s="148">
        <v>1.2</v>
      </c>
      <c r="M270" s="148">
        <v>4.3</v>
      </c>
      <c r="N270" s="148">
        <v>1.4</v>
      </c>
      <c r="O270" s="148">
        <v>1.8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2</v>
      </c>
      <c r="O271" s="147">
        <v>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23</v>
      </c>
      <c r="K273" s="81" t="str">
        <f t="shared" si="8"/>
        <v/>
      </c>
      <c r="L273" s="147">
        <v>4</v>
      </c>
      <c r="M273" s="147">
        <v>7</v>
      </c>
      <c r="N273" s="147">
        <v>6</v>
      </c>
      <c r="O273" s="147">
        <v>6</v>
      </c>
    </row>
    <row r="274" spans="1:15" s="83" customFormat="1" ht="34.5" customHeight="1">
      <c r="A274" s="249" t="s">
        <v>727</v>
      </c>
      <c r="B274" s="120"/>
      <c r="C274" s="372"/>
      <c r="D274" s="372"/>
      <c r="E274" s="372"/>
      <c r="F274" s="372"/>
      <c r="G274" s="371" t="s">
        <v>148</v>
      </c>
      <c r="H274" s="371"/>
      <c r="I274" s="404"/>
      <c r="J274" s="266">
        <f t="shared" si="9"/>
        <v>4.5999999999999996</v>
      </c>
      <c r="K274" s="81" t="str">
        <f t="shared" si="8"/>
        <v/>
      </c>
      <c r="L274" s="148">
        <v>1.2</v>
      </c>
      <c r="M274" s="148">
        <v>1.9</v>
      </c>
      <c r="N274" s="148">
        <v>0.5</v>
      </c>
      <c r="O274" s="148">
        <v>1</v>
      </c>
    </row>
    <row r="275" spans="1:15" s="83" customFormat="1" ht="34.5" customHeight="1">
      <c r="A275" s="249" t="s">
        <v>728</v>
      </c>
      <c r="B275" s="120"/>
      <c r="C275" s="371" t="s">
        <v>153</v>
      </c>
      <c r="D275" s="372"/>
      <c r="E275" s="372"/>
      <c r="F275" s="372"/>
      <c r="G275" s="371" t="s">
        <v>146</v>
      </c>
      <c r="H275" s="371"/>
      <c r="I275" s="404"/>
      <c r="J275" s="266">
        <f t="shared" si="9"/>
        <v>15</v>
      </c>
      <c r="K275" s="81" t="str">
        <f t="shared" si="8"/>
        <v/>
      </c>
      <c r="L275" s="147">
        <v>0</v>
      </c>
      <c r="M275" s="147">
        <v>0</v>
      </c>
      <c r="N275" s="147">
        <v>15</v>
      </c>
      <c r="O275" s="147">
        <v>0</v>
      </c>
    </row>
    <row r="276" spans="1:15" s="83" customFormat="1" ht="34.5" customHeight="1">
      <c r="A276" s="249" t="s">
        <v>728</v>
      </c>
      <c r="B276" s="84"/>
      <c r="C276" s="372"/>
      <c r="D276" s="372"/>
      <c r="E276" s="372"/>
      <c r="F276" s="372"/>
      <c r="G276" s="371" t="s">
        <v>148</v>
      </c>
      <c r="H276" s="371"/>
      <c r="I276" s="404"/>
      <c r="J276" s="266">
        <f t="shared" si="9"/>
        <v>0.6</v>
      </c>
      <c r="K276" s="81" t="str">
        <f t="shared" si="8"/>
        <v/>
      </c>
      <c r="L276" s="148">
        <v>0</v>
      </c>
      <c r="M276" s="148">
        <v>0</v>
      </c>
      <c r="N276" s="148">
        <v>0.6</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1.7</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14</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4.7</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1.1000000000000001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3.2</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4</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1053</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1053</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1053</v>
      </c>
      <c r="O367" s="66" t="s">
        <v>1056</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row>
    <row r="369" spans="1:15" s="118" customFormat="1" ht="34.5" customHeight="1">
      <c r="A369" s="243"/>
      <c r="B369" s="115"/>
      <c r="C369" s="323" t="s">
        <v>211</v>
      </c>
      <c r="D369" s="324"/>
      <c r="E369" s="324"/>
      <c r="F369" s="324"/>
      <c r="G369" s="324"/>
      <c r="H369" s="325"/>
      <c r="I369" s="389" t="s">
        <v>1018</v>
      </c>
      <c r="J369" s="171"/>
      <c r="K369" s="97"/>
      <c r="L369" s="172">
        <v>30</v>
      </c>
      <c r="M369" s="172"/>
      <c r="N369" s="172"/>
      <c r="O369" s="172"/>
    </row>
    <row r="370" spans="1:15" s="118" customFormat="1" ht="34.5" customHeight="1">
      <c r="A370" s="243"/>
      <c r="B370" s="173"/>
      <c r="C370" s="383"/>
      <c r="D370" s="384"/>
      <c r="E370" s="384"/>
      <c r="F370" s="384"/>
      <c r="G370" s="384"/>
      <c r="H370" s="385"/>
      <c r="I370" s="389"/>
      <c r="J370" s="174"/>
      <c r="K370" s="102"/>
      <c r="L370" s="175">
        <v>4</v>
      </c>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c r="N372" s="177"/>
      <c r="O372" s="177"/>
    </row>
    <row r="373" spans="1:15" s="118" customFormat="1" ht="34.5" customHeight="1">
      <c r="A373" s="243"/>
      <c r="B373" s="173"/>
      <c r="C373" s="386"/>
      <c r="D373" s="387"/>
      <c r="E373" s="387"/>
      <c r="F373" s="387"/>
      <c r="G373" s="387"/>
      <c r="H373" s="388"/>
      <c r="I373" s="389"/>
      <c r="J373" s="178"/>
      <c r="K373" s="106"/>
      <c r="L373" s="179">
        <v>6</v>
      </c>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1053</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6530</v>
      </c>
      <c r="K392" s="81" t="str">
        <f t="shared" ref="K392:K397" si="12">IF(OR(COUNTIF(L392:O392,"未確認")&gt;0,COUNTIF(L392:O392,"~*")&gt;0),"※","")</f>
        <v/>
      </c>
      <c r="L392" s="147">
        <v>345</v>
      </c>
      <c r="M392" s="147">
        <v>1048</v>
      </c>
      <c r="N392" s="147">
        <v>3569</v>
      </c>
      <c r="O392" s="147">
        <v>1568</v>
      </c>
    </row>
    <row r="393" spans="1:22" s="83" customFormat="1" ht="34.5" customHeight="1">
      <c r="A393" s="249" t="s">
        <v>773</v>
      </c>
      <c r="B393" s="84"/>
      <c r="C393" s="370"/>
      <c r="D393" s="380"/>
      <c r="E393" s="320" t="s">
        <v>224</v>
      </c>
      <c r="F393" s="321"/>
      <c r="G393" s="321"/>
      <c r="H393" s="322"/>
      <c r="I393" s="343"/>
      <c r="J393" s="140">
        <f t="shared" si="11"/>
        <v>3760</v>
      </c>
      <c r="K393" s="81" t="str">
        <f t="shared" si="12"/>
        <v/>
      </c>
      <c r="L393" s="147">
        <v>165</v>
      </c>
      <c r="M393" s="147">
        <v>561</v>
      </c>
      <c r="N393" s="147">
        <v>2490</v>
      </c>
      <c r="O393" s="147">
        <v>544</v>
      </c>
    </row>
    <row r="394" spans="1:22" s="83" customFormat="1" ht="34.5" customHeight="1">
      <c r="A394" s="250" t="s">
        <v>774</v>
      </c>
      <c r="B394" s="84"/>
      <c r="C394" s="370"/>
      <c r="D394" s="381"/>
      <c r="E394" s="320" t="s">
        <v>225</v>
      </c>
      <c r="F394" s="321"/>
      <c r="G394" s="321"/>
      <c r="H394" s="322"/>
      <c r="I394" s="343"/>
      <c r="J394" s="140">
        <f t="shared" si="11"/>
        <v>311</v>
      </c>
      <c r="K394" s="81" t="str">
        <f t="shared" si="12"/>
        <v/>
      </c>
      <c r="L394" s="147">
        <v>12</v>
      </c>
      <c r="M394" s="147">
        <v>25</v>
      </c>
      <c r="N394" s="147">
        <v>47</v>
      </c>
      <c r="O394" s="147">
        <v>227</v>
      </c>
    </row>
    <row r="395" spans="1:22" s="83" customFormat="1" ht="34.5" customHeight="1">
      <c r="A395" s="250" t="s">
        <v>775</v>
      </c>
      <c r="B395" s="84"/>
      <c r="C395" s="370"/>
      <c r="D395" s="382"/>
      <c r="E395" s="320" t="s">
        <v>226</v>
      </c>
      <c r="F395" s="321"/>
      <c r="G395" s="321"/>
      <c r="H395" s="322"/>
      <c r="I395" s="343"/>
      <c r="J395" s="140">
        <f t="shared" si="11"/>
        <v>2459</v>
      </c>
      <c r="K395" s="81" t="str">
        <f t="shared" si="12"/>
        <v/>
      </c>
      <c r="L395" s="147">
        <v>168</v>
      </c>
      <c r="M395" s="147">
        <v>462</v>
      </c>
      <c r="N395" s="147">
        <v>1032</v>
      </c>
      <c r="O395" s="147">
        <v>797</v>
      </c>
    </row>
    <row r="396" spans="1:22" s="83" customFormat="1" ht="34.5" customHeight="1">
      <c r="A396" s="250" t="s">
        <v>776</v>
      </c>
      <c r="B396" s="1"/>
      <c r="C396" s="370"/>
      <c r="D396" s="320" t="s">
        <v>227</v>
      </c>
      <c r="E396" s="321"/>
      <c r="F396" s="321"/>
      <c r="G396" s="321"/>
      <c r="H396" s="322"/>
      <c r="I396" s="343"/>
      <c r="J396" s="140">
        <f t="shared" si="11"/>
        <v>54951</v>
      </c>
      <c r="K396" s="81" t="str">
        <f t="shared" si="12"/>
        <v/>
      </c>
      <c r="L396" s="147">
        <v>2863</v>
      </c>
      <c r="M396" s="147">
        <v>17880</v>
      </c>
      <c r="N396" s="147">
        <v>17733</v>
      </c>
      <c r="O396" s="147">
        <v>16475</v>
      </c>
    </row>
    <row r="397" spans="1:22" s="83" customFormat="1" ht="34.5" customHeight="1">
      <c r="A397" s="250" t="s">
        <v>777</v>
      </c>
      <c r="B397" s="119"/>
      <c r="C397" s="370"/>
      <c r="D397" s="320" t="s">
        <v>228</v>
      </c>
      <c r="E397" s="321"/>
      <c r="F397" s="321"/>
      <c r="G397" s="321"/>
      <c r="H397" s="322"/>
      <c r="I397" s="344"/>
      <c r="J397" s="140">
        <f t="shared" si="11"/>
        <v>4437</v>
      </c>
      <c r="K397" s="81" t="str">
        <f t="shared" si="12"/>
        <v/>
      </c>
      <c r="L397" s="147">
        <v>210</v>
      </c>
      <c r="M397" s="147">
        <v>918</v>
      </c>
      <c r="N397" s="147">
        <v>1761</v>
      </c>
      <c r="O397" s="147">
        <v>1548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1053</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5253</v>
      </c>
      <c r="K405" s="81" t="str">
        <f t="shared" ref="K405:K422" si="14">IF(OR(COUNTIF(L405:O405,"未確認")&gt;0,COUNTIF(L405:O405,"~*")&gt;0),"※","")</f>
        <v/>
      </c>
      <c r="L405" s="147">
        <v>345</v>
      </c>
      <c r="M405" s="147">
        <v>1048</v>
      </c>
      <c r="N405" s="147">
        <v>2292</v>
      </c>
      <c r="O405" s="147">
        <v>1568</v>
      </c>
    </row>
    <row r="406" spans="1:22" s="83" customFormat="1" ht="34.5" customHeight="1">
      <c r="A406" s="251" t="s">
        <v>779</v>
      </c>
      <c r="B406" s="119"/>
      <c r="C406" s="369"/>
      <c r="D406" s="375" t="s">
        <v>233</v>
      </c>
      <c r="E406" s="377" t="s">
        <v>234</v>
      </c>
      <c r="F406" s="378"/>
      <c r="G406" s="378"/>
      <c r="H406" s="379"/>
      <c r="I406" s="361"/>
      <c r="J406" s="140">
        <f t="shared" si="13"/>
        <v>448</v>
      </c>
      <c r="K406" s="81" t="str">
        <f t="shared" si="14"/>
        <v/>
      </c>
      <c r="L406" s="147">
        <v>38</v>
      </c>
      <c r="M406" s="147">
        <v>187</v>
      </c>
      <c r="N406" s="147">
        <v>138</v>
      </c>
      <c r="O406" s="147">
        <v>85</v>
      </c>
    </row>
    <row r="407" spans="1:22" s="83" customFormat="1" ht="34.5" customHeight="1">
      <c r="A407" s="251" t="s">
        <v>780</v>
      </c>
      <c r="B407" s="119"/>
      <c r="C407" s="369"/>
      <c r="D407" s="369"/>
      <c r="E407" s="320" t="s">
        <v>235</v>
      </c>
      <c r="F407" s="321"/>
      <c r="G407" s="321"/>
      <c r="H407" s="322"/>
      <c r="I407" s="361"/>
      <c r="J407" s="140">
        <f t="shared" si="13"/>
        <v>4053</v>
      </c>
      <c r="K407" s="81" t="str">
        <f t="shared" si="14"/>
        <v/>
      </c>
      <c r="L407" s="147">
        <v>295</v>
      </c>
      <c r="M407" s="147">
        <v>812</v>
      </c>
      <c r="N407" s="147">
        <v>1565</v>
      </c>
      <c r="O407" s="147">
        <v>1381</v>
      </c>
    </row>
    <row r="408" spans="1:22" s="83" customFormat="1" ht="34.5" customHeight="1">
      <c r="A408" s="251" t="s">
        <v>781</v>
      </c>
      <c r="B408" s="119"/>
      <c r="C408" s="369"/>
      <c r="D408" s="369"/>
      <c r="E408" s="320" t="s">
        <v>236</v>
      </c>
      <c r="F408" s="321"/>
      <c r="G408" s="321"/>
      <c r="H408" s="322"/>
      <c r="I408" s="361"/>
      <c r="J408" s="140">
        <f t="shared" si="13"/>
        <v>93</v>
      </c>
      <c r="K408" s="81" t="str">
        <f t="shared" si="14"/>
        <v/>
      </c>
      <c r="L408" s="147">
        <v>4</v>
      </c>
      <c r="M408" s="147">
        <v>15</v>
      </c>
      <c r="N408" s="147">
        <v>34</v>
      </c>
      <c r="O408" s="147">
        <v>40</v>
      </c>
    </row>
    <row r="409" spans="1:22" s="83" customFormat="1" ht="34.5" customHeight="1">
      <c r="A409" s="251" t="s">
        <v>782</v>
      </c>
      <c r="B409" s="119"/>
      <c r="C409" s="369"/>
      <c r="D409" s="369"/>
      <c r="E409" s="317" t="s">
        <v>989</v>
      </c>
      <c r="F409" s="318"/>
      <c r="G409" s="318"/>
      <c r="H409" s="319"/>
      <c r="I409" s="361"/>
      <c r="J409" s="140">
        <f t="shared" si="13"/>
        <v>224</v>
      </c>
      <c r="K409" s="81" t="str">
        <f t="shared" si="14"/>
        <v/>
      </c>
      <c r="L409" s="147">
        <v>8</v>
      </c>
      <c r="M409" s="147">
        <v>32</v>
      </c>
      <c r="N409" s="147">
        <v>124</v>
      </c>
      <c r="O409" s="147">
        <v>60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363</v>
      </c>
      <c r="K411" s="81" t="str">
        <f t="shared" si="14"/>
        <v/>
      </c>
      <c r="L411" s="147">
        <v>0</v>
      </c>
      <c r="M411" s="147">
        <v>0</v>
      </c>
      <c r="N411" s="147">
        <v>363</v>
      </c>
      <c r="O411" s="147">
        <v>0</v>
      </c>
    </row>
    <row r="412" spans="1:22" s="83" customFormat="1" ht="34.5" customHeight="1">
      <c r="A412" s="251" t="s">
        <v>785</v>
      </c>
      <c r="B412" s="119"/>
      <c r="C412" s="369"/>
      <c r="D412" s="376"/>
      <c r="E412" s="334" t="s">
        <v>166</v>
      </c>
      <c r="F412" s="335"/>
      <c r="G412" s="335"/>
      <c r="H412" s="336"/>
      <c r="I412" s="361"/>
      <c r="J412" s="140">
        <f t="shared" si="13"/>
        <v>72</v>
      </c>
      <c r="K412" s="81" t="str">
        <f t="shared" si="14"/>
        <v/>
      </c>
      <c r="L412" s="147">
        <v>0</v>
      </c>
      <c r="M412" s="147">
        <v>2</v>
      </c>
      <c r="N412" s="147">
        <v>68</v>
      </c>
      <c r="O412" s="147">
        <v>2</v>
      </c>
    </row>
    <row r="413" spans="1:22" s="83" customFormat="1" ht="34.5" customHeight="1">
      <c r="A413" s="251" t="s">
        <v>786</v>
      </c>
      <c r="B413" s="119"/>
      <c r="C413" s="369"/>
      <c r="D413" s="320" t="s">
        <v>251</v>
      </c>
      <c r="E413" s="321"/>
      <c r="F413" s="321"/>
      <c r="G413" s="321"/>
      <c r="H413" s="322"/>
      <c r="I413" s="361"/>
      <c r="J413" s="140">
        <f t="shared" si="13"/>
        <v>4835</v>
      </c>
      <c r="K413" s="81" t="str">
        <f t="shared" si="14"/>
        <v/>
      </c>
      <c r="L413" s="147">
        <v>311</v>
      </c>
      <c r="M413" s="147">
        <v>1011</v>
      </c>
      <c r="N413" s="147">
        <v>1933</v>
      </c>
      <c r="O413" s="147">
        <v>1580</v>
      </c>
    </row>
    <row r="414" spans="1:22" s="83" customFormat="1" ht="34.5" customHeight="1">
      <c r="A414" s="251" t="s">
        <v>787</v>
      </c>
      <c r="B414" s="119"/>
      <c r="C414" s="369"/>
      <c r="D414" s="375" t="s">
        <v>240</v>
      </c>
      <c r="E414" s="377" t="s">
        <v>241</v>
      </c>
      <c r="F414" s="378"/>
      <c r="G414" s="378"/>
      <c r="H414" s="379"/>
      <c r="I414" s="361"/>
      <c r="J414" s="140">
        <f t="shared" si="13"/>
        <v>402</v>
      </c>
      <c r="K414" s="81" t="str">
        <f t="shared" si="14"/>
        <v/>
      </c>
      <c r="L414" s="147">
        <v>101</v>
      </c>
      <c r="M414" s="147">
        <v>95</v>
      </c>
      <c r="N414" s="147">
        <v>172</v>
      </c>
      <c r="O414" s="147">
        <v>34</v>
      </c>
    </row>
    <row r="415" spans="1:22" s="83" customFormat="1" ht="34.5" customHeight="1">
      <c r="A415" s="251" t="s">
        <v>788</v>
      </c>
      <c r="B415" s="119"/>
      <c r="C415" s="369"/>
      <c r="D415" s="369"/>
      <c r="E415" s="320" t="s">
        <v>242</v>
      </c>
      <c r="F415" s="321"/>
      <c r="G415" s="321"/>
      <c r="H415" s="322"/>
      <c r="I415" s="361"/>
      <c r="J415" s="140">
        <f t="shared" si="13"/>
        <v>3539</v>
      </c>
      <c r="K415" s="81" t="str">
        <f t="shared" si="14"/>
        <v/>
      </c>
      <c r="L415" s="147">
        <v>190</v>
      </c>
      <c r="M415" s="147">
        <v>739</v>
      </c>
      <c r="N415" s="147">
        <v>1467</v>
      </c>
      <c r="O415" s="147">
        <v>1143</v>
      </c>
    </row>
    <row r="416" spans="1:22" s="83" customFormat="1" ht="34.5" customHeight="1">
      <c r="A416" s="251" t="s">
        <v>789</v>
      </c>
      <c r="B416" s="119"/>
      <c r="C416" s="369"/>
      <c r="D416" s="369"/>
      <c r="E416" s="320" t="s">
        <v>243</v>
      </c>
      <c r="F416" s="321"/>
      <c r="G416" s="321"/>
      <c r="H416" s="322"/>
      <c r="I416" s="361"/>
      <c r="J416" s="140">
        <f t="shared" si="13"/>
        <v>619</v>
      </c>
      <c r="K416" s="81" t="str">
        <f t="shared" si="14"/>
        <v/>
      </c>
      <c r="L416" s="147">
        <v>18</v>
      </c>
      <c r="M416" s="147">
        <v>122</v>
      </c>
      <c r="N416" s="147">
        <v>179</v>
      </c>
      <c r="O416" s="147">
        <v>300</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1</v>
      </c>
      <c r="M417" s="147">
        <v>5</v>
      </c>
      <c r="N417" s="147">
        <v>13</v>
      </c>
      <c r="O417" s="147">
        <v>8</v>
      </c>
    </row>
    <row r="418" spans="1:22" s="83" customFormat="1" ht="34.5" customHeight="1">
      <c r="A418" s="251" t="s">
        <v>791</v>
      </c>
      <c r="B418" s="119"/>
      <c r="C418" s="369"/>
      <c r="D418" s="369"/>
      <c r="E418" s="320" t="s">
        <v>245</v>
      </c>
      <c r="F418" s="321"/>
      <c r="G418" s="321"/>
      <c r="H418" s="322"/>
      <c r="I418" s="361"/>
      <c r="J418" s="140">
        <f t="shared" si="13"/>
        <v>89</v>
      </c>
      <c r="K418" s="81" t="str">
        <f t="shared" si="14"/>
        <v/>
      </c>
      <c r="L418" s="147">
        <v>1</v>
      </c>
      <c r="M418" s="147">
        <v>23</v>
      </c>
      <c r="N418" s="147">
        <v>38</v>
      </c>
      <c r="O418" s="147">
        <v>27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50</v>
      </c>
      <c r="K420" s="81" t="str">
        <f t="shared" si="14"/>
        <v/>
      </c>
      <c r="L420" s="147">
        <v>0</v>
      </c>
      <c r="M420" s="147">
        <v>17</v>
      </c>
      <c r="N420" s="147">
        <v>19</v>
      </c>
      <c r="O420" s="147">
        <v>14</v>
      </c>
    </row>
    <row r="421" spans="1:22" s="83" customFormat="1" ht="34.5" customHeight="1">
      <c r="A421" s="251" t="s">
        <v>794</v>
      </c>
      <c r="B421" s="119"/>
      <c r="C421" s="369"/>
      <c r="D421" s="369"/>
      <c r="E421" s="320" t="s">
        <v>247</v>
      </c>
      <c r="F421" s="321"/>
      <c r="G421" s="321"/>
      <c r="H421" s="322"/>
      <c r="I421" s="361"/>
      <c r="J421" s="140">
        <f t="shared" si="13"/>
        <v>109</v>
      </c>
      <c r="K421" s="81" t="str">
        <f t="shared" si="14"/>
        <v/>
      </c>
      <c r="L421" s="147">
        <v>0</v>
      </c>
      <c r="M421" s="147">
        <v>10</v>
      </c>
      <c r="N421" s="147">
        <v>45</v>
      </c>
      <c r="O421" s="147">
        <v>54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1053</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4433</v>
      </c>
      <c r="K430" s="193" t="str">
        <f>IF(OR(COUNTIF(L430:O430,"未確認")&gt;0,COUNTIF(L430:O430,"~*")&gt;0),"※","")</f>
        <v/>
      </c>
      <c r="L430" s="147">
        <v>210</v>
      </c>
      <c r="M430" s="147">
        <v>916</v>
      </c>
      <c r="N430" s="147">
        <v>1761</v>
      </c>
      <c r="O430" s="147">
        <v>1546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453</v>
      </c>
      <c r="K432" s="193" t="str">
        <f>IF(OR(COUNTIF(L432:O432,"未確認")&gt;0,COUNTIF(L432:O432,"~*")&gt;0),"※","")</f>
        <v/>
      </c>
      <c r="L432" s="147">
        <v>15</v>
      </c>
      <c r="M432" s="147">
        <v>115</v>
      </c>
      <c r="N432" s="147">
        <v>141</v>
      </c>
      <c r="O432" s="147">
        <v>182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3980</v>
      </c>
      <c r="K433" s="193" t="str">
        <f>IF(OR(COUNTIF(L433:O433,"未確認")&gt;0,COUNTIF(L433:O433,"~*")&gt;0),"※","")</f>
        <v/>
      </c>
      <c r="L433" s="147">
        <v>195</v>
      </c>
      <c r="M433" s="147">
        <v>801</v>
      </c>
      <c r="N433" s="147">
        <v>1620</v>
      </c>
      <c r="O433" s="147">
        <v>1364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1053</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1053</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154</v>
      </c>
      <c r="K468" s="201" t="str">
        <f t="shared" ref="K468:K475" si="16">IF(OR(COUNTIF(L468:O468,"未確認")&gt;0,COUNTIF(L468:O468,"*")&gt;0),"※","")</f>
        <v>※</v>
      </c>
      <c r="L468" s="117">
        <v>60</v>
      </c>
      <c r="M468" s="117" t="s">
        <v>541</v>
      </c>
      <c r="N468" s="117">
        <v>40</v>
      </c>
      <c r="O468" s="117">
        <v>54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v>0</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66</v>
      </c>
      <c r="K470" s="201" t="str">
        <f t="shared" si="16"/>
        <v>※</v>
      </c>
      <c r="L470" s="117">
        <v>66</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t="s">
        <v>541</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42</v>
      </c>
      <c r="K476" s="201" t="str">
        <f>IF(OR(COUNTIF(L476:O476,"未確認")&gt;0,COUNTIF(L476:O476,"~")&gt;0),"※","")</f>
        <v/>
      </c>
      <c r="L476" s="117">
        <v>0</v>
      </c>
      <c r="M476" s="117" t="s">
        <v>541</v>
      </c>
      <c r="N476" s="117">
        <v>0</v>
      </c>
      <c r="O476" s="117">
        <v>42</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22</v>
      </c>
      <c r="K477" s="201" t="str">
        <f t="shared" ref="K477:K496" si="18">IF(OR(COUNTIF(L477:O477,"未確認")&gt;0,COUNTIF(L477:O477,"*")&gt;0),"※","")</f>
        <v>※</v>
      </c>
      <c r="L477" s="117">
        <v>0</v>
      </c>
      <c r="M477" s="117">
        <v>0</v>
      </c>
      <c r="N477" s="117">
        <v>22</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18</v>
      </c>
      <c r="K479" s="201" t="str">
        <f t="shared" si="18"/>
        <v/>
      </c>
      <c r="L479" s="117">
        <v>0</v>
      </c>
      <c r="M479" s="117">
        <v>0</v>
      </c>
      <c r="N479" s="117">
        <v>18</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73</v>
      </c>
      <c r="K481" s="201" t="str">
        <f t="shared" si="18"/>
        <v>※</v>
      </c>
      <c r="L481" s="117">
        <v>56</v>
      </c>
      <c r="M481" s="117">
        <v>0</v>
      </c>
      <c r="N481" s="117">
        <v>17</v>
      </c>
      <c r="O481" s="117" t="s">
        <v>541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v>0</v>
      </c>
      <c r="N482" s="117">
        <v>0</v>
      </c>
      <c r="O482" s="117" t="s">
        <v>541</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58</v>
      </c>
      <c r="K483" s="201" t="str">
        <f t="shared" si="18"/>
        <v/>
      </c>
      <c r="L483" s="117">
        <v>58</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t="s">
        <v>541</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t="s">
        <v>541</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14</v>
      </c>
      <c r="K490" s="201" t="str">
        <f t="shared" si="18"/>
        <v/>
      </c>
      <c r="L490" s="117">
        <v>0</v>
      </c>
      <c r="M490" s="117">
        <v>0</v>
      </c>
      <c r="N490" s="117">
        <v>14</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t="s">
        <v>541</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1053</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20</v>
      </c>
      <c r="K505" s="201" t="str">
        <f t="shared" si="21"/>
        <v>※</v>
      </c>
      <c r="L505" s="117" t="s">
        <v>541</v>
      </c>
      <c r="M505" s="117">
        <v>0</v>
      </c>
      <c r="N505" s="117">
        <v>20</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1053</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1053</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28</v>
      </c>
      <c r="K522" s="201" t="str">
        <f>IF(OR(COUNTIF(L522:O522,"未確認")&gt;0,COUNTIF(L522:O522,"*")&gt;0),"※","")</f>
        <v/>
      </c>
      <c r="L522" s="117">
        <v>0</v>
      </c>
      <c r="M522" s="117">
        <v>0</v>
      </c>
      <c r="N522" s="117">
        <v>0</v>
      </c>
      <c r="O522" s="117">
        <v>28</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1053</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30</v>
      </c>
      <c r="K527" s="201" t="str">
        <f>IF(OR(COUNTIF(L527:O527,"未確認")&gt;0,COUNTIF(L527:O527,"*")&gt;0),"※","")</f>
        <v/>
      </c>
      <c r="L527" s="117">
        <v>0</v>
      </c>
      <c r="M527" s="117">
        <v>0</v>
      </c>
      <c r="N527" s="117">
        <v>30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1053</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124</v>
      </c>
      <c r="K535" s="201" t="str">
        <f t="shared" si="23"/>
        <v/>
      </c>
      <c r="L535" s="117">
        <v>17</v>
      </c>
      <c r="M535" s="117">
        <v>25</v>
      </c>
      <c r="N535" s="117">
        <v>40</v>
      </c>
      <c r="O535" s="117">
        <v>42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1053</v>
      </c>
      <c r="O543" s="66" t="s">
        <v>1056</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33.200000000000003</v>
      </c>
      <c r="M560" s="211" t="s">
        <v>533</v>
      </c>
      <c r="N560" s="211">
        <v>34.6</v>
      </c>
      <c r="O560" s="211">
        <v>71.099999999999994</v>
      </c>
    </row>
    <row r="561" spans="1:15" s="91" customFormat="1" ht="34.5" customHeight="1">
      <c r="A561" s="251" t="s">
        <v>871</v>
      </c>
      <c r="B561" s="119"/>
      <c r="C561" s="209"/>
      <c r="D561" s="331" t="s">
        <v>377</v>
      </c>
      <c r="E561" s="342"/>
      <c r="F561" s="342"/>
      <c r="G561" s="342"/>
      <c r="H561" s="332"/>
      <c r="I561" s="343"/>
      <c r="J561" s="207"/>
      <c r="K561" s="210"/>
      <c r="L561" s="211">
        <v>13.9</v>
      </c>
      <c r="M561" s="211" t="s">
        <v>533</v>
      </c>
      <c r="N561" s="211">
        <v>20.9</v>
      </c>
      <c r="O561" s="211">
        <v>40.5</v>
      </c>
    </row>
    <row r="562" spans="1:15" s="91" customFormat="1" ht="34.5" customHeight="1">
      <c r="A562" s="251" t="s">
        <v>872</v>
      </c>
      <c r="B562" s="119"/>
      <c r="C562" s="209"/>
      <c r="D562" s="331" t="s">
        <v>992</v>
      </c>
      <c r="E562" s="342"/>
      <c r="F562" s="342"/>
      <c r="G562" s="342"/>
      <c r="H562" s="332"/>
      <c r="I562" s="343"/>
      <c r="J562" s="207"/>
      <c r="K562" s="210"/>
      <c r="L562" s="211">
        <v>13.8</v>
      </c>
      <c r="M562" s="211" t="s">
        <v>533</v>
      </c>
      <c r="N562" s="211">
        <v>17.899999999999999</v>
      </c>
      <c r="O562" s="211">
        <v>36.4</v>
      </c>
    </row>
    <row r="563" spans="1:15" s="91" customFormat="1" ht="34.5" customHeight="1">
      <c r="A563" s="251" t="s">
        <v>873</v>
      </c>
      <c r="B563" s="119"/>
      <c r="C563" s="209"/>
      <c r="D563" s="331" t="s">
        <v>379</v>
      </c>
      <c r="E563" s="342"/>
      <c r="F563" s="342"/>
      <c r="G563" s="342"/>
      <c r="H563" s="332"/>
      <c r="I563" s="343"/>
      <c r="J563" s="207"/>
      <c r="K563" s="210"/>
      <c r="L563" s="211">
        <v>4.8</v>
      </c>
      <c r="M563" s="211" t="s">
        <v>533</v>
      </c>
      <c r="N563" s="211">
        <v>9</v>
      </c>
      <c r="O563" s="211">
        <v>20.399999999999999</v>
      </c>
    </row>
    <row r="564" spans="1:15" s="91" customFormat="1" ht="34.5" customHeight="1">
      <c r="A564" s="251" t="s">
        <v>874</v>
      </c>
      <c r="B564" s="119"/>
      <c r="C564" s="209"/>
      <c r="D564" s="331" t="s">
        <v>380</v>
      </c>
      <c r="E564" s="342"/>
      <c r="F564" s="342"/>
      <c r="G564" s="342"/>
      <c r="H564" s="332"/>
      <c r="I564" s="343"/>
      <c r="J564" s="207"/>
      <c r="K564" s="210"/>
      <c r="L564" s="211">
        <v>17</v>
      </c>
      <c r="M564" s="211" t="s">
        <v>533</v>
      </c>
      <c r="N564" s="211">
        <v>4.5</v>
      </c>
      <c r="O564" s="211">
        <v>9.4</v>
      </c>
    </row>
    <row r="565" spans="1:15" s="91" customFormat="1" ht="34.5" customHeight="1">
      <c r="A565" s="251" t="s">
        <v>875</v>
      </c>
      <c r="B565" s="119"/>
      <c r="C565" s="280"/>
      <c r="D565" s="331" t="s">
        <v>869</v>
      </c>
      <c r="E565" s="342"/>
      <c r="F565" s="342"/>
      <c r="G565" s="342"/>
      <c r="H565" s="332"/>
      <c r="I565" s="343"/>
      <c r="J565" s="207"/>
      <c r="K565" s="210"/>
      <c r="L565" s="211">
        <v>4.4000000000000004</v>
      </c>
      <c r="M565" s="211" t="s">
        <v>533</v>
      </c>
      <c r="N565" s="211">
        <v>18.7</v>
      </c>
      <c r="O565" s="211">
        <v>26</v>
      </c>
    </row>
    <row r="566" spans="1:15" s="91" customFormat="1" ht="34.5" customHeight="1">
      <c r="A566" s="251" t="s">
        <v>876</v>
      </c>
      <c r="B566" s="119"/>
      <c r="C566" s="285"/>
      <c r="D566" s="331" t="s">
        <v>993</v>
      </c>
      <c r="E566" s="342"/>
      <c r="F566" s="342"/>
      <c r="G566" s="342"/>
      <c r="H566" s="332"/>
      <c r="I566" s="343"/>
      <c r="J566" s="213"/>
      <c r="K566" s="214"/>
      <c r="L566" s="211">
        <v>26.2</v>
      </c>
      <c r="M566" s="211" t="s">
        <v>533</v>
      </c>
      <c r="N566" s="211">
        <v>28.9</v>
      </c>
      <c r="O566" s="211">
        <v>52.3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10.8</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0.9</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0.6</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0.2</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4.2</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4.5</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1053</v>
      </c>
      <c r="O588" s="66" t="s">
        <v>1056</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row>
    <row r="590" spans="1:22" s="115" customFormat="1" ht="70" customHeight="1">
      <c r="A590" s="252" t="s">
        <v>891</v>
      </c>
      <c r="C590" s="320" t="s">
        <v>386</v>
      </c>
      <c r="D590" s="321"/>
      <c r="E590" s="321"/>
      <c r="F590" s="321"/>
      <c r="G590" s="321"/>
      <c r="H590" s="322"/>
      <c r="I590" s="134" t="s">
        <v>387</v>
      </c>
      <c r="J590" s="116" t="str">
        <f>IF(SUM(L590:O590)=0,IF(COUNTIF(L590:O590,"未確認")&gt;0,"未確認",IF(COUNTIF(L590:O590,"~*")&gt;0,"*",SUM(L590:O590))),SUM(L590:O590))</f>
        <v>*</v>
      </c>
      <c r="K590" s="201" t="str">
        <f>IF(OR(COUNTIF(L590:O590,"未確認")&gt;0,COUNTIF(L590:O590,"*")&gt;0),"※","")</f>
        <v>※</v>
      </c>
      <c r="L590" s="117" t="s">
        <v>541</v>
      </c>
      <c r="M590" s="117">
        <v>0</v>
      </c>
      <c r="N590" s="117" t="s">
        <v>541</v>
      </c>
      <c r="O590" s="117" t="s">
        <v>541</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61</v>
      </c>
      <c r="K591" s="201" t="str">
        <f>IF(OR(COUNTIF(L591:O591,"未確認")&gt;0,COUNTIF(L591:O591,"*")&gt;0),"※","")</f>
        <v/>
      </c>
      <c r="L591" s="117">
        <v>10</v>
      </c>
      <c r="M591" s="117">
        <v>0</v>
      </c>
      <c r="N591" s="117">
        <v>23</v>
      </c>
      <c r="O591" s="117">
        <v>28</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20</v>
      </c>
      <c r="K593" s="201" t="str">
        <f>IF(OR(COUNTIF(L593:O593,"未確認")&gt;0,COUNTIF(L593:O593,"*")&gt;0),"※","")</f>
        <v>※</v>
      </c>
      <c r="L593" s="117" t="s">
        <v>541</v>
      </c>
      <c r="M593" s="117">
        <v>0</v>
      </c>
      <c r="N593" s="117" t="s">
        <v>541</v>
      </c>
      <c r="O593" s="117">
        <v>20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3701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542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10378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1014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4087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1053</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30</v>
      </c>
      <c r="K613" s="201" t="str">
        <f t="shared" ref="K613:K623" si="29">IF(OR(COUNTIF(L613:O613,"未確認")&gt;0,COUNTIF(L613:O613,"*")&gt;0),"※","")</f>
        <v>※</v>
      </c>
      <c r="L613" s="117" t="s">
        <v>541</v>
      </c>
      <c r="M613" s="117">
        <v>19</v>
      </c>
      <c r="N613" s="117" t="s">
        <v>541</v>
      </c>
      <c r="O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62</v>
      </c>
      <c r="K618" s="201" t="str">
        <f t="shared" si="29"/>
        <v/>
      </c>
      <c r="L618" s="117">
        <v>0</v>
      </c>
      <c r="M618" s="117">
        <v>62</v>
      </c>
      <c r="N618" s="117">
        <v>0</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56</v>
      </c>
      <c r="K622" s="201" t="str">
        <f t="shared" si="29"/>
        <v/>
      </c>
      <c r="L622" s="117">
        <v>16</v>
      </c>
      <c r="M622" s="117">
        <v>0</v>
      </c>
      <c r="N622" s="117">
        <v>10</v>
      </c>
      <c r="O622" s="117">
        <v>30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1053</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12</v>
      </c>
      <c r="K631" s="201" t="str">
        <f t="shared" ref="K631:K638" si="31">IF(OR(COUNTIF(L631:O631,"未確認")&gt;0,COUNTIF(L631:O631,"*")&gt;0),"※","")</f>
        <v>※</v>
      </c>
      <c r="L631" s="117">
        <v>0</v>
      </c>
      <c r="M631" s="117">
        <v>0</v>
      </c>
      <c r="N631" s="117" t="s">
        <v>541</v>
      </c>
      <c r="O631" s="117">
        <v>12</v>
      </c>
    </row>
    <row r="632" spans="1:22" s="118" customFormat="1" ht="56.15" customHeight="1">
      <c r="A632" s="252" t="s">
        <v>918</v>
      </c>
      <c r="B632" s="119"/>
      <c r="C632" s="320" t="s">
        <v>434</v>
      </c>
      <c r="D632" s="321"/>
      <c r="E632" s="321"/>
      <c r="F632" s="321"/>
      <c r="G632" s="321"/>
      <c r="H632" s="322"/>
      <c r="I632" s="122" t="s">
        <v>435</v>
      </c>
      <c r="J632" s="116">
        <f t="shared" si="30"/>
        <v>141</v>
      </c>
      <c r="K632" s="201" t="str">
        <f t="shared" si="31"/>
        <v/>
      </c>
      <c r="L632" s="117">
        <v>13</v>
      </c>
      <c r="M632" s="117">
        <v>0</v>
      </c>
      <c r="N632" s="117">
        <v>40</v>
      </c>
      <c r="O632" s="117">
        <v>88</v>
      </c>
    </row>
    <row r="633" spans="1:22" s="118" customFormat="1" ht="56">
      <c r="A633" s="252" t="s">
        <v>919</v>
      </c>
      <c r="B633" s="119"/>
      <c r="C633" s="320" t="s">
        <v>436</v>
      </c>
      <c r="D633" s="321"/>
      <c r="E633" s="321"/>
      <c r="F633" s="321"/>
      <c r="G633" s="321"/>
      <c r="H633" s="322"/>
      <c r="I633" s="122" t="s">
        <v>437</v>
      </c>
      <c r="J633" s="116">
        <f t="shared" si="30"/>
        <v>67</v>
      </c>
      <c r="K633" s="201" t="str">
        <f t="shared" si="31"/>
        <v/>
      </c>
      <c r="L633" s="117">
        <v>11</v>
      </c>
      <c r="M633" s="117">
        <v>0</v>
      </c>
      <c r="N633" s="117">
        <v>26</v>
      </c>
      <c r="O633" s="117">
        <v>30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t="s">
        <v>541</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11</v>
      </c>
      <c r="M635" s="117">
        <v>0</v>
      </c>
      <c r="N635" s="117" t="s">
        <v>541</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1053</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193</v>
      </c>
      <c r="K646" s="201" t="str">
        <f t="shared" ref="K646:K660" si="33">IF(OR(COUNTIF(L646:O646,"未確認")&gt;0,COUNTIF(L646:O646,"*")&gt;0),"※","")</f>
        <v/>
      </c>
      <c r="L646" s="117">
        <v>80</v>
      </c>
      <c r="M646" s="117">
        <v>0</v>
      </c>
      <c r="N646" s="117">
        <v>45</v>
      </c>
      <c r="O646" s="117">
        <v>68</v>
      </c>
    </row>
    <row r="647" spans="1:22" s="118" customFormat="1" ht="70" customHeight="1">
      <c r="A647" s="252" t="s">
        <v>926</v>
      </c>
      <c r="B647" s="84"/>
      <c r="C647" s="188"/>
      <c r="D647" s="221"/>
      <c r="E647" s="320" t="s">
        <v>938</v>
      </c>
      <c r="F647" s="321"/>
      <c r="G647" s="321"/>
      <c r="H647" s="322"/>
      <c r="I647" s="122" t="s">
        <v>452</v>
      </c>
      <c r="J647" s="116">
        <f t="shared" si="32"/>
        <v>12</v>
      </c>
      <c r="K647" s="201" t="str">
        <f t="shared" si="33"/>
        <v/>
      </c>
      <c r="L647" s="117">
        <v>0</v>
      </c>
      <c r="M647" s="117">
        <v>0</v>
      </c>
      <c r="N647" s="117">
        <v>0</v>
      </c>
      <c r="O647" s="117">
        <v>12</v>
      </c>
    </row>
    <row r="648" spans="1:22" s="118" customFormat="1" ht="70" customHeight="1">
      <c r="A648" s="252" t="s">
        <v>927</v>
      </c>
      <c r="B648" s="84"/>
      <c r="C648" s="188"/>
      <c r="D648" s="221"/>
      <c r="E648" s="320" t="s">
        <v>939</v>
      </c>
      <c r="F648" s="321"/>
      <c r="G648" s="321"/>
      <c r="H648" s="322"/>
      <c r="I648" s="122" t="s">
        <v>454</v>
      </c>
      <c r="J648" s="116">
        <f t="shared" si="32"/>
        <v>45</v>
      </c>
      <c r="K648" s="201" t="str">
        <f t="shared" si="33"/>
        <v>※</v>
      </c>
      <c r="L648" s="117" t="s">
        <v>541</v>
      </c>
      <c r="M648" s="117">
        <v>0</v>
      </c>
      <c r="N648" s="117">
        <v>0</v>
      </c>
      <c r="O648" s="117">
        <v>45</v>
      </c>
    </row>
    <row r="649" spans="1:22" s="118" customFormat="1" ht="70" customHeight="1">
      <c r="A649" s="252" t="s">
        <v>928</v>
      </c>
      <c r="B649" s="84"/>
      <c r="C649" s="295"/>
      <c r="D649" s="297"/>
      <c r="E649" s="320" t="s">
        <v>940</v>
      </c>
      <c r="F649" s="321"/>
      <c r="G649" s="321"/>
      <c r="H649" s="322"/>
      <c r="I649" s="122" t="s">
        <v>456</v>
      </c>
      <c r="J649" s="116">
        <f t="shared" si="32"/>
        <v>16</v>
      </c>
      <c r="K649" s="201" t="str">
        <f t="shared" si="33"/>
        <v>※</v>
      </c>
      <c r="L649" s="117" t="s">
        <v>541</v>
      </c>
      <c r="M649" s="117">
        <v>0</v>
      </c>
      <c r="N649" s="117">
        <v>16</v>
      </c>
      <c r="O649" s="117" t="s">
        <v>541</v>
      </c>
    </row>
    <row r="650" spans="1:22" s="118" customFormat="1" ht="84" customHeight="1">
      <c r="A650" s="252" t="s">
        <v>929</v>
      </c>
      <c r="B650" s="84"/>
      <c r="C650" s="295"/>
      <c r="D650" s="297"/>
      <c r="E650" s="320" t="s">
        <v>941</v>
      </c>
      <c r="F650" s="321"/>
      <c r="G650" s="321"/>
      <c r="H650" s="322"/>
      <c r="I650" s="122" t="s">
        <v>458</v>
      </c>
      <c r="J650" s="116">
        <f t="shared" si="32"/>
        <v>103</v>
      </c>
      <c r="K650" s="201" t="str">
        <f t="shared" si="33"/>
        <v>※</v>
      </c>
      <c r="L650" s="117">
        <v>77</v>
      </c>
      <c r="M650" s="117">
        <v>0</v>
      </c>
      <c r="N650" s="117">
        <v>26</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184</v>
      </c>
      <c r="K655" s="201" t="str">
        <f t="shared" si="33"/>
        <v/>
      </c>
      <c r="L655" s="117">
        <v>80</v>
      </c>
      <c r="M655" s="117">
        <v>0</v>
      </c>
      <c r="N655" s="117">
        <v>41</v>
      </c>
      <c r="O655" s="117">
        <v>63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166</v>
      </c>
      <c r="K657" s="201" t="str">
        <f t="shared" si="33"/>
        <v/>
      </c>
      <c r="L657" s="117">
        <v>76</v>
      </c>
      <c r="M657" s="117">
        <v>0</v>
      </c>
      <c r="N657" s="117">
        <v>36</v>
      </c>
      <c r="O657" s="117">
        <v>54</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1053</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1053</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1053</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1053</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7EF6913-192D-459A-B60C-5CA8ED2551F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2019-12-23T00:55:39Z</dcterms:modified>
</cp:coreProperties>
</file>