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5B86232-42F3-4207-9400-9752D34B2FED}"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<sst xmlns="http://schemas.openxmlformats.org/spreadsheetml/2006/main" count="3099" uniqueCount="1053">
  <si>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</si>
  <si>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</si>
  <si>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</si>
  <si>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</si>
  <si>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</si>
  <si>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</si>
  <si>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</si>
  <si>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</si>
  <si>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</si>
  <si>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</si>
  <si>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</si>
  <si>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</si>
  <si>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</si>
  <si>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</si>
  <si>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</si>
  <si>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</si>
  <si>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</si>
  <si>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</si>
  <si>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</si>
  <si>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</si>
  <si>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</si>
  <si>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</si>
  <si>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</si>
  <si>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</si>
  <si>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</si>
  <si>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</si>
  <si>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</si>
  <si>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</si>
  <si>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</si>
  <si>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</si>
  <si>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</si>
  <si>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</si>
  <si>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</si>
  <si>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</si>
  <si>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</si>
  <si>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</si>
  <si>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</si>
  <si>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</si>
  <si>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</si>
  <si>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</si>
  <si>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</si>
  <si>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</si>
  <si>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</si>
  <si>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</si>
  <si>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</si>
  <si>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</si>
  <si>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</si>
  <si>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</si>
  <si>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</si>
  <si>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</si>
  <si>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</si>
  <si>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</si>
  <si>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</si>
  <si>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</si>
  <si>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</si>
  <si>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</si>
  <si>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</si>
  <si>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</si>
  <si>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</si>
  <si>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</si>
  <si>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</si>
  <si>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</si>
  <si>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</si>
  <si>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</si>
  <si>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</si>
  <si>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</si>
  <si>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</si>
  <si>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</si>
  <si>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</si>
  <si>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</si>
  <si>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</si>
  <si>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</si>
  <si>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</si>
  <si>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</si>
  <si>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</si>
  <si>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</si>
  <si>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</si>
  <si>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</si>
  <si>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</si>
  <si>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</si>
  <si>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</si>
  <si>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</si>
  <si>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</si>
  <si>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</si>
  <si>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</si>
  <si>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</si>
  <si>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</si>
  <si>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</si>
  <si>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</si>
  <si>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</si>
  <si>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</si>
  <si>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</si>
  <si>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</si>
  <si>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</si>
  <si>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</si>
  <si>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</si>
  <si>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</si>
  <si>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</si>
  <si>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</si>
  <si>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</si>
  <si>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</si>
  <si>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</si>
  <si>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</si>
  <si>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</si>
  <si>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</si>
  <si>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</si>
  <si>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</si>
  <si>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</si>
  <si>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</si>
  <si>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</si>
  <si>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</si>
  <si>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</si>
  <si>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</si>
  <si>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</si>
  <si>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</si>
  <si>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</si>
  <si>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</si>
  <si>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</si>
  <si>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</si>
  <si>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</si>
  <si>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</si>
  <si>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</si>
  <si>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</si>
  <si>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</si>
  <si>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</si>
  <si>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</si>
  <si>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</si>
  <si>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</si>
  <si>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</si>
  <si>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</si>
  <si>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</si>
  <si>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</si>
  <si>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</si>
  <si>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</si>
  <si>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</si>
  <si>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</si>
  <si>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</si>
  <si>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</si>
  <si>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</si>
  <si>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</si>
  <si>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</si>
  <si>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</si>
  <si>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</si>
  <si>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</si>
  <si>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</si>
  <si>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</si>
  <si>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</si>
  <si>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</si>
  <si>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</si>
  <si>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</si>
  <si>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</si>
  <si>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</si>
  <si>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</si>
  <si>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</si>
  <si>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</si>
  <si>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</si>
  <si>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</si>
  <si>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</si>
  <si>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</si>
  <si>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</si>
  <si>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</si>
  <si>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</si>
  <si>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</si>
  <si>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</si>
  <si>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</si>
  <si>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</si>
  <si>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</si>
  <si>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</si>
  <si>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</si>
  <si>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</si>
  <si>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</si>
  <si>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</si>
  <si>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</si>
  <si>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</si>
  <si>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</si>
  <si>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</si>
  <si>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</si>
  <si>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</si>
  <si>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</si>
  <si>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</si>
  <si>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</si>
  <si>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</si>
  <si>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</si>
  <si>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</si>
  <si>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</si>
  <si>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</si>
  <si>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</si>
  <si>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</si>
  <si>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</si>
  <si>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</si>
  <si>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</si>
  <si>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</si>
  <si>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</si>
  <si>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</si>
  <si>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</si>
  <si>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</si>
  <si>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</si>
  <si>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</si>
  <si>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</si>
  <si>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</si>
  <si>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</si>
  <si>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</si>
  <si>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</si>
  <si>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</si>
  <si>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</si>
  <si>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</si>
  <si>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</si>
  <si>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</si>
  <si>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</si>
  <si>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</si>
  <si>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</si>
  <si>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</si>
  <si>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</si>
  <si>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</si>
  <si>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</si>
  <si>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</si>
  <si>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</si>
  <si>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</si>
  <si>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</si>
  <si>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</si>
  <si>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</si>
  <si>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</si>
  <si>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</si>
  <si>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</si>
  <si>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</si>
  <si>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</si>
  <si>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</si>
  <si>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</si>
  <si>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</si>
  <si>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</si>
  <si>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</si>
  <si>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</si>
  <si>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</si>
  <si>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</si>
  <si>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</si>
  <si>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</si>
  <si>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</si>
  <si>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</si>
  <si>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</si>
  <si>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</si>
  <si>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</si>
  <si>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</si>
  <si>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</si>
  <si>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</si>
  <si>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</si>
  <si>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</si>
  <si>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</si>
  <si>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</si>
  <si>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</si>
  <si>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</si>
  <si>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</si>
  <si>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</si>
  <si>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</si>
  <si>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</si>
  <si>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</si>
  <si>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</si>
  <si>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</si>
  <si>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</si>
  <si>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</si>
  <si>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</si>
  <si>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</si>
  <si>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</si>
  <si>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</si>
  <si>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</si>
  <si>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</si>
  <si>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</si>
  <si>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</si>
  <si>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</si>
  <si>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</si>
  <si>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</si>
  <si>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</si>
  <si>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</si>
  <si>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</si>
  <si>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</si>
  <si>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</si>
  <si>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</si>
  <si>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</si>
  <si>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</si>
  <si>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</si>
  <si>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</si>
  <si>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</si>
  <si>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</si>
  <si>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</si>
  <si>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</si>
  <si>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</si>
  <si>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</si>
  <si>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</si>
  <si>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</si>
  <si>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</si>
  <si>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</si>
  <si>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</si>
  <si>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</si>
  <si>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</si>
  <si>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</si>
  <si>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</si>
  <si>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</si>
  <si>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</si>
  <si>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</si>
  <si>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</si>
  <si>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</si>
  <si>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</si>
  <si>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</si>
  <si>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</si>
  <si>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</si>
  <si>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</si>
  <si>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</si>
  <si>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</si>
  <si>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</si>
  <si>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</si>
  <si>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</si>
  <si>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</si>
  <si>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</si>
  <si>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</si>
  <si>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</si>
  <si>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</si>
  <si>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</si>
  <si>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</si>
  <si>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</si>
  <si>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</si>
  <si>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</si>
  <si>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</si>
  <si>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</si>
  <si>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</si>
  <si>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</si>
  <si>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</si>
  <si>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</si>
  <si>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</si>
  <si>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</si>
  <si>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</si>
  <si>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</si>
  <si>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</si>
  <si>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</si>
  <si>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</si>
  <si>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</si>
  <si>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</si>
  <si>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</si>
  <si>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</si>
  <si>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</si>
  <si>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</si>
  <si>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</si>
  <si>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</si>
  <si>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</si>
  <si>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</si>
  <si>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</si>
  <si>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</si>
  <si>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</si>
  <si>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</si>
  <si>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</si>
  <si>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</si>
  <si>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</si>
  <si>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</si>
  <si>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</si>
  <si>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</si>
  <si>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</si>
  <si>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</si>
  <si>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</si>
  <si>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</si>
  <si>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</si>
  <si>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</si>
  <si>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</si>
  <si>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</si>
  <si>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</si>
  <si>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</si>
  <si>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</si>
  <si>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</si>
  <si>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</si>
  <si>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</si>
  <si>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</si>
  <si>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</si>
  <si>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</si>
  <si>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</si>
  <si>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</si>
  <si>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</si>
  <si>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</si>
  <si>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</si>
  <si>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</si>
  <si>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</si>
  <si>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</si>
  <si>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</si>
  <si>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</si>
  <si>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</si>
  <si>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</si>
  <si>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</si>
  <si>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</si>
  <si>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</si>
  <si>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</si>
  <si>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</si>
  <si>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</si>
  <si>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</si>
  <si>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</si>
  <si>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</si>
  <si>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</si>
  <si>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</si>
  <si>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</si>
  <si>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</si>
  <si>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</si>
  <si>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</si>
  <si>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</si>
  <si>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</si>
  <si>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</si>
  <si>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</si>
  <si>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</si>
  <si>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</si>
  <si>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</si>
  <si>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</si>
  <si>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</si>
  <si>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</si>
  <si>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</si>
  <si>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</si>
  <si>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</si>
  <si>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</si>
  <si>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</si>
  <si>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</si>
  <si>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</si>
  <si>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</si>
  <si>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</si>
  <si>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</si>
  <si>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</si>
  <si>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</si>
  <si>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</si>
  <si>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</si>
  <si>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</si>
  <si>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</si>
  <si>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</si>
  <si>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</si>
  <si>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</si>
  <si>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</si>
  <si>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</si>
  <si>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</si>
  <si>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</si>
  <si>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</si>
  <si>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</si>
  <si>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</si>
  <si>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</si>
  <si>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</si>
  <si>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</si>
  <si>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</si>
  <si>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</si>
  <si>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</si>
  <si>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</si>
  <si>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</si>
  <si>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</si>
  <si>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</si>
  <si>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</si>
  <si>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</si>
  <si>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</si>
  <si>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</si>
  <si>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</si>
  <si>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</si>
  <si>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</si>
  <si>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</si>
  <si>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</si>
  <si>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</si>
  <si>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</si>
  <si>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</si>
  <si>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</si>
  <si>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</si>
  <si>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</si>
  <si>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</si>
  <si>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</si>
  <si>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</si>
  <si>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</si>
  <si>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</si>
  <si>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</si>
  <si>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</si>
  <si>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</si>
  <si>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</si>
  <si>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</si>
  <si>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</si>
  <si>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</si>
  <si>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</si>
  <si>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</si>
  <si>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</si>
  <si>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</si>
  <si>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</si>
  <si>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</si>
  <si>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</si>
  <si>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</si>
  <si>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</si>
  <si>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</si>
  <si>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</si>
  <si>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</si>
  <si>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</si>
  <si>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</si>
  <si>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</si>
  <si>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</si>
  <si>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</si>
  <si>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</si>
  <si>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</si>
  <si>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</si>
  <si>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</si>
  <si>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</si>
  <si>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</si>
  <si>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</si>
  <si>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</si>
  <si>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</si>
  <si>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</si>
  <si>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</si>
  <si>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</si>
  <si>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</si>
  <si>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</si>
  <si>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</si>
  <si>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</si>
  <si>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</si>
  <si>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</si>
  <si>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</si>
  <si>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</si>
  <si>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</si>
  <si>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</si>
  <si>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</si>
  <si>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</si>
  <si>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</si>
  <si>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</si>
  <si>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</si>
  <si>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</si>
  <si>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</si>
  <si>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</si>
  <si>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</si>
  <si>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</si>
  <si>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</si>
  <si>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</si>
  <si>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</si>
  <si>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</si>
  <si>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</si>
  <si>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</si>
  <si>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</si>
  <si>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</si>
  <si>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</si>
  <si>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</si>
  <si>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</si>
  <si>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</si>
  <si>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</si>
  <si>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</si>
  <si>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</si>
  <si>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</si>
  <si>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</si>
  <si>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</si>
  <si>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</si>
  <si>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</si>
  <si>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</si>
  <si>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</si>
  <si>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</si>
  <si>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</si>
  <si>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</si>
  <si>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</si>
  <si>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</si>
  <si>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</si>
  <si>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</si>
  <si>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</si>
  <si>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</si>
  <si>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</si>
  <si>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</si>
  <si>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</si>
  <si>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</si>
  <si>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</si>
  <si>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</si>
  <si>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</si>
  <si>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</si>
  <si>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</si>
  <si>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</si>
  <si>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</si>
  <si>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</si>
  <si>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</si>
  <si>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</si>
  <si>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</si>
  <si>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</si>
  <si>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</si>
  <si>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</si>
  <si>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</si>
  <si>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</si>
  <si>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</si>
  <si>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</si>
  <si>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</si>
  <si>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</si>
  <si>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</si>
  <si>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</si>
  <si>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</si>
  <si>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</si>
  <si>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</si>
  <si>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</si>
  <si>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</si>
  <si>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</si>
  <si>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</si>
  <si>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</si>
  <si>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</si>
  <si>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</si>
  <si>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</si>
  <si>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</si>
  <si>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</si>
  <si>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</si>
  <si>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</si>
  <si>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</si>
  <si>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</si>
  <si>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</si>
  <si>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</si>
  <si>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</si>
  <si>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</si>
  <si>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</si>
  <si>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</si>
  <si>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</si>
  <si>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</si>
  <si>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</si>
  <si>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</si>
  <si>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</si>
  <si>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</si>
  <si>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</si>
  <si>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</si>
  <si>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</si>
  <si>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</si>
  <si>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</si>
  <si>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</si>
  <si>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</si>
  <si>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</si>
  <si>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</si>
  <si>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</si>
  <si>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</si>
  <si>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</si>
  <si>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</si>
  <si>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</si>
  <si>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</si>
  <si>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</si>
  <si>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</si>
  <si>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</si>
  <si>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</si>
  <si>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</si>
  <si>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</si>
  <si>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</si>
  <si>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</si>
  <si>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</si>
  <si>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</si>
  <si>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</si>
  <si>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</si>
  <si>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</si>
  <si>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</si>
  <si>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</si>
  <si>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</si>
  <si>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</si>
  <si>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</si>
  <si>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</si>
  <si>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</si>
  <si>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</si>
  <si>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</si>
  <si>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</si>
  <si>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</si>
  <si>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</si>
  <si>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</si>
  <si>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</si>
  <si>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</si>
  <si>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</si>
  <si>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</si>
  <si>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</si>
  <si>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</si>
  <si>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</si>
  <si>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</si>
  <si>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</si>
  <si>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</si>
  <si>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</si>
  <si>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</si>
  <si>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</si>
  <si>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</si>
  <si>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</si>
  <si>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</si>
  <si>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</si>
  <si>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</si>
  <si>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</si>
  <si>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</si>
  <si>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</si>
  <si>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</si>
  <si>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</si>
  <si>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</si>
  <si>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</si>
  <si>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</si>
  <si>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</si>
  <si>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</si>
  <si>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</si>
  <si>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</si>
  <si>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</si>
  <si>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</si>
  <si>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</si>
  <si>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</si>
  <si>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</si>
  <si>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</si>
  <si>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</si>
  <si>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</si>
  <si>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</si>
  <si>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</si>
  <si>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</si>
  <si>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</si>
  <si>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</si>
  <si>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</si>
  <si>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</si>
  <si>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</si>
  <si>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</si>
  <si>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</si>
  <si>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</si>
  <si>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</si>
  <si>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</si>
  <si>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</si>
  <si>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</si>
  <si>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</si>
  <si>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</si>
  <si>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</si>
  <si>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</si>
  <si>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</si>
  <si>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</si>
  <si>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</si>
  <si>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</si>
  <si>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</si>
  <si>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</si>
  <si>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</si>
  <si>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</si>
  <si>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</si>
  <si>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</si>
  <si>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</si>
  <si>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</si>
  <si>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</si>
  <si>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</si>
  <si>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</si>
  <si>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</si>
  <si>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</si>
  <si>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</si>
  <si>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</si>
  <si>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</si>
  <si>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</si>
  <si>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</si>
  <si>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</si>
  <si>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</si>
  <si>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</si>
  <si>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</si>
  <si>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</si>
  <si>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</si>
  <si>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</si>
  <si>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</si>
  <si>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</si>
  <si>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</si>
  <si>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</si>
  <si>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</si>
  <si>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</si>
  <si>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</si>
  <si>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</si>
  <si>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</si>
  <si>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</si>
  <si>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</si>
  <si>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</si>
  <si>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</si>
  <si>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</si>
  <si>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</si>
  <si>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</si>
  <si>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</si>
  <si>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</si>
  <si>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</si>
  <si>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</si>
  <si>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</si>
  <si>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</si>
  <si>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</si>
  <si>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</si>
  <si>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</si>
  <si>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</si>
  <si>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</si>
  <si>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</si>
  <si>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</si>
  <si>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</si>
  <si>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</si>
  <si>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</si>
  <si>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</si>
  <si>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</si>
  <si>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</si>
  <si>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</si>
  <si>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</si>
  <si>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</si>
  <si>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</si>
  <si>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</si>
  <si>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</si>
  <si>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</si>
  <si>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</si>
  <si>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</si>
  <si>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</si>
  <si>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</si>
  <si>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</si>
  <si>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</si>
  <si>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</si>
  <si>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</si>
  <si>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</si>
  <si>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</si>
  <si>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</si>
  <si>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</si>
  <si>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</si>
  <si>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</si>
  <si>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</si>
  <si>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</si>
  <si>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</si>
  <si>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</si>
  <si>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</si>
  <si>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</si>
  <si>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</si>
  <si>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</si>
  <si>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</si>
  <si>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</si>
  <si>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</si>
  <si>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</si>
  <si>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</si>
  <si>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</si>
  <si>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</si>
  <si>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</si>
  <si>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</si>
  <si>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</si>
  <si>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</si>
  <si>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</si>
  <si>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</si>
  <si>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</si>
  <si>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</si>
  <si>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</si>
  <si>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</si>
  <si>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</si>
  <si>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</si>
  <si>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</si>
  <si>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</si>
  <si>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</si>
  <si>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</si>
  <si>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</si>
  <si>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</si>
  <si>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</si>
  <si>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</si>
  <si>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</si>
  <si>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</si>
  <si>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</si>
  <si>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</si>
  <si>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</si>
  <si>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</si>
  <si>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</si>
  <si>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</si>
  <si>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</si>
  <si>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</si>
  <si>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</si>
  <si>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</si>
  <si>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</si>
  <si>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</si>
  <si>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</si>
  <si>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</si>
  <si>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</si>
  <si>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</si>
  <si>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</si>
  <si>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</si>
  <si>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</si>
  <si>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</si>
  <si>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</si>
  <si>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</si>
  <si>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</si>
  <si>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</si>
  <si>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</si>
  <si>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</si>
  <si>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</si>
  <si>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</si>
  <si>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</si>
  <si>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</si>
  <si>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</si>
  <si>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</si>
  <si>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</si>
  <si>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</si>
  <si>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</si>
  <si>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</si>
  <si>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</si>
  <si>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</si>
  <si>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</si>
  <si>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</si>
  <si>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</si>
  <si>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</si>
  <si>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</si>
  <si>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</si>
  <si>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</si>
  <si>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</si>
  <si>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</si>
  <si>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</si>
  <si>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</si>
  <si>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</si>
  <si>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</si>
  <si>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</si>
  <si>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</si>
  <si>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</si>
  <si>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</si>
  <si>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</si>
  <si>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</si>
  <si>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</si>
  <si>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</si>
  <si>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</si>
  <si>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</si>
  <si>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</si>
  <si>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</si>
  <si>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</si>
  <si>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</si>
  <si>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</si>
  <si>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</si>
  <si>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</si>
  <si>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</si>
  <si>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</si>
  <si>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</si>
  <si>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</si>
  <si>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</si>
  <si>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</si>
  <si>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</si>
  <si>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</si>
  <si>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</si>
  <si>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</si>
  <si>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</si>
  <si>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</si>
  <si>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</si>
  <si>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</si>
  <si>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</si>
  <si>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</si>
  <si>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</si>
  <si>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</si>
  <si>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</si>
  <si>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</si>
  <si>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</si>
  <si>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</si>
  <si>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</si>
  <si>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</si>
  <si>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</si>
  <si>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</si>
  <si>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</si>
  <si>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</si>
  <si>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</si>
  <si>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</si>
  <si>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</si>
  <si>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</si>
  <si>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</si>
  <si>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</si>
  <si>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</si>
  <si>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</si>
  <si>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</si>
  <si>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</si>
  <si>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</si>
  <si>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</si>
  <si>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</si>
  <si>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</si>
  <si>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</si>
  <si>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</si>
  <si>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</si>
  <si>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</si>
  <si>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</si>
  <si>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</si>
  <si>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</si>
  <si>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</si>
  <si>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</si>
  <si>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</si>
  <si>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</si>
  <si>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</si>
  <si>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</si>
  <si>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</si>
  <si>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</si>
  <si>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</si>
  <si>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</si>
  <si>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</si>
  <si>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</si>
  <si>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</si>
  <si>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</si>
  <si>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</si>
  <si>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</si>
  <si>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</si>
  <si>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</si>
  <si>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</si>
  <si>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</si>
  <si>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</si>
  <si>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</si>
  <si>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</si>
  <si>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</si>
  <si>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</si>
  <si>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</si>
  <si>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</si>
  <si>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</si>
  <si>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</si>
  <si>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</si>
  <si>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</si>
  <si>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</si>
  <si>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</si>
  <si>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</si>
  <si>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</si>
  <si>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</si>
  <si>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</si>
  <si>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</si>
  <si>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</si>
  <si>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</si>
  <si>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</si>
  <si>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</si>
  <si>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</si>
  <si>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</si>
  <si>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</si>
  <si>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</si>
  <si>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</si>
  <si>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</si>
  <si>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</si>
  <si>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</si>
  <si>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</si>
  <si>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</si>
  <si>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</si>
  <si>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</si>
  <si>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</si>
  <si>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</si>
  <si>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</si>
  <si>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</si>
  <si>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</si>
  <si>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</si>
  <si>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</si>
  <si>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</si>
  <si>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</si>
  <si>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</si>
  <si>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</si>
  <si>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</si>
  <si>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</si>
  <si>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</si>
  <si>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</si>
  <si>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</si>
  <si>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</si>
  <si>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</si>
  <si>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</si>
  <si>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</si>
  <si>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</si>
  <si>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</si>
  <si>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</si>
  <si>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</si>
  <si>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</si>
  <si>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</si>
  <si>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</si>
  <si>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</si>
  <si>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</si>
  <si>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</si>
  <si>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</si>
  <si>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</si>
  <si>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</si>
  <si>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</si>
  <si>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</si>
  <si>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</si>
  <si>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</si>
  <si>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</si>
  <si>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</si>
  <si>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</si>
  <si>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</si>
  <si>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正愛病院</t>
    <phoneticPr fontId="3"/>
  </si>
  <si>
    <t>〒666-0024 川西市久代２丁目５の３４</t>
    <phoneticPr fontId="3"/>
  </si>
  <si>
    <t>〇</t>
  </si>
  <si>
    <t>2019年1月</t>
  </si>
  <si>
    <t>個人</t>
  </si>
  <si>
    <t>複数の診療科で活用</t>
  </si>
  <si>
    <t>整形外科</t>
  </si>
  <si>
    <t>内科</t>
  </si>
  <si>
    <t>外科</t>
  </si>
  <si>
    <t>ＤＰＣ病院ではない</t>
  </si>
  <si>
    <t>有</t>
  </si>
  <si>
    <t>-</t>
    <phoneticPr fontId="3"/>
  </si>
  <si>
    <t>一般病棟</t>
  </si>
  <si>
    <t>急性期機能</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</si>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</sst>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t="s">
        <v>1039</v>
      </c>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t="s">
        <v>1039</v>
      </c>
    </row>
    <row r="53" spans="1:13" s="21" customFormat="1" ht="34.5" customHeight="1">
      <c r="A53" s="278" t="s">
        <v>984</v>
      </c>
      <c r="B53" s="17"/>
      <c r="C53" s="19"/>
      <c r="D53" s="19"/>
      <c r="E53" s="19"/>
      <c r="F53" s="19"/>
      <c r="G53" s="19"/>
      <c r="H53" s="20"/>
      <c r="I53" s="309" t="s">
        <v>985</v>
      </c>
      <c r="J53" s="309"/>
      <c r="K53" s="309"/>
      <c r="L53" s="29" t="s">
        <v>1040</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1051</v>
      </c>
    </row>
    <row r="90" spans="1:22" s="21" customFormat="1">
      <c r="A90" s="243"/>
      <c r="B90" s="1"/>
      <c r="C90" s="3"/>
      <c r="D90" s="3"/>
      <c r="E90" s="3"/>
      <c r="F90" s="3"/>
      <c r="G90" s="3"/>
      <c r="H90" s="287"/>
      <c r="I90" s="67" t="s">
        <v>36</v>
      </c>
      <c r="J90" s="68"/>
      <c r="K90" s="69"/>
      <c r="L90" s="262" t="s">
        <v>1050</v>
      </c>
      <c r="M90" s="262" t="s">
        <v>1052</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55</v>
      </c>
      <c r="K99" s="237" t="str">
        <f>IF(OR(COUNTIF(L99:M99,"未確認")&gt;0,COUNTIF(L99:M99,"~*")&gt;0),"※","")</f>
        <v/>
      </c>
      <c r="L99" s="258">
        <v>55</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34</v>
      </c>
      <c r="K101" s="237" t="str">
        <f>IF(OR(COUNTIF(L101:M101,"未確認")&gt;0,COUNTIF(L101:M101,"~*")&gt;0),"※","")</f>
        <v/>
      </c>
      <c r="L101" s="258">
        <v>34</v>
      </c>
      <c r="M101" s="258">
        <v>0</v>
      </c>
    </row>
    <row r="102" spans="1:22" s="83" customFormat="1" ht="34.5" customHeight="1">
      <c r="A102" s="244" t="s">
        <v>610</v>
      </c>
      <c r="B102" s="84"/>
      <c r="C102" s="377"/>
      <c r="D102" s="379"/>
      <c r="E102" s="317" t="s">
        <v>612</v>
      </c>
      <c r="F102" s="318"/>
      <c r="G102" s="318"/>
      <c r="H102" s="319"/>
      <c r="I102" s="420"/>
      <c r="J102" s="256">
        <f t="shared" si="0"/>
        <v>41</v>
      </c>
      <c r="K102" s="237" t="str">
        <f t="shared" ref="K102:K111" si="1">IF(OR(COUNTIF(L101:M101,"未確認")&gt;0,COUNTIF(L101:M101,"~*")&gt;0),"※","")</f>
        <v/>
      </c>
      <c r="L102" s="258">
        <v>41</v>
      </c>
      <c r="M102" s="258">
        <v>0</v>
      </c>
    </row>
    <row r="103" spans="1:22" s="83" customFormat="1" ht="34.5" customHeight="1">
      <c r="A103" s="244" t="s">
        <v>613</v>
      </c>
      <c r="B103" s="84"/>
      <c r="C103" s="334" t="s">
        <v>46</v>
      </c>
      <c r="D103" s="336"/>
      <c r="E103" s="334" t="s">
        <v>42</v>
      </c>
      <c r="F103" s="335"/>
      <c r="G103" s="335"/>
      <c r="H103" s="336"/>
      <c r="I103" s="420"/>
      <c r="J103" s="256">
        <f t="shared" si="0"/>
        <v>44</v>
      </c>
      <c r="K103" s="237" t="str">
        <f t="shared" si="1"/>
        <v/>
      </c>
      <c r="L103" s="258">
        <v>0</v>
      </c>
      <c r="M103" s="258">
        <v>44</v>
      </c>
    </row>
    <row r="104" spans="1:22" s="83" customFormat="1" ht="34.5" customHeight="1">
      <c r="A104" s="244" t="s">
        <v>614</v>
      </c>
      <c r="B104" s="84"/>
      <c r="C104" s="396"/>
      <c r="D104" s="397"/>
      <c r="E104" s="428"/>
      <c r="F104" s="429"/>
      <c r="G104" s="320" t="s">
        <v>47</v>
      </c>
      <c r="H104" s="322"/>
      <c r="I104" s="420"/>
      <c r="J104" s="256">
        <f t="shared" si="0"/>
        <v>44</v>
      </c>
      <c r="K104" s="237" t="str">
        <f t="shared" si="1"/>
        <v/>
      </c>
      <c r="L104" s="258">
        <v>0</v>
      </c>
      <c r="M104" s="258">
        <v>44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0</v>
      </c>
      <c r="M106" s="258">
        <v>40</v>
      </c>
    </row>
    <row r="107" spans="1:22" s="83" customFormat="1" ht="34.5" customHeight="1">
      <c r="A107" s="244" t="s">
        <v>614</v>
      </c>
      <c r="B107" s="84"/>
      <c r="C107" s="396"/>
      <c r="D107" s="397"/>
      <c r="E107" s="428"/>
      <c r="F107" s="429"/>
      <c r="G107" s="320" t="s">
        <v>47</v>
      </c>
      <c r="H107" s="322"/>
      <c r="I107" s="420"/>
      <c r="J107" s="256">
        <f t="shared" si="0"/>
        <v>40</v>
      </c>
      <c r="K107" s="237" t="str">
        <f t="shared" si="1"/>
        <v/>
      </c>
      <c r="L107" s="258">
        <v>0</v>
      </c>
      <c r="M107" s="258">
        <v>40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44</v>
      </c>
      <c r="K109" s="237" t="str">
        <f t="shared" si="1"/>
        <v/>
      </c>
      <c r="L109" s="258">
        <v>0</v>
      </c>
      <c r="M109" s="258">
        <v>44</v>
      </c>
    </row>
    <row r="110" spans="1:22" s="83" customFormat="1" ht="34.5" customHeight="1">
      <c r="A110" s="244" t="s">
        <v>614</v>
      </c>
      <c r="B110" s="84"/>
      <c r="C110" s="396"/>
      <c r="D110" s="397"/>
      <c r="E110" s="432"/>
      <c r="F110" s="433"/>
      <c r="G110" s="317" t="s">
        <v>47</v>
      </c>
      <c r="H110" s="319"/>
      <c r="I110" s="420"/>
      <c r="J110" s="256">
        <f t="shared" si="0"/>
        <v>44</v>
      </c>
      <c r="K110" s="237" t="str">
        <f t="shared" si="1"/>
        <v/>
      </c>
      <c r="L110" s="258">
        <v>0</v>
      </c>
      <c r="M110" s="258">
        <v>44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1044</v>
      </c>
    </row>
    <row r="121" spans="1:22" s="83" customFormat="1" ht="40.5" customHeight="1">
      <c r="A121" s="244" t="s">
        <v>618</v>
      </c>
      <c r="B121" s="1"/>
      <c r="C121" s="295"/>
      <c r="D121" s="297"/>
      <c r="E121" s="334" t="s">
        <v>53</v>
      </c>
      <c r="F121" s="335"/>
      <c r="G121" s="335"/>
      <c r="H121" s="336"/>
      <c r="I121" s="354"/>
      <c r="J121" s="101"/>
      <c r="K121" s="102"/>
      <c r="L121" s="98" t="s">
        <v>1043</v>
      </c>
      <c r="M121" s="98" t="s">
        <v>533</v>
      </c>
    </row>
    <row r="122" spans="1:22" s="83" customFormat="1" ht="40.5" customHeight="1">
      <c r="A122" s="244" t="s">
        <v>619</v>
      </c>
      <c r="B122" s="1"/>
      <c r="C122" s="295"/>
      <c r="D122" s="297"/>
      <c r="E122" s="396"/>
      <c r="F122" s="418"/>
      <c r="G122" s="418"/>
      <c r="H122" s="397"/>
      <c r="I122" s="354"/>
      <c r="J122" s="101"/>
      <c r="K122" s="102"/>
      <c r="L122" s="98" t="s">
        <v>1044</v>
      </c>
      <c r="M122" s="98" t="s">
        <v>533</v>
      </c>
    </row>
    <row r="123" spans="1:22" s="83" customFormat="1" ht="40.5" customHeight="1">
      <c r="A123" s="244" t="s">
        <v>620</v>
      </c>
      <c r="B123" s="1"/>
      <c r="C123" s="289"/>
      <c r="D123" s="290"/>
      <c r="E123" s="377"/>
      <c r="F123" s="378"/>
      <c r="G123" s="378"/>
      <c r="H123" s="379"/>
      <c r="I123" s="341"/>
      <c r="J123" s="105"/>
      <c r="K123" s="106"/>
      <c r="L123" s="98" t="s">
        <v>1045</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567</v>
      </c>
    </row>
    <row r="132" spans="1:22" s="83" customFormat="1" ht="34.5" customHeight="1">
      <c r="A132" s="244" t="s">
        <v>621</v>
      </c>
      <c r="B132" s="84"/>
      <c r="C132" s="295"/>
      <c r="D132" s="297"/>
      <c r="E132" s="320" t="s">
        <v>58</v>
      </c>
      <c r="F132" s="321"/>
      <c r="G132" s="321"/>
      <c r="H132" s="322"/>
      <c r="I132" s="389"/>
      <c r="J132" s="101"/>
      <c r="K132" s="102"/>
      <c r="L132" s="82">
        <v>55</v>
      </c>
      <c r="M132" s="82">
        <v>44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50</v>
      </c>
      <c r="K153" s="264" t="str">
        <f t="shared" si="3"/>
        <v/>
      </c>
      <c r="L153" s="117">
        <v>50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39</v>
      </c>
      <c r="K158" s="264" t="str">
        <f t="shared" si="3"/>
        <v/>
      </c>
      <c r="L158" s="117">
        <v>0</v>
      </c>
      <c r="M158" s="117">
        <v>39</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10</v>
      </c>
      <c r="K269" s="81" t="str">
        <f t="shared" si="8"/>
        <v/>
      </c>
      <c r="L269" s="147">
        <v>6</v>
      </c>
      <c r="M269" s="147">
        <v>4</v>
      </c>
    </row>
    <row r="270" spans="1:22" s="83" customFormat="1" ht="34.5" customHeight="1">
      <c r="A270" s="249" t="s">
        <v>725</v>
      </c>
      <c r="B270" s="120"/>
      <c r="C270" s="371"/>
      <c r="D270" s="371"/>
      <c r="E270" s="371"/>
      <c r="F270" s="371"/>
      <c r="G270" s="371" t="s">
        <v>148</v>
      </c>
      <c r="H270" s="371"/>
      <c r="I270" s="404"/>
      <c r="J270" s="266">
        <f t="shared" si="9"/>
        <v>4.8</v>
      </c>
      <c r="K270" s="81" t="str">
        <f t="shared" si="8"/>
        <v/>
      </c>
      <c r="L270" s="148">
        <v>3.8</v>
      </c>
      <c r="M270" s="148">
        <v>1</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3</v>
      </c>
      <c r="M271" s="147">
        <v>6</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v>
      </c>
      <c r="M272" s="148">
        <v>0.4</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5</v>
      </c>
      <c r="M273" s="147">
        <v>9</v>
      </c>
    </row>
    <row r="274" spans="1:13" s="83" customFormat="1" ht="34.5" customHeight="1">
      <c r="A274" s="249" t="s">
        <v>727</v>
      </c>
      <c r="B274" s="120"/>
      <c r="C274" s="372"/>
      <c r="D274" s="372"/>
      <c r="E274" s="372"/>
      <c r="F274" s="372"/>
      <c r="G274" s="371" t="s">
        <v>148</v>
      </c>
      <c r="H274" s="371"/>
      <c r="I274" s="404"/>
      <c r="J274" s="266">
        <f t="shared" si="9"/>
        <v>3.7</v>
      </c>
      <c r="K274" s="81" t="str">
        <f t="shared" si="8"/>
        <v/>
      </c>
      <c r="L274" s="148">
        <v>2.5</v>
      </c>
      <c r="M274" s="148">
        <v>1.2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6</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0.3</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1051</v>
      </c>
    </row>
    <row r="368" spans="1:22" s="118" customFormat="1" ht="20.25" customHeight="1">
      <c r="A368" s="243"/>
      <c r="B368" s="1"/>
      <c r="C368" s="3"/>
      <c r="D368" s="3"/>
      <c r="E368" s="3"/>
      <c r="F368" s="3"/>
      <c r="G368" s="3"/>
      <c r="H368" s="287"/>
      <c r="I368" s="67" t="s">
        <v>36</v>
      </c>
      <c r="J368" s="170"/>
      <c r="K368" s="79"/>
      <c r="L368" s="137" t="s">
        <v>1050</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435</v>
      </c>
      <c r="K392" s="81" t="str">
        <f t="shared" ref="K392:K397" si="12">IF(OR(COUNTIF(L392:M392,"未確認")&gt;0,COUNTIF(L392:M392,"~*")&gt;0),"※","")</f>
        <v/>
      </c>
      <c r="L392" s="147">
        <v>402</v>
      </c>
      <c r="M392" s="147">
        <v>33</v>
      </c>
    </row>
    <row r="393" spans="1:22" s="83" customFormat="1" ht="34.5" customHeight="1">
      <c r="A393" s="249" t="s">
        <v>773</v>
      </c>
      <c r="B393" s="84"/>
      <c r="C393" s="370"/>
      <c r="D393" s="380"/>
      <c r="E393" s="320" t="s">
        <v>224</v>
      </c>
      <c r="F393" s="321"/>
      <c r="G393" s="321"/>
      <c r="H393" s="322"/>
      <c r="I393" s="343"/>
      <c r="J393" s="140">
        <f t="shared" si="11"/>
        <v>134</v>
      </c>
      <c r="K393" s="81" t="str">
        <f t="shared" si="12"/>
        <v/>
      </c>
      <c r="L393" s="147">
        <v>101</v>
      </c>
      <c r="M393" s="147">
        <v>33</v>
      </c>
    </row>
    <row r="394" spans="1:22" s="83" customFormat="1" ht="34.5" customHeight="1">
      <c r="A394" s="250" t="s">
        <v>774</v>
      </c>
      <c r="B394" s="84"/>
      <c r="C394" s="370"/>
      <c r="D394" s="381"/>
      <c r="E394" s="320" t="s">
        <v>225</v>
      </c>
      <c r="F394" s="321"/>
      <c r="G394" s="321"/>
      <c r="H394" s="322"/>
      <c r="I394" s="343"/>
      <c r="J394" s="140">
        <f t="shared" si="11"/>
        <v>109</v>
      </c>
      <c r="K394" s="81" t="str">
        <f t="shared" si="12"/>
        <v/>
      </c>
      <c r="L394" s="147">
        <v>109</v>
      </c>
      <c r="M394" s="147">
        <v>0</v>
      </c>
    </row>
    <row r="395" spans="1:22" s="83" customFormat="1" ht="34.5" customHeight="1">
      <c r="A395" s="250" t="s">
        <v>775</v>
      </c>
      <c r="B395" s="84"/>
      <c r="C395" s="370"/>
      <c r="D395" s="382"/>
      <c r="E395" s="320" t="s">
        <v>226</v>
      </c>
      <c r="F395" s="321"/>
      <c r="G395" s="321"/>
      <c r="H395" s="322"/>
      <c r="I395" s="343"/>
      <c r="J395" s="140">
        <f t="shared" si="11"/>
        <v>192</v>
      </c>
      <c r="K395" s="81" t="str">
        <f t="shared" si="12"/>
        <v/>
      </c>
      <c r="L395" s="147">
        <v>192</v>
      </c>
      <c r="M395" s="147">
        <v>0</v>
      </c>
    </row>
    <row r="396" spans="1:22" s="83" customFormat="1" ht="34.5" customHeight="1">
      <c r="A396" s="250" t="s">
        <v>776</v>
      </c>
      <c r="B396" s="1"/>
      <c r="C396" s="370"/>
      <c r="D396" s="320" t="s">
        <v>227</v>
      </c>
      <c r="E396" s="321"/>
      <c r="F396" s="321"/>
      <c r="G396" s="321"/>
      <c r="H396" s="322"/>
      <c r="I396" s="343"/>
      <c r="J396" s="140">
        <f t="shared" si="11"/>
        <v>22332</v>
      </c>
      <c r="K396" s="81" t="str">
        <f t="shared" si="12"/>
        <v/>
      </c>
      <c r="L396" s="147">
        <v>9465</v>
      </c>
      <c r="M396" s="147">
        <v>12867</v>
      </c>
    </row>
    <row r="397" spans="1:22" s="83" customFormat="1" ht="34.5" customHeight="1">
      <c r="A397" s="250" t="s">
        <v>777</v>
      </c>
      <c r="B397" s="119"/>
      <c r="C397" s="370"/>
      <c r="D397" s="320" t="s">
        <v>228</v>
      </c>
      <c r="E397" s="321"/>
      <c r="F397" s="321"/>
      <c r="G397" s="321"/>
      <c r="H397" s="322"/>
      <c r="I397" s="344"/>
      <c r="J397" s="140">
        <f t="shared" si="11"/>
        <v>436</v>
      </c>
      <c r="K397" s="81" t="str">
        <f t="shared" si="12"/>
        <v/>
      </c>
      <c r="L397" s="147">
        <v>404</v>
      </c>
      <c r="M397" s="147">
        <v>32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435</v>
      </c>
      <c r="K405" s="81" t="str">
        <f t="shared" ref="K405:K422" si="14">IF(OR(COUNTIF(L405:M405,"未確認")&gt;0,COUNTIF(L405:M405,"~*")&gt;0),"※","")</f>
        <v/>
      </c>
      <c r="L405" s="147">
        <v>402</v>
      </c>
      <c r="M405" s="147">
        <v>33</v>
      </c>
    </row>
    <row r="406" spans="1:22" s="83" customFormat="1" ht="34.5" customHeight="1">
      <c r="A406" s="251" t="s">
        <v>779</v>
      </c>
      <c r="B406" s="119"/>
      <c r="C406" s="369"/>
      <c r="D406" s="375" t="s">
        <v>233</v>
      </c>
      <c r="E406" s="377" t="s">
        <v>234</v>
      </c>
      <c r="F406" s="378"/>
      <c r="G406" s="378"/>
      <c r="H406" s="379"/>
      <c r="I406" s="361"/>
      <c r="J406" s="140">
        <f t="shared" si="13"/>
        <v>37</v>
      </c>
      <c r="K406" s="81" t="str">
        <f t="shared" si="14"/>
        <v/>
      </c>
      <c r="L406" s="147">
        <v>4</v>
      </c>
      <c r="M406" s="147">
        <v>33</v>
      </c>
    </row>
    <row r="407" spans="1:22" s="83" customFormat="1" ht="34.5" customHeight="1">
      <c r="A407" s="251" t="s">
        <v>780</v>
      </c>
      <c r="B407" s="119"/>
      <c r="C407" s="369"/>
      <c r="D407" s="369"/>
      <c r="E407" s="320" t="s">
        <v>235</v>
      </c>
      <c r="F407" s="321"/>
      <c r="G407" s="321"/>
      <c r="H407" s="322"/>
      <c r="I407" s="361"/>
      <c r="J407" s="140">
        <f t="shared" si="13"/>
        <v>340</v>
      </c>
      <c r="K407" s="81" t="str">
        <f t="shared" si="14"/>
        <v/>
      </c>
      <c r="L407" s="147">
        <v>340</v>
      </c>
      <c r="M407" s="147">
        <v>0</v>
      </c>
    </row>
    <row r="408" spans="1:22" s="83" customFormat="1" ht="34.5" customHeight="1">
      <c r="A408" s="251" t="s">
        <v>781</v>
      </c>
      <c r="B408" s="119"/>
      <c r="C408" s="369"/>
      <c r="D408" s="369"/>
      <c r="E408" s="320" t="s">
        <v>236</v>
      </c>
      <c r="F408" s="321"/>
      <c r="G408" s="321"/>
      <c r="H408" s="322"/>
      <c r="I408" s="361"/>
      <c r="J408" s="140">
        <f t="shared" si="13"/>
        <v>27</v>
      </c>
      <c r="K408" s="81" t="str">
        <f t="shared" si="14"/>
        <v/>
      </c>
      <c r="L408" s="147">
        <v>27</v>
      </c>
      <c r="M408" s="147">
        <v>0</v>
      </c>
    </row>
    <row r="409" spans="1:22" s="83" customFormat="1" ht="34.5" customHeight="1">
      <c r="A409" s="251" t="s">
        <v>782</v>
      </c>
      <c r="B409" s="119"/>
      <c r="C409" s="369"/>
      <c r="D409" s="369"/>
      <c r="E409" s="317" t="s">
        <v>989</v>
      </c>
      <c r="F409" s="318"/>
      <c r="G409" s="318"/>
      <c r="H409" s="319"/>
      <c r="I409" s="361"/>
      <c r="J409" s="140">
        <f t="shared" si="13"/>
        <v>31</v>
      </c>
      <c r="K409" s="81" t="str">
        <f t="shared" si="14"/>
        <v/>
      </c>
      <c r="L409" s="147">
        <v>31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436</v>
      </c>
      <c r="K413" s="81" t="str">
        <f t="shared" si="14"/>
        <v/>
      </c>
      <c r="L413" s="147">
        <v>404</v>
      </c>
      <c r="M413" s="147">
        <v>32</v>
      </c>
    </row>
    <row r="414" spans="1:22" s="83" customFormat="1" ht="34.5" customHeight="1">
      <c r="A414" s="251" t="s">
        <v>787</v>
      </c>
      <c r="B414" s="119"/>
      <c r="C414" s="369"/>
      <c r="D414" s="375" t="s">
        <v>240</v>
      </c>
      <c r="E414" s="377" t="s">
        <v>241</v>
      </c>
      <c r="F414" s="378"/>
      <c r="G414" s="378"/>
      <c r="H414" s="379"/>
      <c r="I414" s="361"/>
      <c r="J414" s="140">
        <f t="shared" si="13"/>
        <v>37</v>
      </c>
      <c r="K414" s="81" t="str">
        <f t="shared" si="14"/>
        <v/>
      </c>
      <c r="L414" s="147">
        <v>33</v>
      </c>
      <c r="M414" s="147">
        <v>4</v>
      </c>
    </row>
    <row r="415" spans="1:22" s="83" customFormat="1" ht="34.5" customHeight="1">
      <c r="A415" s="251" t="s">
        <v>788</v>
      </c>
      <c r="B415" s="119"/>
      <c r="C415" s="369"/>
      <c r="D415" s="369"/>
      <c r="E415" s="320" t="s">
        <v>242</v>
      </c>
      <c r="F415" s="321"/>
      <c r="G415" s="321"/>
      <c r="H415" s="322"/>
      <c r="I415" s="361"/>
      <c r="J415" s="140">
        <f t="shared" si="13"/>
        <v>270</v>
      </c>
      <c r="K415" s="81" t="str">
        <f t="shared" si="14"/>
        <v/>
      </c>
      <c r="L415" s="147">
        <v>269</v>
      </c>
      <c r="M415" s="147">
        <v>1</v>
      </c>
    </row>
    <row r="416" spans="1:22" s="83" customFormat="1" ht="34.5" customHeight="1">
      <c r="A416" s="251" t="s">
        <v>789</v>
      </c>
      <c r="B416" s="119"/>
      <c r="C416" s="369"/>
      <c r="D416" s="369"/>
      <c r="E416" s="320" t="s">
        <v>243</v>
      </c>
      <c r="F416" s="321"/>
      <c r="G416" s="321"/>
      <c r="H416" s="322"/>
      <c r="I416" s="361"/>
      <c r="J416" s="140">
        <f t="shared" si="13"/>
        <v>66</v>
      </c>
      <c r="K416" s="81" t="str">
        <f t="shared" si="14"/>
        <v/>
      </c>
      <c r="L416" s="147">
        <v>64</v>
      </c>
      <c r="M416" s="147">
        <v>2</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7</v>
      </c>
      <c r="M417" s="147">
        <v>6</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9</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17</v>
      </c>
      <c r="K420" s="81" t="str">
        <f t="shared" si="14"/>
        <v/>
      </c>
      <c r="L420" s="147">
        <v>15</v>
      </c>
      <c r="M420" s="147">
        <v>2</v>
      </c>
    </row>
    <row r="421" spans="1:22" s="83" customFormat="1" ht="34.5" customHeight="1">
      <c r="A421" s="251" t="s">
        <v>794</v>
      </c>
      <c r="B421" s="119"/>
      <c r="C421" s="369"/>
      <c r="D421" s="369"/>
      <c r="E421" s="320" t="s">
        <v>247</v>
      </c>
      <c r="F421" s="321"/>
      <c r="G421" s="321"/>
      <c r="H421" s="322"/>
      <c r="I421" s="361"/>
      <c r="J421" s="140">
        <f t="shared" si="13"/>
        <v>22</v>
      </c>
      <c r="K421" s="81" t="str">
        <f t="shared" si="14"/>
        <v/>
      </c>
      <c r="L421" s="147">
        <v>7</v>
      </c>
      <c r="M421" s="147">
        <v>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399</v>
      </c>
      <c r="K430" s="193" t="str">
        <f>IF(OR(COUNTIF(L430:M430,"未確認")&gt;0,COUNTIF(L430:M430,"~*")&gt;0),"※","")</f>
        <v/>
      </c>
      <c r="L430" s="147">
        <v>371</v>
      </c>
      <c r="M430" s="147">
        <v>28</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21</v>
      </c>
      <c r="K431" s="193" t="str">
        <f>IF(OR(COUNTIF(L431:M431,"未確認")&gt;0,COUNTIF(L431:M431,"~*")&gt;0),"※","")</f>
        <v/>
      </c>
      <c r="L431" s="147">
        <v>21</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378</v>
      </c>
      <c r="K433" s="193" t="str">
        <f>IF(OR(COUNTIF(L433:M433,"未確認")&gt;0,COUNTIF(L433:M433,"~*")&gt;0),"※","")</f>
        <v/>
      </c>
      <c r="L433" s="147">
        <v>350</v>
      </c>
      <c r="M433" s="147">
        <v>28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11</v>
      </c>
      <c r="K468" s="201" t="str">
        <f t="shared" ref="K468:K475" si="16">IF(OR(COUNTIF(L468:M468,"未確認")&gt;0,COUNTIF(L468:M468,"*")&gt;0),"※","")</f>
        <v/>
      </c>
      <c r="L468" s="117">
        <v>11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11</v>
      </c>
      <c r="K470" s="201" t="str">
        <f t="shared" si="16"/>
        <v/>
      </c>
      <c r="L470" s="117">
        <v>11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1051</v>
      </c>
    </row>
    <row r="544" spans="1:22" s="1" customFormat="1" ht="20.25" customHeight="1">
      <c r="A544" s="243"/>
      <c r="C544" s="62"/>
      <c r="D544" s="3"/>
      <c r="E544" s="3"/>
      <c r="F544" s="3"/>
      <c r="G544" s="3"/>
      <c r="H544" s="287"/>
      <c r="I544" s="67" t="s">
        <v>36</v>
      </c>
      <c r="J544" s="68"/>
      <c r="K544" s="186"/>
      <c r="L544" s="70" t="s">
        <v>1050</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1051</v>
      </c>
    </row>
    <row r="589" spans="1:22" s="1" customFormat="1" ht="20.25" customHeight="1">
      <c r="A589" s="243"/>
      <c r="C589" s="62"/>
      <c r="D589" s="3"/>
      <c r="E589" s="3"/>
      <c r="F589" s="3"/>
      <c r="G589" s="3"/>
      <c r="H589" s="287"/>
      <c r="I589" s="67" t="s">
        <v>36</v>
      </c>
      <c r="J589" s="68"/>
      <c r="K589" s="186"/>
      <c r="L589" s="70" t="s">
        <v>1050</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t="str">
        <f>IF(SUM(L591:M591)=0,IF(COUNTIF(L591:M591,"未確認")&gt;0,"未確認",IF(COUNTIF(L591:M591,"~*")&gt;0,"*",SUM(L591:M591))),SUM(L591:M591))</f>
        <v>*</v>
      </c>
      <c r="K591" s="201" t="str">
        <f>IF(OR(COUNTIF(L591:M591,"未確認")&gt;0,COUNTIF(L591:M591,"*")&gt;0),"※","")</f>
        <v>※</v>
      </c>
      <c r="L591" s="117" t="s">
        <v>541</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13</v>
      </c>
      <c r="K593" s="201" t="str">
        <f>IF(OR(COUNTIF(L593:M593,"未確認")&gt;0,COUNTIF(L593:M593,"*")&gt;0),"※","")</f>
        <v/>
      </c>
      <c r="L593" s="117">
        <v>13</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382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46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537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96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381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34</v>
      </c>
      <c r="K617" s="201" t="str">
        <f t="shared" si="29"/>
        <v/>
      </c>
      <c r="L617" s="117">
        <v>34</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16</v>
      </c>
      <c r="K622" s="201" t="str">
        <f t="shared" si="29"/>
        <v/>
      </c>
      <c r="L622" s="117">
        <v>16</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12</v>
      </c>
      <c r="K633" s="201" t="str">
        <f t="shared" si="31"/>
        <v/>
      </c>
      <c r="L633" s="117">
        <v>12</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35</v>
      </c>
      <c r="K646" s="201" t="str">
        <f t="shared" ref="K646:K660" si="33">IF(OR(COUNTIF(L646:M646,"未確認")&gt;0,COUNTIF(L646:M646,"*")&gt;0),"※","")</f>
        <v>※</v>
      </c>
      <c r="L646" s="117">
        <v>35</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35</v>
      </c>
      <c r="K650" s="201" t="str">
        <f t="shared" si="33"/>
        <v/>
      </c>
      <c r="L650" s="117">
        <v>35</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27</v>
      </c>
      <c r="K655" s="201" t="str">
        <f t="shared" si="33"/>
        <v/>
      </c>
      <c r="L655" s="117">
        <v>27</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21</v>
      </c>
      <c r="K657" s="201" t="str">
        <f t="shared" si="33"/>
        <v/>
      </c>
      <c r="L657" s="117">
        <v>21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31</v>
      </c>
      <c r="K683" s="201" t="str">
        <f>IF(OR(COUNTIF(L683:M683,"未確認")&gt;0,COUNTIF(L683:M683,"*")&gt;0),"※","")</f>
        <v/>
      </c>
      <c r="L683" s="117">
        <v>0</v>
      </c>
      <c r="M683" s="117">
        <v>31</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CC0E2C0-D7B3-4C60-8980-26F32889604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2019-12-23T00:55:35Z</dcterms:modified>
</cp:coreProperties>
</file>