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3590774-EA75-4150-80EC-24F5E63AEBA2}"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<sst xmlns="http://schemas.openxmlformats.org/spreadsheetml/2006/main" count="2962" uniqueCount="1047">
  <si>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</si>
  <si>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</si>
  <si>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</si>
  <si>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</si>
  <si>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</si>
  <si>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</si>
  <si>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</si>
  <si>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</si>
  <si>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</si>
  <si>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</si>
  <si>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</si>
  <si>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</si>
  <si>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</si>
  <si>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</si>
  <si>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</si>
  <si>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</si>
  <si>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</si>
  <si>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</si>
  <si>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</si>
  <si>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</si>
  <si>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</si>
  <si>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</si>
  <si>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</si>
  <si>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</si>
  <si>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</si>
  <si>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</si>
  <si>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</si>
  <si>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</si>
  <si>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</si>
  <si>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</si>
  <si>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</si>
  <si>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</si>
  <si>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</si>
  <si>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</si>
  <si>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</si>
  <si>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</si>
  <si>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</si>
  <si>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</si>
  <si>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</si>
  <si>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</si>
  <si>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</si>
  <si>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</si>
  <si>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</si>
  <si>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</si>
  <si>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</si>
  <si>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</si>
  <si>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</si>
  <si>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</si>
  <si>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</si>
  <si>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</si>
  <si>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</si>
  <si>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</si>
  <si>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</si>
  <si>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</si>
  <si>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</si>
  <si>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</si>
  <si>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</si>
  <si>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</si>
  <si>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</si>
  <si>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</si>
  <si>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</si>
  <si>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</si>
  <si>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</si>
  <si>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</si>
  <si>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</si>
  <si>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</si>
  <si>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</si>
  <si>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</si>
  <si>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</si>
  <si>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</si>
  <si>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</si>
  <si>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</si>
  <si>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</si>
  <si>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</si>
  <si>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</si>
  <si>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</si>
  <si>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</si>
  <si>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</si>
  <si>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</si>
  <si>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</si>
  <si>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</si>
  <si>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</si>
  <si>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</si>
  <si>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</si>
  <si>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</si>
  <si>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</si>
  <si>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</si>
  <si>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</si>
  <si>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</si>
  <si>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</si>
  <si>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</si>
  <si>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</si>
  <si>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</si>
  <si>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</si>
  <si>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</si>
  <si>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</si>
  <si>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</si>
  <si>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</si>
  <si>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</si>
  <si>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</si>
  <si>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</si>
  <si>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</si>
  <si>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</si>
  <si>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</si>
  <si>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</si>
  <si>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</si>
  <si>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</si>
  <si>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</si>
  <si>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</si>
  <si>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</si>
  <si>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</si>
  <si>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</si>
  <si>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</si>
  <si>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</si>
  <si>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</si>
  <si>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</si>
  <si>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</si>
  <si>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</si>
  <si>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</si>
  <si>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</si>
  <si>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</si>
  <si>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</si>
  <si>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</si>
  <si>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</si>
  <si>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</si>
  <si>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</si>
  <si>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</si>
  <si>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</si>
  <si>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</si>
  <si>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</si>
  <si>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</si>
  <si>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</si>
  <si>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</si>
  <si>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</si>
  <si>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</si>
  <si>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</si>
  <si>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</si>
  <si>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</si>
  <si>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</si>
  <si>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</si>
  <si>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</si>
  <si>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</si>
  <si>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</si>
  <si>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</si>
  <si>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</si>
  <si>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</si>
  <si>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</si>
  <si>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</si>
  <si>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</si>
  <si>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</si>
  <si>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</si>
  <si>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</si>
  <si>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</si>
  <si>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</si>
  <si>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</si>
  <si>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</si>
  <si>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</si>
  <si>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</si>
  <si>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</si>
  <si>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</si>
  <si>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</si>
  <si>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</si>
  <si>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</si>
  <si>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</si>
  <si>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</si>
  <si>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</si>
  <si>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</si>
  <si>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</si>
  <si>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</si>
  <si>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</si>
  <si>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</si>
  <si>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</si>
  <si>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</si>
  <si>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</si>
  <si>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</si>
  <si>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</si>
  <si>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</si>
  <si>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</si>
  <si>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</si>
  <si>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</si>
  <si>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</si>
  <si>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</si>
  <si>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</si>
  <si>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</si>
  <si>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</si>
  <si>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</si>
  <si>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</si>
  <si>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</si>
  <si>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</si>
  <si>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</si>
  <si>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</si>
  <si>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</si>
  <si>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</si>
  <si>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</si>
  <si>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</si>
  <si>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</si>
  <si>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</si>
  <si>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</si>
  <si>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</si>
  <si>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</si>
  <si>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</si>
  <si>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</si>
  <si>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</si>
  <si>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</si>
  <si>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</si>
  <si>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</si>
  <si>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</si>
  <si>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</si>
  <si>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</si>
  <si>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</si>
  <si>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</si>
  <si>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</si>
  <si>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</si>
  <si>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</si>
  <si>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</si>
  <si>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</si>
  <si>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</si>
  <si>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</si>
  <si>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</si>
  <si>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</si>
  <si>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</si>
  <si>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</si>
  <si>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</si>
  <si>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</si>
  <si>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</si>
  <si>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</si>
  <si>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</si>
  <si>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</si>
  <si>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</si>
  <si>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</si>
  <si>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</si>
  <si>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</si>
  <si>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</si>
  <si>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</si>
  <si>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</si>
  <si>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</si>
  <si>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</si>
  <si>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</si>
  <si>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</si>
  <si>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</si>
  <si>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</si>
  <si>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</si>
  <si>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</si>
  <si>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</si>
  <si>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</si>
  <si>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</si>
  <si>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</si>
  <si>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</si>
  <si>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</si>
  <si>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</si>
  <si>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</si>
  <si>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</si>
  <si>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</si>
  <si>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</si>
  <si>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</si>
  <si>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</si>
  <si>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</si>
  <si>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</si>
  <si>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</si>
  <si>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</si>
  <si>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</si>
  <si>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</si>
  <si>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</si>
  <si>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</si>
  <si>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</si>
  <si>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</si>
  <si>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</si>
  <si>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</si>
  <si>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</si>
  <si>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</si>
  <si>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</si>
  <si>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</si>
  <si>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</si>
  <si>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</si>
  <si>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</si>
  <si>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</si>
  <si>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</si>
  <si>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</si>
  <si>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</si>
  <si>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</si>
  <si>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</si>
  <si>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</si>
  <si>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</si>
  <si>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</si>
  <si>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</si>
  <si>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</si>
  <si>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</si>
  <si>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</si>
  <si>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</si>
  <si>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</si>
  <si>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</si>
  <si>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</si>
  <si>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</si>
  <si>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</si>
  <si>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</si>
  <si>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</si>
  <si>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</si>
  <si>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</si>
  <si>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</si>
  <si>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</si>
  <si>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</si>
  <si>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</si>
  <si>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</si>
  <si>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</si>
  <si>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</si>
  <si>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</si>
  <si>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</si>
  <si>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</si>
  <si>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</si>
  <si>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</si>
  <si>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</si>
  <si>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</si>
  <si>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</si>
  <si>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</si>
  <si>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</si>
  <si>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</si>
  <si>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</si>
  <si>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</si>
  <si>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</si>
  <si>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</si>
  <si>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</si>
  <si>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</si>
  <si>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</si>
  <si>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</si>
  <si>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</si>
  <si>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</si>
  <si>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</si>
  <si>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</si>
  <si>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</si>
  <si>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</si>
  <si>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</si>
  <si>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</si>
  <si>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</si>
  <si>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</si>
  <si>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</si>
  <si>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</si>
  <si>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</si>
  <si>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</si>
  <si>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</si>
  <si>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</si>
  <si>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</si>
  <si>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</si>
  <si>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</si>
  <si>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</si>
  <si>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</si>
  <si>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</si>
  <si>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</si>
  <si>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</si>
  <si>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</si>
  <si>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</si>
  <si>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</si>
  <si>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</si>
  <si>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</si>
  <si>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</si>
  <si>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</si>
  <si>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</si>
  <si>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</si>
  <si>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</si>
  <si>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</si>
  <si>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</si>
  <si>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</si>
  <si>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</si>
  <si>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</si>
  <si>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</si>
  <si>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</si>
  <si>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</si>
  <si>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</si>
  <si>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</si>
  <si>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</si>
  <si>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</si>
  <si>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</si>
  <si>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</si>
  <si>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</si>
  <si>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</si>
  <si>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</si>
  <si>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</si>
  <si>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</si>
  <si>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</si>
  <si>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</si>
  <si>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</si>
  <si>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</si>
  <si>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</si>
  <si>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</si>
  <si>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</si>
  <si>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</si>
  <si>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</si>
  <si>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</si>
  <si>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</si>
  <si>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</si>
  <si>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</si>
  <si>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</si>
  <si>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</si>
  <si>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</si>
  <si>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</si>
  <si>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</si>
  <si>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</si>
  <si>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</si>
  <si>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</si>
  <si>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</si>
  <si>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</si>
  <si>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</si>
  <si>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</si>
  <si>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</si>
  <si>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</si>
  <si>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</si>
  <si>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</si>
  <si>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</si>
  <si>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</si>
  <si>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</si>
  <si>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</si>
  <si>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</si>
  <si>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</si>
  <si>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</si>
  <si>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</si>
  <si>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</si>
  <si>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</si>
  <si>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</si>
  <si>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</si>
  <si>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</si>
  <si>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</si>
  <si>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</si>
  <si>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</si>
  <si>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</si>
  <si>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</si>
  <si>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</si>
  <si>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</si>
  <si>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</si>
  <si>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</si>
  <si>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</si>
  <si>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</si>
  <si>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</si>
  <si>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</si>
  <si>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</si>
  <si>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</si>
  <si>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</si>
  <si>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</si>
  <si>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</si>
  <si>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</si>
  <si>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</si>
  <si>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</si>
  <si>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</si>
  <si>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</si>
  <si>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</si>
  <si>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</si>
  <si>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</si>
  <si>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</si>
  <si>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</si>
  <si>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</si>
  <si>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</si>
  <si>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</si>
  <si>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</si>
  <si>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</si>
  <si>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</si>
  <si>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</si>
  <si>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</si>
  <si>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</si>
  <si>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</si>
  <si>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</si>
  <si>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</si>
  <si>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</si>
  <si>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</si>
  <si>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</si>
  <si>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</si>
  <si>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</si>
  <si>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</si>
  <si>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</si>
  <si>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</si>
  <si>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</si>
  <si>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</si>
  <si>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</si>
  <si>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</si>
  <si>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</si>
  <si>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</si>
  <si>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</si>
  <si>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</si>
  <si>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</si>
  <si>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</si>
  <si>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</si>
  <si>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</si>
  <si>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</si>
  <si>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</si>
  <si>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</si>
  <si>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</si>
  <si>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</si>
  <si>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</si>
  <si>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</si>
  <si>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</si>
  <si>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</si>
  <si>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</si>
  <si>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</si>
  <si>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</si>
  <si>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</si>
  <si>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</si>
  <si>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</si>
  <si>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</si>
  <si>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</si>
  <si>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</si>
  <si>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</si>
  <si>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</si>
  <si>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</si>
  <si>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</si>
  <si>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</si>
  <si>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</si>
  <si>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</si>
  <si>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</si>
  <si>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</si>
  <si>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</si>
  <si>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</si>
  <si>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</si>
  <si>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</si>
  <si>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</si>
  <si>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</si>
  <si>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</si>
  <si>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</si>
  <si>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</si>
  <si>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</si>
  <si>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</si>
  <si>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</si>
  <si>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</si>
  <si>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</si>
  <si>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</si>
  <si>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</si>
  <si>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</si>
  <si>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</si>
  <si>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</si>
  <si>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</si>
  <si>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</si>
  <si>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</si>
  <si>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</si>
  <si>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</si>
  <si>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</si>
  <si>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</si>
  <si>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</si>
  <si>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</si>
  <si>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</si>
  <si>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</si>
  <si>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</si>
  <si>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</si>
  <si>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</si>
  <si>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</si>
  <si>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</si>
  <si>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</si>
  <si>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</si>
  <si>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</si>
  <si>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</si>
  <si>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</si>
  <si>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</si>
  <si>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</si>
  <si>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</si>
  <si>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</si>
  <si>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</si>
  <si>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</si>
  <si>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</si>
  <si>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</si>
  <si>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</si>
  <si>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</si>
  <si>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</si>
  <si>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</si>
  <si>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</si>
  <si>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</si>
  <si>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</si>
  <si>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</si>
  <si>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</si>
  <si>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</si>
  <si>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</si>
  <si>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</si>
  <si>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</si>
  <si>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</si>
  <si>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</si>
  <si>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</si>
  <si>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</si>
  <si>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</si>
  <si>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</si>
  <si>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</si>
  <si>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</si>
  <si>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</si>
  <si>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</si>
  <si>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</si>
  <si>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</si>
  <si>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</si>
  <si>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</si>
  <si>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</si>
  <si>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</si>
  <si>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</si>
  <si>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</si>
  <si>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</si>
  <si>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</si>
  <si>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</si>
  <si>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</si>
  <si>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</si>
  <si>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</si>
  <si>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</si>
  <si>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</si>
  <si>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</si>
  <si>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</si>
  <si>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</si>
  <si>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</si>
  <si>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</si>
  <si>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</si>
  <si>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</si>
  <si>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</si>
  <si>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</si>
  <si>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</si>
  <si>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</si>
  <si>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</si>
  <si>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</si>
  <si>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</si>
  <si>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</si>
  <si>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</si>
  <si>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</si>
  <si>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</si>
  <si>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</si>
  <si>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</si>
  <si>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</si>
  <si>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</si>
  <si>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</si>
  <si>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</si>
  <si>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</si>
  <si>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</si>
  <si>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</si>
  <si>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</si>
  <si>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</si>
  <si>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</si>
  <si>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</si>
  <si>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</si>
  <si>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</si>
  <si>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</si>
  <si>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</si>
  <si>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</si>
  <si>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</si>
  <si>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</si>
  <si>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</si>
  <si>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</si>
  <si>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</si>
  <si>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</si>
  <si>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</si>
  <si>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</si>
  <si>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</si>
  <si>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</si>
  <si>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</si>
  <si>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</si>
  <si>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</si>
  <si>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</si>
  <si>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</si>
  <si>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</si>
  <si>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</si>
  <si>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</si>
  <si>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</si>
  <si>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</si>
  <si>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</si>
  <si>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</si>
  <si>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</si>
  <si>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</si>
  <si>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</si>
  <si>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</si>
  <si>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</si>
  <si>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</si>
  <si>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</si>
  <si>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</si>
  <si>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</si>
  <si>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</si>
  <si>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</si>
  <si>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</si>
  <si>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</si>
  <si>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</si>
  <si>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</si>
  <si>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</si>
  <si>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</si>
  <si>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</si>
  <si>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</si>
  <si>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</si>
  <si>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</si>
  <si>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</si>
  <si>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</si>
  <si>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</si>
  <si>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</si>
  <si>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</si>
  <si>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</si>
  <si>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</si>
  <si>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</si>
  <si>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</si>
  <si>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</si>
  <si>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</si>
  <si>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</si>
  <si>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</si>
  <si>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</si>
  <si>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</si>
  <si>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</si>
  <si>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</si>
  <si>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</si>
  <si>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</si>
  <si>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</si>
  <si>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</si>
  <si>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</si>
  <si>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</si>
  <si>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</si>
  <si>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</si>
  <si>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</si>
  <si>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</si>
  <si>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</si>
  <si>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</si>
  <si>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</si>
  <si>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</si>
  <si>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</si>
  <si>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</si>
  <si>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</si>
  <si>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</si>
  <si>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</si>
  <si>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</si>
  <si>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</si>
  <si>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</si>
  <si>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</si>
  <si>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</si>
  <si>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</si>
  <si>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</si>
  <si>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</si>
  <si>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</si>
  <si>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</si>
  <si>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</si>
  <si>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</si>
  <si>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</si>
  <si>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</si>
  <si>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</si>
  <si>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</si>
  <si>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</si>
  <si>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</si>
  <si>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</si>
  <si>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</si>
  <si>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</si>
  <si>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</si>
  <si>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</si>
  <si>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</si>
  <si>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</si>
  <si>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</si>
  <si>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</si>
  <si>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</si>
  <si>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</si>
  <si>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</si>
  <si>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</si>
  <si>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</si>
  <si>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</si>
  <si>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</si>
  <si>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</si>
  <si>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</si>
  <si>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</si>
  <si>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</si>
  <si>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</si>
  <si>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</si>
  <si>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</si>
  <si>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</si>
  <si>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</si>
  <si>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</si>
  <si>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</si>
  <si>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</si>
  <si>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</si>
  <si>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</si>
  <si>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</si>
  <si>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</si>
  <si>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</si>
  <si>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</si>
  <si>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</si>
  <si>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</si>
  <si>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</si>
  <si>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</si>
  <si>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</si>
  <si>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</si>
  <si>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</si>
  <si>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</si>
  <si>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</si>
  <si>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</si>
  <si>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</si>
  <si>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</si>
  <si>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</si>
  <si>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</si>
  <si>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</si>
  <si>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</si>
  <si>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</si>
  <si>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</si>
  <si>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</si>
  <si>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</si>
  <si>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</si>
  <si>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</si>
  <si>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</si>
  <si>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</si>
  <si>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</si>
  <si>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</si>
  <si>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</si>
  <si>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</si>
  <si>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</si>
  <si>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</si>
  <si>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</si>
  <si>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</si>
  <si>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</si>
  <si>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</si>
  <si>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</si>
  <si>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</si>
  <si>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</si>
  <si>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</si>
  <si>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</si>
  <si>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</si>
  <si>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</si>
  <si>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</si>
  <si>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</si>
  <si>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</si>
  <si>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</si>
  <si>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</si>
  <si>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</si>
  <si>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</si>
  <si>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</si>
  <si>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</si>
  <si>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</si>
  <si>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</si>
  <si>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</si>
  <si>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</si>
  <si>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</si>
  <si>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</si>
  <si>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</si>
  <si>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</si>
  <si>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</si>
  <si>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</si>
  <si>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</si>
  <si>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</si>
  <si>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</si>
  <si>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</si>
  <si>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</si>
  <si>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</si>
  <si>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</si>
  <si>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</si>
  <si>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</si>
  <si>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</si>
  <si>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</si>
  <si>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</si>
  <si>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</si>
  <si>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</si>
  <si>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</si>
  <si>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</si>
  <si>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</si>
  <si>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</si>
  <si>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</si>
  <si>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</si>
  <si>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</si>
  <si>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</si>
  <si>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</si>
  <si>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</si>
  <si>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</si>
  <si>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</si>
  <si>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</si>
  <si>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</si>
  <si>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</si>
  <si>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</si>
  <si>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</si>
  <si>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</si>
  <si>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</si>
  <si>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</si>
  <si>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</si>
  <si>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</si>
  <si>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</si>
  <si>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</si>
  <si>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</si>
  <si>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</si>
  <si>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</si>
  <si>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</si>
  <si>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</si>
  <si>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</si>
  <si>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</si>
  <si>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</si>
  <si>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</si>
  <si>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</si>
  <si>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</si>
  <si>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</si>
  <si>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</si>
  <si>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</si>
  <si>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</si>
  <si>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</si>
  <si>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</si>
  <si>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</si>
  <si>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</si>
  <si>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</si>
  <si>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</si>
  <si>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</si>
  <si>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</si>
  <si>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</si>
  <si>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</si>
  <si>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</si>
  <si>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</si>
  <si>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</si>
  <si>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</si>
  <si>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</si>
  <si>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</si>
  <si>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</si>
  <si>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</si>
  <si>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</si>
  <si>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</si>
  <si>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</si>
  <si>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</si>
  <si>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</si>
  <si>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</si>
  <si>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</si>
  <si>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</si>
  <si>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</si>
  <si>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</si>
  <si>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</si>
  <si>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</si>
  <si>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</si>
  <si>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</si>
  <si>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</si>
  <si>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</si>
  <si>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</si>
  <si>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</si>
  <si>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</si>
  <si>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</si>
  <si>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</si>
  <si>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</si>
  <si>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</si>
  <si>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</si>
  <si>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</si>
  <si>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</si>
  <si>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</si>
  <si>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</si>
  <si>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</si>
  <si>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</si>
  <si>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</si>
  <si>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</si>
  <si>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</si>
  <si>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</si>
  <si>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</si>
  <si>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</si>
  <si>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</si>
  <si>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</si>
  <si>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</si>
  <si>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</si>
  <si>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</si>
  <si>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</si>
  <si>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</si>
  <si>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</si>
  <si>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</si>
  <si>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</si>
  <si>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</si>
  <si>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</si>
  <si>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</si>
  <si>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</si>
  <si>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</si>
  <si>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</si>
  <si>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</si>
  <si>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</si>
  <si>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</si>
  <si>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</si>
  <si>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</si>
  <si>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</si>
  <si>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</si>
  <si>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</si>
  <si>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</si>
  <si>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</si>
  <si>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</si>
  <si>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</si>
  <si>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</si>
  <si>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</si>
  <si>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</si>
  <si>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</si>
  <si>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</si>
  <si>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</si>
  <si>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</si>
  <si>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</si>
  <si>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</si>
  <si>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</si>
  <si>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</si>
  <si>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</si>
  <si>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</si>
  <si>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</si>
  <si>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</si>
  <si>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</si>
  <si>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</si>
  <si>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</si>
  <si>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</si>
  <si>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</si>
  <si>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</si>
  <si>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</si>
  <si>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</si>
  <si>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</si>
  <si>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</si>
  <si>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</si>
  <si>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</si>
  <si>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</si>
  <si>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</si>
  <si>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</si>
  <si>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</si>
  <si>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</si>
  <si>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</si>
  <si>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</si>
  <si>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</si>
  <si>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</si>
  <si>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</si>
  <si>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</si>
  <si>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</si>
  <si>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</si>
  <si>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</si>
  <si>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</si>
  <si>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</si>
  <si>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</si>
  <si>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</si>
  <si>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</si>
  <si>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</si>
  <si>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</si>
  <si>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</si>
  <si>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</si>
  <si>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</si>
  <si>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</si>
  <si>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</si>
  <si>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</si>
  <si>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</si>
  <si>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</si>
  <si>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</si>
  <si>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</si>
  <si>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</si>
  <si>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</si>
  <si>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</si>
  <si>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</si>
  <si>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</si>
  <si>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</si>
  <si>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</si>
  <si>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</si>
  <si>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</si>
  <si>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</si>
  <si>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</si>
  <si>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</si>
  <si>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</si>
  <si>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</si>
  <si>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</si>
  <si>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</si>
  <si>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</si>
  <si>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</si>
  <si>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</si>
  <si>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</si>
  <si>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</si>
  <si>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</si>
  <si>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</si>
  <si>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</si>
  <si>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　一輝会　荻原整形外科病院</t>
    <phoneticPr fontId="3"/>
  </si>
  <si>
    <t>〒650-0012 神戸市中央区北長狭通５－３－５</t>
    <phoneticPr fontId="3"/>
  </si>
  <si>
    <t>〇</t>
  </si>
  <si>
    <t>医療法人</t>
  </si>
  <si>
    <t>整形外科</t>
  </si>
  <si>
    <t>ＤＰＣ病院ではない</t>
  </si>
  <si>
    <t>有</t>
  </si>
  <si>
    <t>看護必要度Ⅰ</t>
    <phoneticPr fontId="3"/>
  </si>
  <si>
    <t>急性期機能病棟01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</si>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</sst>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1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52</v>
      </c>
      <c r="K99" s="237" t="str">
        <f>IF(OR(COUNTIF(L99:L99,"未確認")&gt;0,COUNTIF(L99:L99,"~*")&gt;0),"※","")</f>
        <v/>
      </c>
      <c r="L99" s="258">
        <v>52</v>
      </c>
    </row>
    <row r="100" spans="1:22" s="83" customFormat="1" ht="34.5" customHeight="1">
      <c r="A100" s="244" t="s">
        <v>611</v>
      </c>
      <c r="B100" s="84"/>
      <c r="C100" s="395"/>
      <c r="D100" s="396"/>
      <c r="E100" s="408"/>
      <c r="F100" s="409"/>
      <c r="G100" s="414" t="s">
        <v>44</v>
      </c>
      <c r="H100" s="416"/>
      <c r="I100" s="419"/>
      <c r="J100" s="256">
        <f t="shared" si="0"/>
        <v>28</v>
      </c>
      <c r="K100" s="237" t="str">
        <f>IF(OR(COUNTIF(L100:L100,"未確認")&gt;0,COUNTIF(L100:L100,"~*")&gt;0),"※","")</f>
        <v/>
      </c>
      <c r="L100" s="258">
        <v>28</v>
      </c>
    </row>
    <row r="101" spans="1:22" s="83" customFormat="1" ht="34.5" customHeight="1">
      <c r="A101" s="244" t="s">
        <v>610</v>
      </c>
      <c r="B101" s="84"/>
      <c r="C101" s="395"/>
      <c r="D101" s="396"/>
      <c r="E101" s="319" t="s">
        <v>45</v>
      </c>
      <c r="F101" s="320"/>
      <c r="G101" s="320"/>
      <c r="H101" s="321"/>
      <c r="I101" s="419"/>
      <c r="J101" s="256">
        <f t="shared" si="0"/>
        <v>52</v>
      </c>
      <c r="K101" s="237" t="str">
        <f>IF(OR(COUNTIF(L101:L101,"未確認")&gt;0,COUNTIF(L101:L101,"~*")&gt;0),"※","")</f>
        <v/>
      </c>
      <c r="L101" s="258">
        <v>52</v>
      </c>
    </row>
    <row r="102" spans="1:22" s="83" customFormat="1" ht="34.5" customHeight="1">
      <c r="A102" s="244" t="s">
        <v>610</v>
      </c>
      <c r="B102" s="84"/>
      <c r="C102" s="376"/>
      <c r="D102" s="378"/>
      <c r="E102" s="316" t="s">
        <v>612</v>
      </c>
      <c r="F102" s="317"/>
      <c r="G102" s="317"/>
      <c r="H102" s="318"/>
      <c r="I102" s="419"/>
      <c r="J102" s="256">
        <f t="shared" si="0"/>
        <v>52</v>
      </c>
      <c r="K102" s="237" t="str">
        <f t="shared" ref="K102:K111" si="1">IF(OR(COUNTIF(L101:L101,"未確認")&gt;0,COUNTIF(L101:L101,"~*")&gt;0),"※","")</f>
        <v/>
      </c>
      <c r="L102" s="258">
        <v>52</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52</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24</v>
      </c>
    </row>
    <row r="135" spans="1:22" s="83" customFormat="1" ht="67.5" customHeight="1">
      <c r="A135" s="244" t="s">
        <v>623</v>
      </c>
      <c r="B135" s="84"/>
      <c r="C135" s="333" t="s">
        <v>59</v>
      </c>
      <c r="D135" s="334"/>
      <c r="E135" s="334"/>
      <c r="F135" s="334"/>
      <c r="G135" s="334"/>
      <c r="H135" s="335"/>
      <c r="I135" s="388"/>
      <c r="J135" s="101"/>
      <c r="K135" s="102"/>
      <c r="L135" s="259" t="s">
        <v>113</v>
      </c>
    </row>
    <row r="136" spans="1:22" s="83" customFormat="1" ht="34.5" customHeight="1">
      <c r="A136" s="244" t="s">
        <v>623</v>
      </c>
      <c r="B136" s="84"/>
      <c r="C136" s="113"/>
      <c r="D136" s="114"/>
      <c r="E136" s="319" t="s">
        <v>60</v>
      </c>
      <c r="F136" s="320"/>
      <c r="G136" s="320"/>
      <c r="H136" s="321"/>
      <c r="I136" s="388"/>
      <c r="J136" s="101"/>
      <c r="K136" s="102"/>
      <c r="L136" s="82">
        <v>24</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47</v>
      </c>
      <c r="K151" s="264" t="str">
        <f t="shared" si="3"/>
        <v/>
      </c>
      <c r="L151" s="117">
        <v>47</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29</v>
      </c>
      <c r="K205" s="264" t="str">
        <f t="shared" si="5"/>
        <v/>
      </c>
      <c r="L205" s="117">
        <v>29</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1043</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2.2999999999999998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18</v>
      </c>
      <c r="K269" s="81" t="str">
        <f t="shared" si="8"/>
        <v/>
      </c>
      <c r="L269" s="147">
        <v>18</v>
      </c>
    </row>
    <row r="270" spans="1:22" s="83" customFormat="1" ht="34.5" customHeight="1">
      <c r="A270" s="249" t="s">
        <v>725</v>
      </c>
      <c r="B270" s="120"/>
      <c r="C270" s="370"/>
      <c r="D270" s="370"/>
      <c r="E270" s="370"/>
      <c r="F270" s="370"/>
      <c r="G270" s="370" t="s">
        <v>148</v>
      </c>
      <c r="H270" s="370"/>
      <c r="I270" s="403"/>
      <c r="J270" s="266">
        <f t="shared" si="9"/>
        <v>1.8</v>
      </c>
      <c r="K270" s="81" t="str">
        <f t="shared" si="8"/>
        <v/>
      </c>
      <c r="L270" s="148">
        <v>1.8</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0.6</v>
      </c>
      <c r="K274" s="81" t="str">
        <f t="shared" si="8"/>
        <v/>
      </c>
      <c r="L274" s="148">
        <v>0.6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6</v>
      </c>
      <c r="K277" s="81" t="str">
        <f t="shared" si="8"/>
        <v/>
      </c>
      <c r="L277" s="147">
        <v>6</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2.4</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0.11</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1</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1.2</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1</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1</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605</v>
      </c>
      <c r="K392" s="81" t="str">
        <f t="shared" ref="K392:K397" si="11">IF(OR(COUNTIF(L392:L392,"未確認")&gt;0,COUNTIF(L392:L392,"~*")&gt;0),"※","")</f>
        <v/>
      </c>
      <c r="L392" s="147">
        <v>605</v>
      </c>
    </row>
    <row r="393" spans="1:22" s="83" customFormat="1" ht="34.5" customHeight="1">
      <c r="A393" s="249" t="s">
        <v>773</v>
      </c>
      <c r="B393" s="84"/>
      <c r="C393" s="369"/>
      <c r="D393" s="379"/>
      <c r="E393" s="319" t="s">
        <v>224</v>
      </c>
      <c r="F393" s="320"/>
      <c r="G393" s="320"/>
      <c r="H393" s="321"/>
      <c r="I393" s="342"/>
      <c r="J393" s="140">
        <f t="shared" si="10"/>
        <v>422</v>
      </c>
      <c r="K393" s="81" t="str">
        <f t="shared" si="11"/>
        <v/>
      </c>
      <c r="L393" s="147">
        <v>422</v>
      </c>
    </row>
    <row r="394" spans="1:22" s="83" customFormat="1" ht="34.5" customHeight="1">
      <c r="A394" s="250" t="s">
        <v>774</v>
      </c>
      <c r="B394" s="84"/>
      <c r="C394" s="369"/>
      <c r="D394" s="380"/>
      <c r="E394" s="319" t="s">
        <v>225</v>
      </c>
      <c r="F394" s="320"/>
      <c r="G394" s="320"/>
      <c r="H394" s="321"/>
      <c r="I394" s="342"/>
      <c r="J394" s="140">
        <f t="shared" si="10"/>
        <v>123</v>
      </c>
      <c r="K394" s="81" t="str">
        <f t="shared" si="11"/>
        <v/>
      </c>
      <c r="L394" s="147">
        <v>123</v>
      </c>
    </row>
    <row r="395" spans="1:22" s="83" customFormat="1" ht="34.5" customHeight="1">
      <c r="A395" s="250" t="s">
        <v>775</v>
      </c>
      <c r="B395" s="84"/>
      <c r="C395" s="369"/>
      <c r="D395" s="381"/>
      <c r="E395" s="319" t="s">
        <v>226</v>
      </c>
      <c r="F395" s="320"/>
      <c r="G395" s="320"/>
      <c r="H395" s="321"/>
      <c r="I395" s="342"/>
      <c r="J395" s="140">
        <f t="shared" si="10"/>
        <v>60</v>
      </c>
      <c r="K395" s="81" t="str">
        <f t="shared" si="11"/>
        <v/>
      </c>
      <c r="L395" s="147">
        <v>60</v>
      </c>
    </row>
    <row r="396" spans="1:22" s="83" customFormat="1" ht="34.5" customHeight="1">
      <c r="A396" s="250" t="s">
        <v>776</v>
      </c>
      <c r="B396" s="1"/>
      <c r="C396" s="369"/>
      <c r="D396" s="319" t="s">
        <v>227</v>
      </c>
      <c r="E396" s="320"/>
      <c r="F396" s="320"/>
      <c r="G396" s="320"/>
      <c r="H396" s="321"/>
      <c r="I396" s="342"/>
      <c r="J396" s="140">
        <f t="shared" si="10"/>
        <v>13906</v>
      </c>
      <c r="K396" s="81" t="str">
        <f t="shared" si="11"/>
        <v/>
      </c>
      <c r="L396" s="147">
        <v>13906</v>
      </c>
    </row>
    <row r="397" spans="1:22" s="83" customFormat="1" ht="34.5" customHeight="1">
      <c r="A397" s="250" t="s">
        <v>777</v>
      </c>
      <c r="B397" s="119"/>
      <c r="C397" s="369"/>
      <c r="D397" s="319" t="s">
        <v>228</v>
      </c>
      <c r="E397" s="320"/>
      <c r="F397" s="320"/>
      <c r="G397" s="320"/>
      <c r="H397" s="321"/>
      <c r="I397" s="343"/>
      <c r="J397" s="140">
        <f t="shared" si="10"/>
        <v>609</v>
      </c>
      <c r="K397" s="81" t="str">
        <f t="shared" si="11"/>
        <v/>
      </c>
      <c r="L397" s="147">
        <v>609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605</v>
      </c>
      <c r="K405" s="81" t="str">
        <f t="shared" ref="K405:K422" si="13">IF(OR(COUNTIF(L405:L405,"未確認")&gt;0,COUNTIF(L405:L405,"~*")&gt;0),"※","")</f>
        <v/>
      </c>
      <c r="L405" s="147">
        <v>605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361</v>
      </c>
      <c r="K407" s="81" t="str">
        <f t="shared" si="13"/>
        <v/>
      </c>
      <c r="L407" s="147">
        <v>361</v>
      </c>
    </row>
    <row r="408" spans="1:22" s="83" customFormat="1" ht="34.5" customHeight="1">
      <c r="A408" s="251" t="s">
        <v>781</v>
      </c>
      <c r="B408" s="119"/>
      <c r="C408" s="368"/>
      <c r="D408" s="368"/>
      <c r="E408" s="319" t="s">
        <v>236</v>
      </c>
      <c r="F408" s="320"/>
      <c r="G408" s="320"/>
      <c r="H408" s="321"/>
      <c r="I408" s="360"/>
      <c r="J408" s="140">
        <f t="shared" si="12"/>
        <v>243</v>
      </c>
      <c r="K408" s="81" t="str">
        <f t="shared" si="13"/>
        <v/>
      </c>
      <c r="L408" s="147">
        <v>243</v>
      </c>
    </row>
    <row r="409" spans="1:22" s="83" customFormat="1" ht="34.5" customHeight="1">
      <c r="A409" s="251" t="s">
        <v>782</v>
      </c>
      <c r="B409" s="119"/>
      <c r="C409" s="368"/>
      <c r="D409" s="368"/>
      <c r="E409" s="316" t="s">
        <v>989</v>
      </c>
      <c r="F409" s="317"/>
      <c r="G409" s="317"/>
      <c r="H409" s="318"/>
      <c r="I409" s="360"/>
      <c r="J409" s="140">
        <f t="shared" si="12"/>
        <v>1</v>
      </c>
      <c r="K409" s="81" t="str">
        <f t="shared" si="13"/>
        <v/>
      </c>
      <c r="L409" s="147">
        <v>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609</v>
      </c>
      <c r="K413" s="81" t="str">
        <f t="shared" si="13"/>
        <v/>
      </c>
      <c r="L413" s="147">
        <v>609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596</v>
      </c>
      <c r="K415" s="81" t="str">
        <f t="shared" si="13"/>
        <v/>
      </c>
      <c r="L415" s="147">
        <v>596</v>
      </c>
    </row>
    <row r="416" spans="1:22" s="83" customFormat="1" ht="34.5" customHeight="1">
      <c r="A416" s="251" t="s">
        <v>789</v>
      </c>
      <c r="B416" s="119"/>
      <c r="C416" s="368"/>
      <c r="D416" s="368"/>
      <c r="E416" s="319" t="s">
        <v>243</v>
      </c>
      <c r="F416" s="320"/>
      <c r="G416" s="320"/>
      <c r="H416" s="321"/>
      <c r="I416" s="360"/>
      <c r="J416" s="140">
        <f t="shared" si="12"/>
        <v>7</v>
      </c>
      <c r="K416" s="81" t="str">
        <f t="shared" si="13"/>
        <v/>
      </c>
      <c r="L416" s="147">
        <v>7</v>
      </c>
    </row>
    <row r="417" spans="1:22" s="83" customFormat="1" ht="34.5" customHeight="1">
      <c r="A417" s="251" t="s">
        <v>790</v>
      </c>
      <c r="B417" s="119"/>
      <c r="C417" s="368"/>
      <c r="D417" s="368"/>
      <c r="E417" s="319" t="s">
        <v>244</v>
      </c>
      <c r="F417" s="320"/>
      <c r="G417" s="320"/>
      <c r="H417" s="321"/>
      <c r="I417" s="360"/>
      <c r="J417" s="140">
        <f t="shared" si="12"/>
        <v>6</v>
      </c>
      <c r="K417" s="81" t="str">
        <f t="shared" si="13"/>
        <v/>
      </c>
      <c r="L417" s="147">
        <v>6</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609</v>
      </c>
      <c r="K430" s="193" t="str">
        <f>IF(OR(COUNTIF(L430:L430,"未確認")&gt;0,COUNTIF(L430:L430,"~*")&gt;0),"※","")</f>
        <v/>
      </c>
      <c r="L430" s="147">
        <v>609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596</v>
      </c>
      <c r="K431" s="193" t="str">
        <f>IF(OR(COUNTIF(L431:L431,"未確認")&gt;0,COUNTIF(L431:L431,"~*")&gt;0),"※","")</f>
        <v/>
      </c>
      <c r="L431" s="147">
        <v>596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13</v>
      </c>
      <c r="K432" s="193" t="str">
        <f>IF(OR(COUNTIF(L432:L432,"未確認")&gt;0,COUNTIF(L432:L432,"~*")&gt;0),"※","")</f>
        <v/>
      </c>
      <c r="L432" s="147">
        <v>13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26</v>
      </c>
      <c r="K468" s="201" t="str">
        <f t="shared" ref="K468:K475" si="15">IF(OR(COUNTIF(L468:L468,"未確認")&gt;0,COUNTIF(L468:L468,"*")&gt;0),"※","")</f>
        <v/>
      </c>
      <c r="L468" s="117">
        <v>26</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31</v>
      </c>
      <c r="K470" s="201" t="str">
        <f t="shared" si="15"/>
        <v/>
      </c>
      <c r="L470" s="117">
        <v>31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v>
      </c>
      <c r="K471" s="201" t="str">
        <f t="shared" si="15"/>
        <v>※</v>
      </c>
      <c r="L471" s="117" t="s">
        <v>541</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23</v>
      </c>
      <c r="K481" s="201" t="str">
        <f t="shared" si="17"/>
        <v/>
      </c>
      <c r="L481" s="117">
        <v>23</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27</v>
      </c>
      <c r="K483" s="201" t="str">
        <f t="shared" si="17"/>
        <v/>
      </c>
      <c r="L483" s="117">
        <v>27</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v>
      </c>
      <c r="K484" s="201" t="str">
        <f t="shared" si="17"/>
        <v>※</v>
      </c>
      <c r="L484" s="117" t="s">
        <v>541</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22.4</v>
      </c>
    </row>
    <row r="561" spans="1:12" s="91" customFormat="1" ht="34.5" customHeight="1">
      <c r="A561" s="251" t="s">
        <v>871</v>
      </c>
      <c r="B561" s="119"/>
      <c r="C561" s="209"/>
      <c r="D561" s="330" t="s">
        <v>377</v>
      </c>
      <c r="E561" s="341"/>
      <c r="F561" s="341"/>
      <c r="G561" s="341"/>
      <c r="H561" s="331"/>
      <c r="I561" s="342"/>
      <c r="J561" s="207"/>
      <c r="K561" s="210"/>
      <c r="L561" s="211">
        <v>11.3</v>
      </c>
    </row>
    <row r="562" spans="1:12" s="91" customFormat="1" ht="34.5" customHeight="1">
      <c r="A562" s="251" t="s">
        <v>872</v>
      </c>
      <c r="B562" s="119"/>
      <c r="C562" s="209"/>
      <c r="D562" s="330" t="s">
        <v>992</v>
      </c>
      <c r="E562" s="341"/>
      <c r="F562" s="341"/>
      <c r="G562" s="341"/>
      <c r="H562" s="331"/>
      <c r="I562" s="342"/>
      <c r="J562" s="207"/>
      <c r="K562" s="210"/>
      <c r="L562" s="211">
        <v>11.1</v>
      </c>
    </row>
    <row r="563" spans="1:12" s="91" customFormat="1" ht="34.5" customHeight="1">
      <c r="A563" s="251" t="s">
        <v>873</v>
      </c>
      <c r="B563" s="119"/>
      <c r="C563" s="209"/>
      <c r="D563" s="330" t="s">
        <v>379</v>
      </c>
      <c r="E563" s="341"/>
      <c r="F563" s="341"/>
      <c r="G563" s="341"/>
      <c r="H563" s="331"/>
      <c r="I563" s="342"/>
      <c r="J563" s="207"/>
      <c r="K563" s="210"/>
      <c r="L563" s="211">
        <v>0.9</v>
      </c>
    </row>
    <row r="564" spans="1:12" s="91" customFormat="1" ht="34.5" customHeight="1">
      <c r="A564" s="251" t="s">
        <v>874</v>
      </c>
      <c r="B564" s="119"/>
      <c r="C564" s="209"/>
      <c r="D564" s="330" t="s">
        <v>380</v>
      </c>
      <c r="E564" s="341"/>
      <c r="F564" s="341"/>
      <c r="G564" s="341"/>
      <c r="H564" s="331"/>
      <c r="I564" s="342"/>
      <c r="J564" s="207"/>
      <c r="K564" s="210"/>
      <c r="L564" s="211">
        <v>13.9</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18.8</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12.9</v>
      </c>
    </row>
    <row r="569" spans="1:12" s="91" customFormat="1" ht="34.5" customHeight="1">
      <c r="A569" s="251" t="s">
        <v>878</v>
      </c>
      <c r="B569" s="119"/>
      <c r="C569" s="209"/>
      <c r="D569" s="330" t="s">
        <v>377</v>
      </c>
      <c r="E569" s="341"/>
      <c r="F569" s="341"/>
      <c r="G569" s="341"/>
      <c r="H569" s="331"/>
      <c r="I569" s="342"/>
      <c r="J569" s="207"/>
      <c r="K569" s="210"/>
      <c r="L569" s="211">
        <v>3.4</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v>2.2000000000000002</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t="str">
        <f>IF(SUM(L591:L591)=0,IF(COUNTIF(L591:L591,"未確認")&gt;0,"未確認",IF(COUNTIF(L591:L591,"~*")&gt;0,"*",SUM(L591:L591))),SUM(L591:L591))</f>
        <v>*</v>
      </c>
      <c r="K591" s="201" t="str">
        <f>IF(OR(COUNTIF(L591:L591,"未確認")&gt;0,COUNTIF(L591:L591,"*")&gt;0),"※","")</f>
        <v>※</v>
      </c>
      <c r="L591" s="117" t="s">
        <v>541</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465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150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195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49</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164</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17</v>
      </c>
      <c r="K618" s="201" t="str">
        <f t="shared" si="28"/>
        <v/>
      </c>
      <c r="L618" s="117">
        <v>17</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15</v>
      </c>
      <c r="K622" s="201" t="str">
        <f t="shared" si="28"/>
        <v/>
      </c>
      <c r="L622" s="117">
        <v>15</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22</v>
      </c>
      <c r="K646" s="201" t="str">
        <f t="shared" ref="K646:K660" si="32">IF(OR(COUNTIF(L646:L646,"未確認")&gt;0,COUNTIF(L646:L646,"*")&gt;0),"※","")</f>
        <v/>
      </c>
      <c r="L646" s="117">
        <v>22</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22</v>
      </c>
      <c r="K650" s="201" t="str">
        <f t="shared" si="32"/>
        <v/>
      </c>
      <c r="L650" s="117">
        <v>22</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16</v>
      </c>
      <c r="K655" s="201" t="str">
        <f t="shared" si="32"/>
        <v/>
      </c>
      <c r="L655" s="117">
        <v>16</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14</v>
      </c>
      <c r="K657" s="201" t="str">
        <f t="shared" si="32"/>
        <v/>
      </c>
      <c r="L657" s="117">
        <v>14</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B6B743A-8295-4876-B570-8B7CA206D84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2019-12-23T00:49:53Z</dcterms:modified>
</cp:coreProperties>
</file>