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E1DCBB8F-C7C2-4020-A155-87E326349770}" xr6:coauthVersionLast="41" xr6:coauthVersionMax="41" xr10:uidLastSave="{00000000-0000-0000-0000-000000000000}"/>
  <bookViews>
    <workbookView xWindow="1140" yWindow="114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<sst xmlns="http://schemas.openxmlformats.org/spreadsheetml/2006/main" count="3342" uniqueCount="1058">
  <si>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</si>
  <si>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</si>
  <si>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</si>
  <si>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</si>
  <si>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</si>
  <si>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</si>
  <si>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</si>
  <si>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</si>
  <si>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</si>
  <si>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</si>
  <si>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</si>
  <si>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</si>
  <si>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</si>
  <si>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</si>
  <si>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</si>
  <si>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</si>
  <si>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</si>
  <si>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</si>
  <si>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</si>
  <si>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</si>
  <si>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</si>
  <si>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</si>
  <si>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</si>
  <si>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</si>
  <si>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</si>
  <si>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</si>
  <si>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</si>
  <si>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</si>
  <si>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</si>
  <si>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</si>
  <si>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</si>
  <si>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</si>
  <si>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</si>
  <si>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</si>
  <si>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</si>
  <si>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</si>
  <si>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</si>
  <si>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</si>
  <si>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</si>
  <si>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</si>
  <si>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</si>
  <si>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</si>
  <si>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</si>
  <si>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</si>
  <si>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</si>
  <si>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</si>
  <si>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</si>
  <si>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</si>
  <si>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</si>
  <si>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</si>
  <si>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</si>
  <si>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</si>
  <si>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</si>
  <si>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</si>
  <si>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</si>
  <si>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</si>
  <si>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</si>
  <si>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</si>
  <si>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</si>
  <si>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</si>
  <si>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</si>
  <si>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</si>
  <si>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</si>
  <si>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</si>
  <si>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</si>
  <si>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</si>
  <si>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</si>
  <si>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</si>
  <si>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</si>
  <si>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</si>
  <si>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</si>
  <si>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</si>
  <si>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</si>
  <si>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</si>
  <si>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</si>
  <si>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</si>
  <si>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</si>
  <si>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</si>
  <si>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</si>
  <si>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</si>
  <si>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</si>
  <si>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</si>
  <si>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</si>
  <si>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</si>
  <si>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</si>
  <si>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</si>
  <si>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</si>
  <si>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</si>
  <si>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</si>
  <si>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</si>
  <si>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</si>
  <si>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</si>
  <si>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</si>
  <si>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</si>
  <si>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</si>
  <si>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</si>
  <si>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</si>
  <si>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</si>
  <si>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</si>
  <si>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</si>
  <si>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</si>
  <si>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</si>
  <si>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</si>
  <si>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</si>
  <si>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</si>
  <si>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</si>
  <si>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</si>
  <si>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</si>
  <si>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</si>
  <si>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</si>
  <si>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</si>
  <si>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</si>
  <si>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</si>
  <si>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</si>
  <si>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</si>
  <si>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</si>
  <si>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</si>
  <si>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</si>
  <si>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</si>
  <si>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</si>
  <si>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</si>
  <si>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</si>
  <si>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</si>
  <si>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</si>
  <si>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</si>
  <si>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</si>
  <si>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</si>
  <si>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</si>
  <si>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</si>
  <si>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</si>
  <si>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</si>
  <si>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</si>
  <si>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</si>
  <si>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</si>
  <si>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</si>
  <si>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</si>
  <si>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</si>
  <si>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</si>
  <si>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</si>
  <si>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</si>
  <si>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</si>
  <si>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</si>
  <si>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</si>
  <si>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</si>
  <si>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</si>
  <si>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</si>
  <si>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</si>
  <si>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</si>
  <si>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</si>
  <si>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</si>
  <si>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</si>
  <si>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</si>
  <si>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</si>
  <si>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</si>
  <si>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</si>
  <si>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</si>
  <si>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</si>
  <si>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</si>
  <si>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</si>
  <si>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</si>
  <si>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</si>
  <si>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</si>
  <si>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</si>
  <si>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</si>
  <si>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</si>
  <si>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</si>
  <si>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</si>
  <si>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</si>
  <si>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</si>
  <si>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</si>
  <si>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</si>
  <si>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</si>
  <si>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</si>
  <si>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</si>
  <si>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</si>
  <si>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</si>
  <si>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</si>
  <si>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</si>
  <si>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</si>
  <si>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</si>
  <si>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</si>
  <si>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</si>
  <si>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</si>
  <si>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</si>
  <si>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</si>
  <si>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</si>
  <si>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</si>
  <si>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</si>
  <si>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</si>
  <si>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</si>
  <si>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</si>
  <si>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</si>
  <si>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</si>
  <si>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</si>
  <si>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</si>
  <si>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</si>
  <si>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</si>
  <si>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</si>
  <si>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</si>
  <si>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</si>
  <si>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</si>
  <si>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</si>
  <si>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</si>
  <si>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</si>
  <si>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</si>
  <si>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</si>
  <si>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</si>
  <si>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</si>
  <si>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</si>
  <si>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</si>
  <si>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</si>
  <si>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</si>
  <si>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</si>
  <si>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</si>
  <si>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</si>
  <si>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</si>
  <si>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</si>
  <si>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</si>
  <si>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</si>
  <si>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</si>
  <si>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</si>
  <si>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</si>
  <si>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</si>
  <si>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</si>
  <si>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</si>
  <si>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</si>
  <si>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</si>
  <si>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</si>
  <si>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</si>
  <si>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</si>
  <si>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</si>
  <si>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</si>
  <si>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</si>
  <si>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</si>
  <si>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</si>
  <si>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</si>
  <si>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</si>
  <si>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</si>
  <si>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</si>
  <si>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</si>
  <si>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</si>
  <si>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</si>
  <si>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</si>
  <si>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</si>
  <si>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</si>
  <si>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</si>
  <si>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</si>
  <si>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</si>
  <si>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</si>
  <si>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</si>
  <si>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</si>
  <si>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</si>
  <si>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</si>
  <si>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</si>
  <si>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</si>
  <si>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</si>
  <si>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</si>
  <si>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</si>
  <si>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</si>
  <si>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</si>
  <si>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</si>
  <si>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</si>
  <si>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</si>
  <si>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</si>
  <si>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</si>
  <si>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</si>
  <si>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</si>
  <si>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</si>
  <si>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</si>
  <si>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</si>
  <si>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</si>
  <si>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</si>
  <si>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</si>
  <si>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</si>
  <si>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</si>
  <si>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</si>
  <si>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</si>
  <si>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</si>
  <si>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</si>
  <si>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</si>
  <si>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</si>
  <si>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</si>
  <si>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</si>
  <si>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</si>
  <si>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</si>
  <si>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</si>
  <si>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</si>
  <si>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</si>
  <si>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</si>
  <si>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</si>
  <si>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</si>
  <si>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</si>
  <si>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</si>
  <si>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</si>
  <si>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</si>
  <si>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</si>
  <si>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</si>
  <si>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</si>
  <si>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</si>
  <si>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</si>
  <si>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</si>
  <si>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</si>
  <si>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</si>
  <si>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</si>
  <si>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</si>
  <si>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</si>
  <si>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</si>
  <si>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</si>
  <si>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</si>
  <si>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</si>
  <si>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</si>
  <si>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</si>
  <si>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</si>
  <si>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</si>
  <si>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</si>
  <si>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</si>
  <si>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</si>
  <si>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</si>
  <si>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</si>
  <si>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</si>
  <si>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</si>
  <si>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</si>
  <si>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</si>
  <si>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</si>
  <si>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</si>
  <si>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</si>
  <si>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</si>
  <si>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</si>
  <si>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</si>
  <si>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</si>
  <si>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</si>
  <si>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</si>
  <si>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</si>
  <si>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</si>
  <si>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</si>
  <si>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</si>
  <si>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</si>
  <si>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</si>
  <si>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</si>
  <si>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</si>
  <si>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</si>
  <si>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</si>
  <si>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</si>
  <si>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</si>
  <si>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</si>
  <si>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</si>
  <si>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</si>
  <si>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</si>
  <si>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</si>
  <si>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</si>
  <si>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</si>
  <si>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</si>
  <si>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</si>
  <si>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</si>
  <si>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</si>
  <si>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</si>
  <si>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</si>
  <si>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</si>
  <si>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</si>
  <si>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</si>
  <si>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</si>
  <si>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</si>
  <si>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</si>
  <si>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</si>
  <si>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</si>
  <si>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</si>
  <si>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</si>
  <si>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</si>
  <si>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</si>
  <si>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</si>
  <si>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</si>
  <si>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</si>
  <si>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</si>
  <si>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</si>
  <si>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</si>
  <si>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</si>
  <si>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</si>
  <si>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</si>
  <si>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</si>
  <si>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</si>
  <si>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</si>
  <si>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</si>
  <si>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</si>
  <si>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</si>
  <si>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</si>
  <si>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</si>
  <si>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</si>
  <si>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</si>
  <si>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</si>
  <si>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</si>
  <si>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</si>
  <si>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</si>
  <si>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</si>
  <si>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</si>
  <si>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</si>
  <si>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</si>
  <si>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</si>
  <si>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</si>
  <si>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</si>
  <si>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</si>
  <si>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</si>
  <si>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</si>
  <si>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</si>
  <si>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</si>
  <si>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</si>
  <si>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</si>
  <si>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</si>
  <si>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</si>
  <si>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</si>
  <si>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</si>
  <si>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</si>
  <si>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</si>
  <si>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</si>
  <si>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</si>
  <si>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</si>
  <si>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</si>
  <si>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</si>
  <si>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</si>
  <si>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</si>
  <si>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</si>
  <si>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</si>
  <si>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</si>
  <si>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</si>
  <si>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</si>
  <si>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</si>
  <si>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</si>
  <si>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</si>
  <si>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</si>
  <si>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</si>
  <si>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</si>
  <si>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</si>
  <si>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</si>
  <si>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</si>
  <si>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</si>
  <si>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</si>
  <si>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</si>
  <si>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</si>
  <si>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</si>
  <si>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</si>
  <si>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</si>
  <si>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</si>
  <si>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</si>
  <si>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</si>
  <si>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</si>
  <si>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</si>
  <si>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</si>
  <si>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</si>
  <si>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</si>
  <si>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</si>
  <si>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</si>
  <si>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</si>
  <si>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</si>
  <si>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</si>
  <si>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</si>
  <si>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</si>
  <si>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</si>
  <si>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</si>
  <si>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</si>
  <si>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</si>
  <si>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</si>
  <si>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</si>
  <si>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</si>
  <si>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</si>
  <si>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</si>
  <si>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</si>
  <si>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</si>
  <si>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</si>
  <si>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</si>
  <si>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</si>
  <si>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</si>
  <si>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</si>
  <si>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</si>
  <si>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</si>
  <si>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</si>
  <si>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</si>
  <si>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</si>
  <si>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</si>
  <si>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</si>
  <si>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</si>
  <si>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</si>
  <si>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</si>
  <si>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</si>
  <si>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</si>
  <si>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</si>
  <si>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</si>
  <si>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</si>
  <si>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</si>
  <si>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</si>
  <si>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</si>
  <si>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</si>
  <si>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</si>
  <si>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</si>
  <si>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</si>
  <si>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</si>
  <si>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</si>
  <si>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</si>
  <si>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</si>
  <si>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</si>
  <si>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</si>
  <si>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</si>
  <si>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</si>
  <si>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</si>
  <si>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</si>
  <si>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</si>
  <si>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</si>
  <si>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</si>
  <si>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</si>
  <si>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</si>
  <si>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</si>
  <si>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</si>
  <si>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</si>
  <si>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</si>
  <si>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</si>
  <si>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</si>
  <si>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</si>
  <si>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</si>
  <si>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</si>
  <si>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</si>
  <si>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</si>
  <si>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</si>
  <si>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</si>
  <si>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</si>
  <si>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</si>
  <si>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</si>
  <si>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</si>
  <si>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</si>
  <si>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</si>
  <si>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</si>
  <si>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</si>
  <si>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</si>
  <si>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</si>
  <si>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</si>
  <si>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</si>
  <si>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</si>
  <si>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</si>
  <si>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</si>
  <si>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</si>
  <si>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</si>
  <si>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</si>
  <si>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</si>
  <si>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</si>
  <si>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</si>
  <si>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</si>
  <si>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</si>
  <si>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</si>
  <si>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</si>
  <si>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</si>
  <si>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</si>
  <si>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</si>
  <si>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</si>
  <si>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</si>
  <si>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</si>
  <si>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</si>
  <si>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</si>
  <si>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</si>
  <si>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</si>
  <si>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</si>
  <si>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</si>
  <si>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</si>
  <si>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</si>
  <si>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</si>
  <si>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</si>
  <si>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</si>
  <si>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</si>
  <si>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</si>
  <si>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</si>
  <si>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</si>
  <si>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</si>
  <si>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</si>
  <si>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</si>
  <si>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</si>
  <si>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</si>
  <si>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</si>
  <si>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</si>
  <si>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</si>
  <si>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</si>
  <si>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</si>
  <si>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</si>
  <si>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</si>
  <si>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</si>
  <si>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</si>
  <si>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</si>
  <si>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</si>
  <si>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</si>
  <si>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</si>
  <si>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</si>
  <si>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</si>
  <si>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</si>
  <si>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</si>
  <si>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</si>
  <si>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</si>
  <si>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</si>
  <si>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</si>
  <si>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</si>
  <si>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</si>
  <si>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</si>
  <si>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</si>
  <si>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</si>
  <si>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</si>
  <si>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</si>
  <si>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</si>
  <si>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</si>
  <si>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</si>
  <si>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</si>
  <si>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</si>
  <si>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</si>
  <si>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</si>
  <si>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</si>
  <si>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</si>
  <si>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</si>
  <si>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</si>
  <si>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</si>
  <si>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</si>
  <si>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</si>
  <si>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</si>
  <si>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</si>
  <si>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</si>
  <si>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</si>
  <si>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</si>
  <si>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</si>
  <si>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</si>
  <si>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</si>
  <si>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</si>
  <si>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</si>
  <si>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</si>
  <si>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</si>
  <si>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</si>
  <si>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</si>
  <si>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</si>
  <si>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</si>
  <si>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</si>
  <si>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</si>
  <si>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</si>
  <si>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</si>
  <si>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</si>
  <si>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</si>
  <si>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</si>
  <si>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</si>
  <si>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</si>
  <si>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</si>
  <si>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</si>
  <si>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</si>
  <si>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</si>
  <si>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</si>
  <si>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</si>
  <si>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</si>
  <si>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</si>
  <si>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</si>
  <si>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</si>
  <si>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</si>
  <si>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</si>
  <si>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</si>
  <si>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</si>
  <si>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</si>
  <si>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</si>
  <si>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</si>
  <si>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</si>
  <si>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</si>
  <si>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</si>
  <si>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</si>
  <si>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</si>
  <si>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</si>
  <si>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</si>
  <si>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</si>
  <si>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</si>
  <si>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</si>
  <si>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</si>
  <si>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</si>
  <si>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</si>
  <si>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</si>
  <si>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</si>
  <si>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</si>
  <si>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</si>
  <si>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</si>
  <si>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</si>
  <si>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</si>
  <si>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</si>
  <si>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</si>
  <si>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</si>
  <si>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</si>
  <si>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</si>
  <si>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</si>
  <si>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</si>
  <si>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</si>
  <si>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</si>
  <si>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</si>
  <si>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</si>
  <si>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</si>
  <si>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</si>
  <si>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</si>
  <si>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</si>
  <si>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</si>
  <si>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</si>
  <si>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</si>
  <si>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</si>
  <si>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</si>
  <si>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</si>
  <si>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</si>
  <si>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</si>
  <si>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</si>
  <si>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</si>
  <si>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</si>
  <si>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</si>
  <si>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</si>
  <si>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</si>
  <si>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</si>
  <si>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</si>
  <si>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</si>
  <si>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</si>
  <si>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</si>
  <si>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</si>
  <si>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</si>
  <si>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</si>
  <si>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</si>
  <si>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</si>
  <si>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</si>
  <si>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</si>
  <si>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</si>
  <si>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</si>
  <si>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</si>
  <si>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</si>
  <si>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</si>
  <si>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</si>
  <si>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</si>
  <si>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</si>
  <si>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</si>
  <si>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</si>
  <si>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</si>
  <si>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</si>
  <si>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</si>
  <si>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</si>
  <si>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</si>
  <si>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</si>
  <si>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</si>
  <si>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</si>
  <si>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</si>
  <si>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</si>
  <si>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</si>
  <si>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</si>
  <si>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</si>
  <si>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</si>
  <si>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</si>
  <si>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</si>
  <si>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</si>
  <si>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</si>
  <si>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</si>
  <si>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</si>
  <si>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</si>
  <si>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</si>
  <si>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</si>
  <si>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</si>
  <si>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</si>
  <si>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</si>
  <si>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</si>
  <si>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</si>
  <si>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</si>
  <si>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</si>
  <si>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</si>
  <si>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</si>
  <si>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</si>
  <si>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</si>
  <si>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</si>
  <si>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</si>
  <si>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</si>
  <si>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</si>
  <si>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</si>
  <si>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</si>
  <si>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</si>
  <si>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</si>
  <si>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</si>
  <si>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</si>
  <si>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</si>
  <si>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</si>
  <si>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</si>
  <si>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</si>
  <si>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</si>
  <si>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</si>
  <si>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</si>
  <si>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</si>
  <si>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</si>
  <si>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</si>
  <si>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</si>
  <si>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</si>
  <si>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</si>
  <si>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</si>
  <si>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</si>
  <si>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</si>
  <si>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</si>
  <si>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</si>
  <si>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</si>
  <si>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</si>
  <si>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</si>
  <si>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</si>
  <si>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</si>
  <si>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</si>
  <si>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</si>
  <si>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</si>
  <si>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</si>
  <si>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</si>
  <si>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</si>
  <si>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</si>
  <si>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</si>
  <si>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</si>
  <si>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</si>
  <si>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</si>
  <si>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</si>
  <si>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</si>
  <si>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</si>
  <si>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</si>
  <si>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</si>
  <si>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</si>
  <si>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</si>
  <si>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</si>
  <si>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</si>
  <si>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</si>
  <si>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</si>
  <si>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</si>
  <si>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</si>
  <si>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</si>
  <si>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</si>
  <si>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</si>
  <si>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</si>
  <si>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</si>
  <si>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</si>
  <si>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</si>
  <si>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</si>
  <si>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</si>
  <si>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</si>
  <si>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</si>
  <si>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</si>
  <si>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</si>
  <si>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</si>
  <si>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</si>
  <si>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</si>
  <si>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</si>
  <si>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</si>
  <si>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</si>
  <si>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</si>
  <si>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</si>
  <si>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</si>
  <si>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</si>
  <si>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</si>
  <si>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</si>
  <si>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</si>
  <si>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</si>
  <si>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</si>
  <si>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</si>
  <si>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</si>
  <si>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</si>
  <si>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</si>
  <si>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</si>
  <si>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</si>
  <si>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</si>
  <si>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</si>
  <si>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</si>
  <si>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</si>
  <si>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</si>
  <si>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</si>
  <si>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</si>
  <si>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</si>
  <si>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</si>
  <si>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</si>
  <si>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</si>
  <si>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</si>
  <si>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</si>
  <si>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</si>
  <si>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</si>
  <si>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</si>
  <si>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</si>
  <si>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</si>
  <si>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</si>
  <si>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</si>
  <si>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</si>
  <si>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</si>
  <si>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</si>
  <si>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</si>
  <si>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</si>
  <si>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</si>
  <si>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</si>
  <si>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</si>
  <si>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</si>
  <si>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</si>
  <si>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</si>
  <si>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</si>
  <si>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</si>
  <si>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</si>
  <si>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</si>
  <si>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</si>
  <si>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</si>
  <si>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</si>
  <si>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</si>
  <si>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</si>
  <si>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</si>
  <si>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</si>
  <si>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</si>
  <si>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</si>
  <si>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</si>
  <si>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</si>
  <si>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</si>
  <si>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</si>
  <si>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</si>
  <si>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</si>
  <si>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</si>
  <si>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</si>
  <si>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</si>
  <si>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</si>
  <si>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</si>
  <si>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</si>
  <si>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</si>
  <si>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</si>
  <si>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</si>
  <si>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</si>
  <si>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</si>
  <si>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</si>
  <si>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</si>
  <si>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</si>
  <si>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</si>
  <si>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</si>
  <si>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</si>
  <si>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</si>
  <si>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</si>
  <si>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</si>
  <si>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</si>
  <si>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</si>
  <si>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</si>
  <si>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</si>
  <si>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</si>
  <si>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</si>
  <si>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</si>
  <si>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</si>
  <si>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</si>
  <si>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</si>
  <si>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</si>
  <si>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</si>
  <si>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</si>
  <si>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</si>
  <si>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</si>
  <si>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</si>
  <si>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</si>
  <si>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</si>
  <si>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</si>
  <si>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</si>
  <si>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</si>
  <si>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</si>
  <si>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</si>
  <si>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</si>
  <si>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</si>
  <si>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</si>
  <si>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</si>
  <si>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</si>
  <si>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</si>
  <si>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</si>
  <si>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</si>
  <si>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</si>
  <si>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</si>
  <si>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</si>
  <si>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</si>
  <si>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</si>
  <si>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</si>
  <si>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</si>
  <si>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</si>
  <si>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</si>
  <si>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</si>
  <si>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</si>
  <si>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</si>
  <si>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</si>
  <si>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</si>
  <si>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</si>
  <si>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</si>
  <si>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</si>
  <si>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</si>
  <si>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</si>
  <si>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</si>
  <si>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</si>
  <si>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</si>
  <si>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</si>
  <si>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</si>
  <si>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</si>
  <si>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</si>
  <si>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</si>
  <si>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</si>
  <si>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</si>
  <si>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</si>
  <si>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</si>
  <si>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</si>
  <si>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</si>
  <si>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</si>
  <si>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</si>
  <si>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</si>
  <si>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</si>
  <si>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</si>
  <si>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</si>
  <si>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</si>
  <si>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</si>
  <si>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</si>
  <si>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</si>
  <si>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</si>
  <si>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</si>
  <si>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</si>
  <si>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</si>
  <si>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</si>
  <si>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</si>
  <si>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</si>
  <si>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</si>
  <si>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</si>
  <si>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</si>
  <si>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</si>
  <si>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</si>
  <si>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</si>
  <si>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</si>
  <si>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</si>
  <si>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</si>
  <si>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</si>
  <si>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</si>
  <si>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</si>
  <si>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</si>
  <si>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</si>
  <si>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</si>
  <si>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</si>
  <si>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</si>
  <si>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</si>
  <si>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</si>
  <si>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</si>
  <si>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</si>
  <si>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</si>
  <si>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</si>
  <si>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</si>
  <si>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</si>
  <si>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</si>
  <si>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</si>
  <si>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</si>
  <si>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</si>
  <si>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</si>
  <si>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</si>
  <si>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</si>
  <si>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</si>
  <si>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</si>
  <si>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社会医療法人渡邊高記念会　西宮渡辺心臓・血管センター</t>
    <phoneticPr fontId="3"/>
  </si>
  <si>
    <t>〒662-0911 西宮市池田町３番２５号</t>
    <phoneticPr fontId="3"/>
  </si>
  <si>
    <t>〇</t>
  </si>
  <si>
    <t>1</t>
  </si>
  <si>
    <t>医療法人</t>
  </si>
  <si>
    <t>複数の診療科で活用</t>
  </si>
  <si>
    <t>循環器内科</t>
  </si>
  <si>
    <t>心臓血管外科</t>
  </si>
  <si>
    <t>脳神経外科</t>
  </si>
  <si>
    <t>特定集中治療室管理料１</t>
  </si>
  <si>
    <t>ＤＰＣ標準病院群</t>
  </si>
  <si>
    <t>有</t>
  </si>
  <si>
    <t>-</t>
    <phoneticPr fontId="3"/>
  </si>
  <si>
    <t>ICU</t>
  </si>
  <si>
    <t>高度急性期機能</t>
  </si>
  <si>
    <t>脳卒中ｹｱﾕﾆｯﾄ入院医療管理料</t>
  </si>
  <si>
    <t>看護必要度Ⅰ</t>
    <phoneticPr fontId="3"/>
  </si>
  <si>
    <t>SCU</t>
  </si>
  <si>
    <t>急性期一般入院料１</t>
  </si>
  <si>
    <t>3階病棟</t>
  </si>
  <si>
    <t>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</si>
</sst>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9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1050</v>
      </c>
      <c r="M9" s="282" t="s">
        <v>1054</v>
      </c>
      <c r="N9" s="282" t="s">
        <v>1056</v>
      </c>
      <c r="O9" s="282" t="s">
        <v>1057</v>
      </c>
    </row>
    <row r="10" spans="1:22" s="21" customFormat="1" ht="34.5" customHeight="1">
      <c r="A10" s="244" t="s">
        <v>606</v>
      </c>
      <c r="B10" s="17"/>
      <c r="C10" s="19"/>
      <c r="D10" s="19"/>
      <c r="E10" s="19"/>
      <c r="F10" s="19"/>
      <c r="G10" s="19"/>
      <c r="H10" s="20"/>
      <c r="I10" s="422" t="s">
        <v>2</v>
      </c>
      <c r="J10" s="422"/>
      <c r="K10" s="422"/>
      <c r="L10" s="25" t="s">
        <v>1039</v>
      </c>
      <c r="M10" s="25" t="s">
        <v>1039</v>
      </c>
      <c r="N10" s="25" t="s">
        <v>1039</v>
      </c>
      <c r="O10" s="25" t="s">
        <v>1039</v>
      </c>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1040</v>
      </c>
      <c r="M17" s="29" t="s">
        <v>533</v>
      </c>
      <c r="N17" s="29" t="s">
        <v>1040</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1050</v>
      </c>
      <c r="M22" s="282" t="s">
        <v>1054</v>
      </c>
      <c r="N22" s="282" t="s">
        <v>1056</v>
      </c>
      <c r="O22" s="282" t="s">
        <v>1057</v>
      </c>
    </row>
    <row r="23" spans="1:22" s="21" customFormat="1" ht="34.5" customHeight="1">
      <c r="A23" s="244" t="s">
        <v>607</v>
      </c>
      <c r="B23" s="17"/>
      <c r="C23" s="19"/>
      <c r="D23" s="19"/>
      <c r="E23" s="19"/>
      <c r="F23" s="19"/>
      <c r="G23" s="19"/>
      <c r="H23" s="20"/>
      <c r="I23" s="303" t="s">
        <v>2</v>
      </c>
      <c r="J23" s="304"/>
      <c r="K23" s="305"/>
      <c r="L23" s="25" t="s">
        <v>1039</v>
      </c>
      <c r="M23" s="25" t="s">
        <v>1039</v>
      </c>
      <c r="N23" s="25" t="s">
        <v>1039</v>
      </c>
      <c r="O23" s="25" t="s">
        <v>1039</v>
      </c>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1050</v>
      </c>
      <c r="M35" s="282" t="s">
        <v>1054</v>
      </c>
      <c r="N35" s="282" t="s">
        <v>1056</v>
      </c>
      <c r="O35" s="282" t="s">
        <v>1057</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1050</v>
      </c>
      <c r="M44" s="282" t="s">
        <v>1054</v>
      </c>
      <c r="N44" s="282" t="s">
        <v>1056</v>
      </c>
      <c r="O44" s="282" t="s">
        <v>1057</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1050</v>
      </c>
      <c r="M89" s="262" t="s">
        <v>1054</v>
      </c>
      <c r="N89" s="262" t="s">
        <v>1056</v>
      </c>
      <c r="O89" s="262" t="s">
        <v>1057</v>
      </c>
    </row>
    <row r="90" spans="1:22" s="21" customFormat="1" ht="26">
      <c r="A90" s="243"/>
      <c r="B90" s="1"/>
      <c r="C90" s="3"/>
      <c r="D90" s="3"/>
      <c r="E90" s="3"/>
      <c r="F90" s="3"/>
      <c r="G90" s="3"/>
      <c r="H90" s="287"/>
      <c r="I90" s="67" t="s">
        <v>36</v>
      </c>
      <c r="J90" s="68"/>
      <c r="K90" s="69"/>
      <c r="L90" s="262" t="s">
        <v>1051</v>
      </c>
      <c r="M90" s="262" t="s">
        <v>1051</v>
      </c>
      <c r="N90" s="262" t="s">
        <v>1051</v>
      </c>
      <c r="O90" s="262" t="s">
        <v>1051</v>
      </c>
    </row>
    <row r="91" spans="1:22" s="21" customFormat="1" ht="54" customHeight="1">
      <c r="A91" s="244" t="s">
        <v>609</v>
      </c>
      <c r="B91" s="1"/>
      <c r="C91" s="320" t="s">
        <v>37</v>
      </c>
      <c r="D91" s="321"/>
      <c r="E91" s="321"/>
      <c r="F91" s="321"/>
      <c r="G91" s="321"/>
      <c r="H91" s="322"/>
      <c r="I91" s="294" t="s">
        <v>38</v>
      </c>
      <c r="J91" s="260" t="s">
        <v>1041</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1050</v>
      </c>
      <c r="M97" s="66" t="s">
        <v>1054</v>
      </c>
      <c r="N97" s="66" t="s">
        <v>1056</v>
      </c>
      <c r="O97" s="66" t="s">
        <v>1057</v>
      </c>
      <c r="P97" s="8"/>
      <c r="Q97" s="8"/>
      <c r="R97" s="8"/>
      <c r="S97" s="8"/>
      <c r="T97" s="8"/>
      <c r="U97" s="8"/>
      <c r="V97" s="8"/>
    </row>
    <row r="98" spans="1:22" ht="20.25" customHeight="1">
      <c r="A98" s="243"/>
      <c r="B98" s="1"/>
      <c r="C98" s="62"/>
      <c r="D98" s="3"/>
      <c r="F98" s="3"/>
      <c r="G98" s="3"/>
      <c r="H98" s="287"/>
      <c r="I98" s="67" t="s">
        <v>40</v>
      </c>
      <c r="J98" s="68"/>
      <c r="K98" s="79"/>
      <c r="L98" s="70" t="s">
        <v>1051</v>
      </c>
      <c r="M98" s="70" t="s">
        <v>1051</v>
      </c>
      <c r="N98" s="70" t="s">
        <v>1051</v>
      </c>
      <c r="O98" s="70" t="s">
        <v>1051</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108</v>
      </c>
      <c r="K99" s="237" t="str">
        <f>IF(OR(COUNTIF(L99:O99,"未確認")&gt;0,COUNTIF(L99:O99,"~*")&gt;0),"※","")</f>
        <v/>
      </c>
      <c r="L99" s="258">
        <v>12</v>
      </c>
      <c r="M99" s="258">
        <v>9</v>
      </c>
      <c r="N99" s="258">
        <v>37</v>
      </c>
      <c r="O99" s="258">
        <v>50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100</v>
      </c>
      <c r="K101" s="237" t="str">
        <f>IF(OR(COUNTIF(L101:O101,"未確認")&gt;0,COUNTIF(L101:O101,"~*")&gt;0),"※","")</f>
        <v/>
      </c>
      <c r="L101" s="258">
        <v>12</v>
      </c>
      <c r="M101" s="258">
        <v>9</v>
      </c>
      <c r="N101" s="258">
        <v>37</v>
      </c>
      <c r="O101" s="258">
        <v>42</v>
      </c>
    </row>
    <row r="102" spans="1:22" s="83" customFormat="1" ht="34.5" customHeight="1">
      <c r="A102" s="244" t="s">
        <v>610</v>
      </c>
      <c r="B102" s="84"/>
      <c r="C102" s="377"/>
      <c r="D102" s="379"/>
      <c r="E102" s="317" t="s">
        <v>612</v>
      </c>
      <c r="F102" s="318"/>
      <c r="G102" s="318"/>
      <c r="H102" s="319"/>
      <c r="I102" s="420"/>
      <c r="J102" s="256">
        <f t="shared" si="0"/>
        <v>100</v>
      </c>
      <c r="K102" s="237" t="str">
        <f t="shared" ref="K102:K111" si="1">IF(OR(COUNTIF(L101:O101,"未確認")&gt;0,COUNTIF(L101:O101,"~*")&gt;0),"※","")</f>
        <v/>
      </c>
      <c r="L102" s="258">
        <v>12</v>
      </c>
      <c r="M102" s="258">
        <v>9</v>
      </c>
      <c r="N102" s="258">
        <v>37</v>
      </c>
      <c r="O102" s="258">
        <v>42</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1054</v>
      </c>
      <c r="N118" s="66" t="s">
        <v>1056</v>
      </c>
      <c r="O118" s="66" t="s">
        <v>1057</v>
      </c>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1051</v>
      </c>
      <c r="N119" s="70" t="s">
        <v>1051</v>
      </c>
      <c r="O119" s="70" t="s">
        <v>1051</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1045</v>
      </c>
      <c r="N120" s="98" t="s">
        <v>1042</v>
      </c>
      <c r="O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533</v>
      </c>
      <c r="N121" s="98" t="s">
        <v>1043</v>
      </c>
      <c r="O121" s="98" t="s">
        <v>1043</v>
      </c>
    </row>
    <row r="122" spans="1:22" s="83" customFormat="1" ht="40.5" customHeight="1">
      <c r="A122" s="244" t="s">
        <v>619</v>
      </c>
      <c r="B122" s="1"/>
      <c r="C122" s="295"/>
      <c r="D122" s="297"/>
      <c r="E122" s="396"/>
      <c r="F122" s="418"/>
      <c r="G122" s="418"/>
      <c r="H122" s="397"/>
      <c r="I122" s="354"/>
      <c r="J122" s="101"/>
      <c r="K122" s="102"/>
      <c r="L122" s="98" t="s">
        <v>1044</v>
      </c>
      <c r="M122" s="98" t="s">
        <v>533</v>
      </c>
      <c r="N122" s="98" t="s">
        <v>1044</v>
      </c>
      <c r="O122" s="98" t="s">
        <v>1045</v>
      </c>
    </row>
    <row r="123" spans="1:22" s="83" customFormat="1" ht="40.5" customHeight="1">
      <c r="A123" s="244" t="s">
        <v>620</v>
      </c>
      <c r="B123" s="1"/>
      <c r="C123" s="289"/>
      <c r="D123" s="290"/>
      <c r="E123" s="377"/>
      <c r="F123" s="378"/>
      <c r="G123" s="378"/>
      <c r="H123" s="379"/>
      <c r="I123" s="341"/>
      <c r="J123" s="105"/>
      <c r="K123" s="106"/>
      <c r="L123" s="98" t="s">
        <v>1045</v>
      </c>
      <c r="M123" s="98" t="s">
        <v>533</v>
      </c>
      <c r="N123" s="98" t="s">
        <v>1045</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1054</v>
      </c>
      <c r="N129" s="66" t="s">
        <v>1056</v>
      </c>
      <c r="O129" s="66" t="s">
        <v>1057</v>
      </c>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1051</v>
      </c>
      <c r="N130" s="70" t="s">
        <v>1051</v>
      </c>
      <c r="O130" s="70" t="s">
        <v>1051</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1052</v>
      </c>
      <c r="N131" s="98" t="s">
        <v>1055</v>
      </c>
      <c r="O131" s="98" t="s">
        <v>1055</v>
      </c>
    </row>
    <row r="132" spans="1:22" s="83" customFormat="1" ht="34.5" customHeight="1">
      <c r="A132" s="244" t="s">
        <v>621</v>
      </c>
      <c r="B132" s="84"/>
      <c r="C132" s="295"/>
      <c r="D132" s="297"/>
      <c r="E132" s="320" t="s">
        <v>58</v>
      </c>
      <c r="F132" s="321"/>
      <c r="G132" s="321"/>
      <c r="H132" s="322"/>
      <c r="I132" s="389"/>
      <c r="J132" s="101"/>
      <c r="K132" s="102"/>
      <c r="L132" s="82">
        <v>12</v>
      </c>
      <c r="M132" s="82">
        <v>9</v>
      </c>
      <c r="N132" s="82">
        <v>37</v>
      </c>
      <c r="O132" s="82">
        <v>42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1054</v>
      </c>
      <c r="N143" s="66" t="s">
        <v>1056</v>
      </c>
      <c r="O143" s="66" t="s">
        <v>1057</v>
      </c>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1051</v>
      </c>
      <c r="N144" s="70" t="s">
        <v>1051</v>
      </c>
      <c r="O144" s="70" t="s">
        <v>1051</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291</v>
      </c>
      <c r="K145" s="264" t="str">
        <f t="shared" ref="K145:K176" si="3">IF(OR(COUNTIF(L145:O145,"未確認")&gt;0,COUNTIF(L145:O145,"~*")&gt;0),"※","")</f>
        <v>※</v>
      </c>
      <c r="L145" s="117" t="s">
        <v>541</v>
      </c>
      <c r="M145" s="117">
        <v>18</v>
      </c>
      <c r="N145" s="117">
        <v>131</v>
      </c>
      <c r="O145" s="117">
        <v>142</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46</v>
      </c>
      <c r="K175" s="264" t="str">
        <f t="shared" si="3"/>
        <v/>
      </c>
      <c r="L175" s="117">
        <v>46</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21</v>
      </c>
      <c r="K181" s="264" t="str">
        <f t="shared" si="5"/>
        <v/>
      </c>
      <c r="L181" s="117">
        <v>0</v>
      </c>
      <c r="M181" s="117">
        <v>21</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1054</v>
      </c>
      <c r="N226" s="66" t="s">
        <v>1056</v>
      </c>
      <c r="O226" s="66" t="s">
        <v>1057</v>
      </c>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1051</v>
      </c>
      <c r="N227" s="70" t="s">
        <v>1051</v>
      </c>
      <c r="O227" s="70" t="s">
        <v>1051</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1054</v>
      </c>
      <c r="N234" s="66" t="s">
        <v>1056</v>
      </c>
      <c r="O234" s="66" t="s">
        <v>1057</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1051</v>
      </c>
      <c r="N235" s="70" t="s">
        <v>1051</v>
      </c>
      <c r="O235" s="70" t="s">
        <v>1051</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1054</v>
      </c>
      <c r="N244" s="66" t="s">
        <v>1056</v>
      </c>
      <c r="O244" s="66" t="s">
        <v>1057</v>
      </c>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1051</v>
      </c>
      <c r="N245" s="70" t="s">
        <v>1051</v>
      </c>
      <c r="O245" s="70" t="s">
        <v>1051</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1054</v>
      </c>
      <c r="N253" s="66" t="s">
        <v>1056</v>
      </c>
      <c r="O253" s="66" t="s">
        <v>1057</v>
      </c>
      <c r="P253" s="8"/>
      <c r="Q253" s="8"/>
      <c r="R253" s="8"/>
      <c r="S253" s="8"/>
      <c r="T253" s="8"/>
      <c r="U253" s="8"/>
      <c r="V253" s="8"/>
    </row>
    <row r="254" spans="1:22" ht="26">
      <c r="A254" s="243"/>
      <c r="B254" s="1"/>
      <c r="C254" s="62"/>
      <c r="D254" s="3"/>
      <c r="F254" s="3"/>
      <c r="G254" s="3"/>
      <c r="H254" s="287"/>
      <c r="I254" s="67" t="s">
        <v>36</v>
      </c>
      <c r="J254" s="68"/>
      <c r="K254" s="79"/>
      <c r="L254" s="70" t="s">
        <v>1051</v>
      </c>
      <c r="M254" s="137" t="s">
        <v>1051</v>
      </c>
      <c r="N254" s="137" t="s">
        <v>1051</v>
      </c>
      <c r="O254" s="137" t="s">
        <v>1051</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1054</v>
      </c>
      <c r="N263" s="66" t="s">
        <v>1056</v>
      </c>
      <c r="O263" s="66" t="s">
        <v>1057</v>
      </c>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1051</v>
      </c>
      <c r="N264" s="70" t="s">
        <v>1051</v>
      </c>
      <c r="O264" s="70" t="s">
        <v>1051</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19</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6.1</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109</v>
      </c>
      <c r="K269" s="81" t="str">
        <f t="shared" si="8"/>
        <v/>
      </c>
      <c r="L269" s="147">
        <v>33</v>
      </c>
      <c r="M269" s="147">
        <v>19</v>
      </c>
      <c r="N269" s="147">
        <v>26</v>
      </c>
      <c r="O269" s="147">
        <v>31</v>
      </c>
    </row>
    <row r="270" spans="1:22" s="83" customFormat="1" ht="34.5" customHeight="1">
      <c r="A270" s="249" t="s">
        <v>725</v>
      </c>
      <c r="B270" s="120"/>
      <c r="C270" s="371"/>
      <c r="D270" s="371"/>
      <c r="E270" s="371"/>
      <c r="F270" s="371"/>
      <c r="G270" s="371" t="s">
        <v>148</v>
      </c>
      <c r="H270" s="371"/>
      <c r="I270" s="404"/>
      <c r="J270" s="266">
        <f t="shared" si="9"/>
        <v>3.7</v>
      </c>
      <c r="K270" s="81" t="str">
        <f t="shared" si="8"/>
        <v/>
      </c>
      <c r="L270" s="148">
        <v>0.2</v>
      </c>
      <c r="M270" s="148">
        <v>0.5</v>
      </c>
      <c r="N270" s="148">
        <v>2</v>
      </c>
      <c r="O270" s="148">
        <v>1</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11</v>
      </c>
      <c r="K273" s="81" t="str">
        <f t="shared" si="8"/>
        <v/>
      </c>
      <c r="L273" s="147">
        <v>0</v>
      </c>
      <c r="M273" s="147">
        <v>0</v>
      </c>
      <c r="N273" s="147">
        <v>6</v>
      </c>
      <c r="O273" s="147">
        <v>5</v>
      </c>
    </row>
    <row r="274" spans="1:15" s="83" customFormat="1" ht="34.5" customHeight="1">
      <c r="A274" s="249" t="s">
        <v>727</v>
      </c>
      <c r="B274" s="120"/>
      <c r="C274" s="372"/>
      <c r="D274" s="372"/>
      <c r="E274" s="372"/>
      <c r="F274" s="372"/>
      <c r="G274" s="371" t="s">
        <v>148</v>
      </c>
      <c r="H274" s="371"/>
      <c r="I274" s="404"/>
      <c r="J274" s="266">
        <f t="shared" si="9"/>
        <v>2.9000000000000004</v>
      </c>
      <c r="K274" s="81" t="str">
        <f t="shared" si="8"/>
        <v/>
      </c>
      <c r="L274" s="148">
        <v>0</v>
      </c>
      <c r="M274" s="148">
        <v>0</v>
      </c>
      <c r="N274" s="148">
        <v>0.8</v>
      </c>
      <c r="O274" s="148">
        <v>2.1</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14</v>
      </c>
      <c r="K277" s="81" t="str">
        <f t="shared" si="8"/>
        <v/>
      </c>
      <c r="L277" s="147">
        <v>3</v>
      </c>
      <c r="M277" s="147">
        <v>1</v>
      </c>
      <c r="N277" s="147">
        <v>5</v>
      </c>
      <c r="O277" s="147">
        <v>5</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4</v>
      </c>
      <c r="K279" s="81" t="str">
        <f t="shared" si="8"/>
        <v/>
      </c>
      <c r="L279" s="147">
        <v>0</v>
      </c>
      <c r="M279" s="147">
        <v>0</v>
      </c>
      <c r="N279" s="147">
        <v>0</v>
      </c>
      <c r="O279" s="147">
        <v>4</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2</v>
      </c>
      <c r="K281" s="81" t="str">
        <f t="shared" si="8"/>
        <v/>
      </c>
      <c r="L281" s="147">
        <v>0</v>
      </c>
      <c r="M281" s="147">
        <v>0</v>
      </c>
      <c r="N281" s="147">
        <v>0</v>
      </c>
      <c r="O281" s="147">
        <v>2</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4</v>
      </c>
      <c r="K283" s="81" t="str">
        <f t="shared" si="8"/>
        <v/>
      </c>
      <c r="L283" s="147">
        <v>1</v>
      </c>
      <c r="M283" s="147">
        <v>1</v>
      </c>
      <c r="N283" s="147">
        <v>1</v>
      </c>
      <c r="O283" s="147">
        <v>1</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12</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15</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0.4</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9</v>
      </c>
      <c r="K289" s="81" t="str">
        <f t="shared" si="8"/>
        <v/>
      </c>
      <c r="L289" s="147">
        <v>7</v>
      </c>
      <c r="M289" s="147">
        <v>2</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14</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6</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3</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5</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1054</v>
      </c>
      <c r="N322" s="66" t="s">
        <v>1056</v>
      </c>
      <c r="O322" s="66" t="s">
        <v>1057</v>
      </c>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1051</v>
      </c>
      <c r="N323" s="137" t="s">
        <v>1051</v>
      </c>
      <c r="O323" s="137" t="s">
        <v>1051</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2</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1054</v>
      </c>
      <c r="N342" s="66" t="s">
        <v>1056</v>
      </c>
      <c r="O342" s="66" t="s">
        <v>1057</v>
      </c>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1051</v>
      </c>
      <c r="N343" s="137" t="s">
        <v>1051</v>
      </c>
      <c r="O343" s="137" t="s">
        <v>1051</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3</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1054</v>
      </c>
      <c r="N367" s="66" t="s">
        <v>1056</v>
      </c>
      <c r="O367" s="66" t="s">
        <v>1057</v>
      </c>
    </row>
    <row r="368" spans="1:22" s="118" customFormat="1" ht="20.25" customHeight="1">
      <c r="A368" s="243"/>
      <c r="B368" s="1"/>
      <c r="C368" s="3"/>
      <c r="D368" s="3"/>
      <c r="E368" s="3"/>
      <c r="F368" s="3"/>
      <c r="G368" s="3"/>
      <c r="H368" s="287"/>
      <c r="I368" s="67" t="s">
        <v>36</v>
      </c>
      <c r="J368" s="170"/>
      <c r="K368" s="79"/>
      <c r="L368" s="137" t="s">
        <v>1051</v>
      </c>
      <c r="M368" s="137" t="s">
        <v>1051</v>
      </c>
      <c r="N368" s="137" t="s">
        <v>1051</v>
      </c>
      <c r="O368" s="137" t="s">
        <v>1051</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1054</v>
      </c>
      <c r="N390" s="66" t="s">
        <v>1056</v>
      </c>
      <c r="O390" s="66" t="s">
        <v>1057</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1051</v>
      </c>
      <c r="N391" s="70" t="s">
        <v>1051</v>
      </c>
      <c r="O391" s="70" t="s">
        <v>1051</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3432</v>
      </c>
      <c r="K392" s="81" t="str">
        <f t="shared" ref="K392:K397" si="12">IF(OR(COUNTIF(L392:O392,"未確認")&gt;0,COUNTIF(L392:O392,"~*")&gt;0),"※","")</f>
        <v/>
      </c>
      <c r="L392" s="147">
        <v>631</v>
      </c>
      <c r="M392" s="147">
        <v>435</v>
      </c>
      <c r="N392" s="147">
        <v>1183</v>
      </c>
      <c r="O392" s="147">
        <v>1183</v>
      </c>
    </row>
    <row r="393" spans="1:22" s="83" customFormat="1" ht="34.5" customHeight="1">
      <c r="A393" s="249" t="s">
        <v>773</v>
      </c>
      <c r="B393" s="84"/>
      <c r="C393" s="370"/>
      <c r="D393" s="380"/>
      <c r="E393" s="320" t="s">
        <v>224</v>
      </c>
      <c r="F393" s="321"/>
      <c r="G393" s="321"/>
      <c r="H393" s="322"/>
      <c r="I393" s="343"/>
      <c r="J393" s="140">
        <f t="shared" si="11"/>
        <v>2159</v>
      </c>
      <c r="K393" s="81" t="str">
        <f t="shared" si="12"/>
        <v/>
      </c>
      <c r="L393" s="147">
        <v>90</v>
      </c>
      <c r="M393" s="147">
        <v>20</v>
      </c>
      <c r="N393" s="147">
        <v>1052</v>
      </c>
      <c r="O393" s="147">
        <v>997</v>
      </c>
    </row>
    <row r="394" spans="1:22" s="83" customFormat="1" ht="34.5" customHeight="1">
      <c r="A394" s="250" t="s">
        <v>774</v>
      </c>
      <c r="B394" s="84"/>
      <c r="C394" s="370"/>
      <c r="D394" s="381"/>
      <c r="E394" s="320" t="s">
        <v>225</v>
      </c>
      <c r="F394" s="321"/>
      <c r="G394" s="321"/>
      <c r="H394" s="322"/>
      <c r="I394" s="343"/>
      <c r="J394" s="140">
        <f t="shared" si="11"/>
        <v>1273</v>
      </c>
      <c r="K394" s="81" t="str">
        <f t="shared" si="12"/>
        <v/>
      </c>
      <c r="L394" s="147">
        <v>541</v>
      </c>
      <c r="M394" s="147">
        <v>415</v>
      </c>
      <c r="N394" s="147">
        <v>131</v>
      </c>
      <c r="O394" s="147">
        <v>186</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31498</v>
      </c>
      <c r="K396" s="81" t="str">
        <f t="shared" si="12"/>
        <v/>
      </c>
      <c r="L396" s="147">
        <v>3749</v>
      </c>
      <c r="M396" s="147">
        <v>2840</v>
      </c>
      <c r="N396" s="147">
        <v>12020</v>
      </c>
      <c r="O396" s="147">
        <v>12889</v>
      </c>
    </row>
    <row r="397" spans="1:22" s="83" customFormat="1" ht="34.5" customHeight="1">
      <c r="A397" s="250" t="s">
        <v>777</v>
      </c>
      <c r="B397" s="119"/>
      <c r="C397" s="370"/>
      <c r="D397" s="320" t="s">
        <v>228</v>
      </c>
      <c r="E397" s="321"/>
      <c r="F397" s="321"/>
      <c r="G397" s="321"/>
      <c r="H397" s="322"/>
      <c r="I397" s="344"/>
      <c r="J397" s="140">
        <f t="shared" si="11"/>
        <v>3433</v>
      </c>
      <c r="K397" s="81" t="str">
        <f t="shared" si="12"/>
        <v/>
      </c>
      <c r="L397" s="147">
        <v>638</v>
      </c>
      <c r="M397" s="147">
        <v>436</v>
      </c>
      <c r="N397" s="147">
        <v>1179</v>
      </c>
      <c r="O397" s="147">
        <v>1180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1054</v>
      </c>
      <c r="N403" s="66" t="s">
        <v>1056</v>
      </c>
      <c r="O403" s="66" t="s">
        <v>1057</v>
      </c>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1051</v>
      </c>
      <c r="N404" s="70" t="s">
        <v>1051</v>
      </c>
      <c r="O404" s="70" t="s">
        <v>1051</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3433</v>
      </c>
      <c r="K405" s="81" t="str">
        <f t="shared" ref="K405:K422" si="14">IF(OR(COUNTIF(L405:O405,"未確認")&gt;0,COUNTIF(L405:O405,"~*")&gt;0),"※","")</f>
        <v/>
      </c>
      <c r="L405" s="147">
        <v>631</v>
      </c>
      <c r="M405" s="147">
        <v>435</v>
      </c>
      <c r="N405" s="147">
        <v>1183</v>
      </c>
      <c r="O405" s="147">
        <v>1184</v>
      </c>
    </row>
    <row r="406" spans="1:22" s="83" customFormat="1" ht="34.5" customHeight="1">
      <c r="A406" s="251" t="s">
        <v>779</v>
      </c>
      <c r="B406" s="119"/>
      <c r="C406" s="369"/>
      <c r="D406" s="375" t="s">
        <v>233</v>
      </c>
      <c r="E406" s="377" t="s">
        <v>234</v>
      </c>
      <c r="F406" s="378"/>
      <c r="G406" s="378"/>
      <c r="H406" s="379"/>
      <c r="I406" s="361"/>
      <c r="J406" s="140">
        <f t="shared" si="13"/>
        <v>893</v>
      </c>
      <c r="K406" s="81" t="str">
        <f t="shared" si="14"/>
        <v/>
      </c>
      <c r="L406" s="147">
        <v>85</v>
      </c>
      <c r="M406" s="147">
        <v>18</v>
      </c>
      <c r="N406" s="147">
        <v>380</v>
      </c>
      <c r="O406" s="147">
        <v>410</v>
      </c>
    </row>
    <row r="407" spans="1:22" s="83" customFormat="1" ht="34.5" customHeight="1">
      <c r="A407" s="251" t="s">
        <v>780</v>
      </c>
      <c r="B407" s="119"/>
      <c r="C407" s="369"/>
      <c r="D407" s="369"/>
      <c r="E407" s="320" t="s">
        <v>235</v>
      </c>
      <c r="F407" s="321"/>
      <c r="G407" s="321"/>
      <c r="H407" s="322"/>
      <c r="I407" s="361"/>
      <c r="J407" s="140">
        <f t="shared" si="13"/>
        <v>2341</v>
      </c>
      <c r="K407" s="81" t="str">
        <f t="shared" si="14"/>
        <v/>
      </c>
      <c r="L407" s="147">
        <v>491</v>
      </c>
      <c r="M407" s="147">
        <v>376</v>
      </c>
      <c r="N407" s="147">
        <v>768</v>
      </c>
      <c r="O407" s="147">
        <v>706</v>
      </c>
    </row>
    <row r="408" spans="1:22" s="83" customFormat="1" ht="34.5" customHeight="1">
      <c r="A408" s="251" t="s">
        <v>781</v>
      </c>
      <c r="B408" s="119"/>
      <c r="C408" s="369"/>
      <c r="D408" s="369"/>
      <c r="E408" s="320" t="s">
        <v>236</v>
      </c>
      <c r="F408" s="321"/>
      <c r="G408" s="321"/>
      <c r="H408" s="322"/>
      <c r="I408" s="361"/>
      <c r="J408" s="140">
        <f t="shared" si="13"/>
        <v>70</v>
      </c>
      <c r="K408" s="81" t="str">
        <f t="shared" si="14"/>
        <v/>
      </c>
      <c r="L408" s="147">
        <v>21</v>
      </c>
      <c r="M408" s="147">
        <v>11</v>
      </c>
      <c r="N408" s="147">
        <v>13</v>
      </c>
      <c r="O408" s="147">
        <v>25</v>
      </c>
    </row>
    <row r="409" spans="1:22" s="83" customFormat="1" ht="34.5" customHeight="1">
      <c r="A409" s="251" t="s">
        <v>782</v>
      </c>
      <c r="B409" s="119"/>
      <c r="C409" s="369"/>
      <c r="D409" s="369"/>
      <c r="E409" s="317" t="s">
        <v>989</v>
      </c>
      <c r="F409" s="318"/>
      <c r="G409" s="318"/>
      <c r="H409" s="319"/>
      <c r="I409" s="361"/>
      <c r="J409" s="140">
        <f t="shared" si="13"/>
        <v>128</v>
      </c>
      <c r="K409" s="81" t="str">
        <f t="shared" si="14"/>
        <v/>
      </c>
      <c r="L409" s="147">
        <v>34</v>
      </c>
      <c r="M409" s="147">
        <v>30</v>
      </c>
      <c r="N409" s="147">
        <v>22</v>
      </c>
      <c r="O409" s="147">
        <v>42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0</v>
      </c>
      <c r="N412" s="147">
        <v>0</v>
      </c>
      <c r="O412" s="147">
        <v>1</v>
      </c>
    </row>
    <row r="413" spans="1:22" s="83" customFormat="1" ht="34.5" customHeight="1">
      <c r="A413" s="251" t="s">
        <v>786</v>
      </c>
      <c r="B413" s="119"/>
      <c r="C413" s="369"/>
      <c r="D413" s="320" t="s">
        <v>251</v>
      </c>
      <c r="E413" s="321"/>
      <c r="F413" s="321"/>
      <c r="G413" s="321"/>
      <c r="H413" s="322"/>
      <c r="I413" s="361"/>
      <c r="J413" s="140">
        <f t="shared" si="13"/>
        <v>3427</v>
      </c>
      <c r="K413" s="81" t="str">
        <f t="shared" si="14"/>
        <v/>
      </c>
      <c r="L413" s="147">
        <v>632</v>
      </c>
      <c r="M413" s="147">
        <v>436</v>
      </c>
      <c r="N413" s="147">
        <v>1179</v>
      </c>
      <c r="O413" s="147">
        <v>1180</v>
      </c>
    </row>
    <row r="414" spans="1:22" s="83" customFormat="1" ht="34.5" customHeight="1">
      <c r="A414" s="251" t="s">
        <v>787</v>
      </c>
      <c r="B414" s="119"/>
      <c r="C414" s="369"/>
      <c r="D414" s="375" t="s">
        <v>240</v>
      </c>
      <c r="E414" s="377" t="s">
        <v>241</v>
      </c>
      <c r="F414" s="378"/>
      <c r="G414" s="378"/>
      <c r="H414" s="379"/>
      <c r="I414" s="361"/>
      <c r="J414" s="140">
        <f t="shared" si="13"/>
        <v>991</v>
      </c>
      <c r="K414" s="81" t="str">
        <f t="shared" si="14"/>
        <v/>
      </c>
      <c r="L414" s="147">
        <v>495</v>
      </c>
      <c r="M414" s="147">
        <v>375</v>
      </c>
      <c r="N414" s="147">
        <v>73</v>
      </c>
      <c r="O414" s="147">
        <v>48</v>
      </c>
    </row>
    <row r="415" spans="1:22" s="83" customFormat="1" ht="34.5" customHeight="1">
      <c r="A415" s="251" t="s">
        <v>788</v>
      </c>
      <c r="B415" s="119"/>
      <c r="C415" s="369"/>
      <c r="D415" s="369"/>
      <c r="E415" s="320" t="s">
        <v>242</v>
      </c>
      <c r="F415" s="321"/>
      <c r="G415" s="321"/>
      <c r="H415" s="322"/>
      <c r="I415" s="361"/>
      <c r="J415" s="140">
        <f t="shared" si="13"/>
        <v>1901</v>
      </c>
      <c r="K415" s="81" t="str">
        <f t="shared" si="14"/>
        <v/>
      </c>
      <c r="L415" s="147">
        <v>10</v>
      </c>
      <c r="M415" s="147">
        <v>40</v>
      </c>
      <c r="N415" s="147">
        <v>991</v>
      </c>
      <c r="O415" s="147">
        <v>860</v>
      </c>
    </row>
    <row r="416" spans="1:22" s="83" customFormat="1" ht="34.5" customHeight="1">
      <c r="A416" s="251" t="s">
        <v>789</v>
      </c>
      <c r="B416" s="119"/>
      <c r="C416" s="369"/>
      <c r="D416" s="369"/>
      <c r="E416" s="320" t="s">
        <v>243</v>
      </c>
      <c r="F416" s="321"/>
      <c r="G416" s="321"/>
      <c r="H416" s="322"/>
      <c r="I416" s="361"/>
      <c r="J416" s="140">
        <f t="shared" si="13"/>
        <v>265</v>
      </c>
      <c r="K416" s="81" t="str">
        <f t="shared" si="14"/>
        <v/>
      </c>
      <c r="L416" s="147">
        <v>20</v>
      </c>
      <c r="M416" s="147">
        <v>10</v>
      </c>
      <c r="N416" s="147">
        <v>52</v>
      </c>
      <c r="O416" s="147">
        <v>183</v>
      </c>
    </row>
    <row r="417" spans="1:22" s="83" customFormat="1" ht="34.5" customHeight="1">
      <c r="A417" s="251" t="s">
        <v>790</v>
      </c>
      <c r="B417" s="119"/>
      <c r="C417" s="369"/>
      <c r="D417" s="369"/>
      <c r="E417" s="320" t="s">
        <v>244</v>
      </c>
      <c r="F417" s="321"/>
      <c r="G417" s="321"/>
      <c r="H417" s="322"/>
      <c r="I417" s="361"/>
      <c r="J417" s="140">
        <f t="shared" si="13"/>
        <v>39</v>
      </c>
      <c r="K417" s="81" t="str">
        <f t="shared" si="14"/>
        <v/>
      </c>
      <c r="L417" s="147">
        <v>0</v>
      </c>
      <c r="M417" s="147">
        <v>0</v>
      </c>
      <c r="N417" s="147">
        <v>11</v>
      </c>
      <c r="O417" s="147">
        <v>28</v>
      </c>
    </row>
    <row r="418" spans="1:22" s="83" customFormat="1" ht="34.5" customHeight="1">
      <c r="A418" s="251" t="s">
        <v>791</v>
      </c>
      <c r="B418" s="119"/>
      <c r="C418" s="369"/>
      <c r="D418" s="369"/>
      <c r="E418" s="320" t="s">
        <v>245</v>
      </c>
      <c r="F418" s="321"/>
      <c r="G418" s="321"/>
      <c r="H418" s="322"/>
      <c r="I418" s="361"/>
      <c r="J418" s="140">
        <f t="shared" si="13"/>
        <v>19</v>
      </c>
      <c r="K418" s="81" t="str">
        <f t="shared" si="14"/>
        <v/>
      </c>
      <c r="L418" s="147">
        <v>1</v>
      </c>
      <c r="M418" s="147">
        <v>1</v>
      </c>
      <c r="N418" s="147">
        <v>3</v>
      </c>
      <c r="O418" s="147">
        <v>14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43</v>
      </c>
      <c r="K420" s="81" t="str">
        <f t="shared" si="14"/>
        <v/>
      </c>
      <c r="L420" s="147">
        <v>2</v>
      </c>
      <c r="M420" s="147">
        <v>3</v>
      </c>
      <c r="N420" s="147">
        <v>23</v>
      </c>
      <c r="O420" s="147">
        <v>15</v>
      </c>
    </row>
    <row r="421" spans="1:22" s="83" customFormat="1" ht="34.5" customHeight="1">
      <c r="A421" s="251" t="s">
        <v>794</v>
      </c>
      <c r="B421" s="119"/>
      <c r="C421" s="369"/>
      <c r="D421" s="369"/>
      <c r="E421" s="320" t="s">
        <v>247</v>
      </c>
      <c r="F421" s="321"/>
      <c r="G421" s="321"/>
      <c r="H421" s="322"/>
      <c r="I421" s="361"/>
      <c r="J421" s="140">
        <f t="shared" si="13"/>
        <v>168</v>
      </c>
      <c r="K421" s="81" t="str">
        <f t="shared" si="14"/>
        <v/>
      </c>
      <c r="L421" s="147">
        <v>104</v>
      </c>
      <c r="M421" s="147">
        <v>7</v>
      </c>
      <c r="N421" s="147">
        <v>26</v>
      </c>
      <c r="O421" s="147">
        <v>31</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0</v>
      </c>
      <c r="N422" s="147">
        <v>0</v>
      </c>
      <c r="O422" s="147">
        <v>1</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1054</v>
      </c>
      <c r="N428" s="66" t="s">
        <v>1056</v>
      </c>
      <c r="O428" s="66" t="s">
        <v>1057</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1051</v>
      </c>
      <c r="N429" s="70" t="s">
        <v>1051</v>
      </c>
      <c r="O429" s="70" t="s">
        <v>1051</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2436</v>
      </c>
      <c r="K430" s="193" t="str">
        <f>IF(OR(COUNTIF(L430:O430,"未確認")&gt;0,COUNTIF(L430:O430,"~*")&gt;0),"※","")</f>
        <v/>
      </c>
      <c r="L430" s="147">
        <v>137</v>
      </c>
      <c r="M430" s="147">
        <v>61</v>
      </c>
      <c r="N430" s="147">
        <v>1106</v>
      </c>
      <c r="O430" s="147">
        <v>1132</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3</v>
      </c>
      <c r="K431" s="193" t="str">
        <f>IF(OR(COUNTIF(L431:O431,"未確認")&gt;0,COUNTIF(L431:O431,"~*")&gt;0),"※","")</f>
        <v/>
      </c>
      <c r="L431" s="147">
        <v>0</v>
      </c>
      <c r="M431" s="147">
        <v>0</v>
      </c>
      <c r="N431" s="147">
        <v>2</v>
      </c>
      <c r="O431" s="147">
        <v>1</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82</v>
      </c>
      <c r="K432" s="193" t="str">
        <f>IF(OR(COUNTIF(L432:O432,"未確認")&gt;0,COUNTIF(L432:O432,"~*")&gt;0),"※","")</f>
        <v/>
      </c>
      <c r="L432" s="147">
        <v>2</v>
      </c>
      <c r="M432" s="147">
        <v>1</v>
      </c>
      <c r="N432" s="147">
        <v>42</v>
      </c>
      <c r="O432" s="147">
        <v>37</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2345</v>
      </c>
      <c r="K433" s="193" t="str">
        <f>IF(OR(COUNTIF(L433:O433,"未確認")&gt;0,COUNTIF(L433:O433,"~*")&gt;0),"※","")</f>
        <v/>
      </c>
      <c r="L433" s="147">
        <v>135</v>
      </c>
      <c r="M433" s="147">
        <v>60</v>
      </c>
      <c r="N433" s="147">
        <v>1062</v>
      </c>
      <c r="O433" s="147">
        <v>1088</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6</v>
      </c>
      <c r="K434" s="193" t="str">
        <f>IF(OR(COUNTIF(L434:O434,"未確認")&gt;0,COUNTIF(L434:O434,"~*")&gt;0),"※","")</f>
        <v/>
      </c>
      <c r="L434" s="147">
        <v>0</v>
      </c>
      <c r="M434" s="147">
        <v>0</v>
      </c>
      <c r="N434" s="147">
        <v>0</v>
      </c>
      <c r="O434" s="147">
        <v>6</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1054</v>
      </c>
      <c r="N441" s="66" t="s">
        <v>1056</v>
      </c>
      <c r="O441" s="66" t="s">
        <v>1057</v>
      </c>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1051</v>
      </c>
      <c r="N442" s="70" t="s">
        <v>1051</v>
      </c>
      <c r="O442" s="70" t="s">
        <v>1051</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1054</v>
      </c>
      <c r="N466" s="66" t="s">
        <v>1056</v>
      </c>
      <c r="O466" s="66" t="s">
        <v>1057</v>
      </c>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1051</v>
      </c>
      <c r="N467" s="70" t="s">
        <v>1051</v>
      </c>
      <c r="O467" s="70" t="s">
        <v>1051</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106</v>
      </c>
      <c r="K468" s="201" t="str">
        <f t="shared" ref="K468:K475" si="16">IF(OR(COUNTIF(L468:O468,"未確認")&gt;0,COUNTIF(L468:O468,"*")&gt;0),"※","")</f>
        <v>※</v>
      </c>
      <c r="L468" s="117">
        <v>28</v>
      </c>
      <c r="M468" s="117" t="s">
        <v>541</v>
      </c>
      <c r="N468" s="117">
        <v>52</v>
      </c>
      <c r="O468" s="117">
        <v>26</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t="s">
        <v>541</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10</v>
      </c>
      <c r="K471" s="201" t="str">
        <f t="shared" si="16"/>
        <v>※</v>
      </c>
      <c r="L471" s="117" t="s">
        <v>541</v>
      </c>
      <c r="M471" s="117">
        <v>10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115</v>
      </c>
      <c r="K476" s="201" t="str">
        <f>IF(OR(COUNTIF(L476:O476,"未確認")&gt;0,COUNTIF(L476:O476,"~")&gt;0),"※","")</f>
        <v/>
      </c>
      <c r="L476" s="117">
        <v>37</v>
      </c>
      <c r="M476" s="117">
        <v>0</v>
      </c>
      <c r="N476" s="117">
        <v>52</v>
      </c>
      <c r="O476" s="117">
        <v>26</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10</v>
      </c>
      <c r="K481" s="201" t="str">
        <f t="shared" si="18"/>
        <v>※</v>
      </c>
      <c r="L481" s="117">
        <v>10</v>
      </c>
      <c r="M481" s="117" t="s">
        <v>541</v>
      </c>
      <c r="N481" s="117" t="s">
        <v>541</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v>
      </c>
      <c r="K482" s="201" t="str">
        <f t="shared" si="18"/>
        <v>※</v>
      </c>
      <c r="L482" s="117" t="s">
        <v>541</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16</v>
      </c>
      <c r="K489" s="201" t="str">
        <f t="shared" si="18"/>
        <v>※</v>
      </c>
      <c r="L489" s="117">
        <v>16</v>
      </c>
      <c r="M489" s="117">
        <v>0</v>
      </c>
      <c r="N489" s="117" t="s">
        <v>541</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t="s">
        <v>541</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1054</v>
      </c>
      <c r="N502" s="66" t="s">
        <v>1056</v>
      </c>
      <c r="O502" s="66" t="s">
        <v>1057</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70" t="s">
        <v>1051</v>
      </c>
      <c r="O503" s="70" t="s">
        <v>1051</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1054</v>
      </c>
      <c r="N514" s="66" t="s">
        <v>1056</v>
      </c>
      <c r="O514" s="66" t="s">
        <v>1057</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70" t="s">
        <v>1051</v>
      </c>
      <c r="O515" s="70" t="s">
        <v>1051</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t="str">
        <f>IF(SUM(L517:O517)=0,IF(COUNTIF(L517:O517,"未確認")&gt;0,"未確認",IF(COUNTIF(L517:O517,"~*")&gt;0,"*",SUM(L517:O517))),SUM(L517:O517))</f>
        <v>*</v>
      </c>
      <c r="K517" s="201" t="str">
        <f>IF(OR(COUNTIF(L517:O517,"未確認")&gt;0,COUNTIF(L517:O517,"*")&gt;0),"※","")</f>
        <v>※</v>
      </c>
      <c r="L517" s="117" t="s">
        <v>541</v>
      </c>
      <c r="M517" s="117" t="s">
        <v>541</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1054</v>
      </c>
      <c r="N520" s="66" t="s">
        <v>1056</v>
      </c>
      <c r="O520" s="66" t="s">
        <v>1057</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70" t="s">
        <v>1051</v>
      </c>
      <c r="O521" s="70" t="s">
        <v>1051</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37</v>
      </c>
      <c r="K522" s="201" t="str">
        <f>IF(OR(COUNTIF(L522:O522,"未確認")&gt;0,COUNTIF(L522:O522,"*")&gt;0),"※","")</f>
        <v/>
      </c>
      <c r="L522" s="117">
        <v>13</v>
      </c>
      <c r="M522" s="117">
        <v>0</v>
      </c>
      <c r="N522" s="117">
        <v>13</v>
      </c>
      <c r="O522" s="117">
        <v>11</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1054</v>
      </c>
      <c r="N525" s="66" t="s">
        <v>1056</v>
      </c>
      <c r="O525" s="66" t="s">
        <v>1057</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70" t="s">
        <v>1051</v>
      </c>
      <c r="O526" s="70" t="s">
        <v>1051</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1054</v>
      </c>
      <c r="N530" s="66" t="s">
        <v>1056</v>
      </c>
      <c r="O530" s="66" t="s">
        <v>1057</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70" t="s">
        <v>1051</v>
      </c>
      <c r="O531" s="70" t="s">
        <v>1051</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1054</v>
      </c>
      <c r="N543" s="66" t="s">
        <v>1056</v>
      </c>
      <c r="O543" s="66" t="s">
        <v>1057</v>
      </c>
    </row>
    <row r="544" spans="1:22" s="1" customFormat="1" ht="20.25" customHeight="1">
      <c r="A544" s="243"/>
      <c r="C544" s="62"/>
      <c r="D544" s="3"/>
      <c r="E544" s="3"/>
      <c r="F544" s="3"/>
      <c r="G544" s="3"/>
      <c r="H544" s="287"/>
      <c r="I544" s="67" t="s">
        <v>36</v>
      </c>
      <c r="J544" s="68"/>
      <c r="K544" s="186"/>
      <c r="L544" s="70" t="s">
        <v>1051</v>
      </c>
      <c r="M544" s="70" t="s">
        <v>1051</v>
      </c>
      <c r="N544" s="70" t="s">
        <v>1051</v>
      </c>
      <c r="O544" s="70" t="s">
        <v>1051</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t="str">
        <f t="shared" si="24"/>
        <v>*</v>
      </c>
      <c r="K551" s="201" t="str">
        <f t="shared" si="25"/>
        <v>※</v>
      </c>
      <c r="L551" s="117" t="s">
        <v>541</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t="str">
        <f t="shared" si="24"/>
        <v>*</v>
      </c>
      <c r="K554" s="201" t="str">
        <f t="shared" si="25"/>
        <v>※</v>
      </c>
      <c r="L554" s="117" t="s">
        <v>541</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1049</v>
      </c>
      <c r="M558" s="211" t="s">
        <v>1053</v>
      </c>
      <c r="N558" s="211" t="s">
        <v>1053</v>
      </c>
      <c r="O558" s="211" t="s">
        <v>1053</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v>100</v>
      </c>
      <c r="N560" s="211">
        <v>81.400000000000006</v>
      </c>
      <c r="O560" s="211">
        <v>68.099999999999994</v>
      </c>
    </row>
    <row r="561" spans="1:15" s="91" customFormat="1" ht="34.5" customHeight="1">
      <c r="A561" s="251" t="s">
        <v>871</v>
      </c>
      <c r="B561" s="119"/>
      <c r="C561" s="209"/>
      <c r="D561" s="331" t="s">
        <v>377</v>
      </c>
      <c r="E561" s="342"/>
      <c r="F561" s="342"/>
      <c r="G561" s="342"/>
      <c r="H561" s="332"/>
      <c r="I561" s="343"/>
      <c r="J561" s="207"/>
      <c r="K561" s="210"/>
      <c r="L561" s="211" t="s">
        <v>533</v>
      </c>
      <c r="M561" s="211">
        <v>71.2</v>
      </c>
      <c r="N561" s="211">
        <v>26.7</v>
      </c>
      <c r="O561" s="211">
        <v>26.3</v>
      </c>
    </row>
    <row r="562" spans="1:15" s="91" customFormat="1" ht="34.5" customHeight="1">
      <c r="A562" s="251" t="s">
        <v>872</v>
      </c>
      <c r="B562" s="119"/>
      <c r="C562" s="209"/>
      <c r="D562" s="331" t="s">
        <v>992</v>
      </c>
      <c r="E562" s="342"/>
      <c r="F562" s="342"/>
      <c r="G562" s="342"/>
      <c r="H562" s="332"/>
      <c r="I562" s="343"/>
      <c r="J562" s="207"/>
      <c r="K562" s="210"/>
      <c r="L562" s="211" t="s">
        <v>533</v>
      </c>
      <c r="M562" s="211">
        <v>67.099999999999994</v>
      </c>
      <c r="N562" s="211">
        <v>18.3</v>
      </c>
      <c r="O562" s="211">
        <v>24.2</v>
      </c>
    </row>
    <row r="563" spans="1:15" s="91" customFormat="1" ht="34.5" customHeight="1">
      <c r="A563" s="251" t="s">
        <v>873</v>
      </c>
      <c r="B563" s="119"/>
      <c r="C563" s="209"/>
      <c r="D563" s="331" t="s">
        <v>379</v>
      </c>
      <c r="E563" s="342"/>
      <c r="F563" s="342"/>
      <c r="G563" s="342"/>
      <c r="H563" s="332"/>
      <c r="I563" s="343"/>
      <c r="J563" s="207"/>
      <c r="K563" s="210"/>
      <c r="L563" s="211" t="s">
        <v>533</v>
      </c>
      <c r="M563" s="211">
        <v>50.6</v>
      </c>
      <c r="N563" s="211">
        <v>14.9</v>
      </c>
      <c r="O563" s="211">
        <v>12.3</v>
      </c>
    </row>
    <row r="564" spans="1:15" s="91" customFormat="1" ht="34.5" customHeight="1">
      <c r="A564" s="251" t="s">
        <v>874</v>
      </c>
      <c r="B564" s="119"/>
      <c r="C564" s="209"/>
      <c r="D564" s="331" t="s">
        <v>380</v>
      </c>
      <c r="E564" s="342"/>
      <c r="F564" s="342"/>
      <c r="G564" s="342"/>
      <c r="H564" s="332"/>
      <c r="I564" s="343"/>
      <c r="J564" s="207"/>
      <c r="K564" s="210"/>
      <c r="L564" s="211" t="s">
        <v>533</v>
      </c>
      <c r="M564" s="211">
        <v>15.3</v>
      </c>
      <c r="N564" s="211">
        <v>12.2</v>
      </c>
      <c r="O564" s="211">
        <v>1.5</v>
      </c>
    </row>
    <row r="565" spans="1:15" s="91" customFormat="1" ht="34.5" customHeight="1">
      <c r="A565" s="251" t="s">
        <v>875</v>
      </c>
      <c r="B565" s="119"/>
      <c r="C565" s="280"/>
      <c r="D565" s="331" t="s">
        <v>869</v>
      </c>
      <c r="E565" s="342"/>
      <c r="F565" s="342"/>
      <c r="G565" s="342"/>
      <c r="H565" s="332"/>
      <c r="I565" s="343"/>
      <c r="J565" s="207"/>
      <c r="K565" s="210"/>
      <c r="L565" s="211" t="s">
        <v>533</v>
      </c>
      <c r="M565" s="211">
        <v>61.8</v>
      </c>
      <c r="N565" s="211">
        <v>12.5</v>
      </c>
      <c r="O565" s="211">
        <v>31.8</v>
      </c>
    </row>
    <row r="566" spans="1:15" s="91" customFormat="1" ht="34.5" customHeight="1">
      <c r="A566" s="251" t="s">
        <v>876</v>
      </c>
      <c r="B566" s="119"/>
      <c r="C566" s="285"/>
      <c r="D566" s="331" t="s">
        <v>993</v>
      </c>
      <c r="E566" s="342"/>
      <c r="F566" s="342"/>
      <c r="G566" s="342"/>
      <c r="H566" s="332"/>
      <c r="I566" s="343"/>
      <c r="J566" s="213"/>
      <c r="K566" s="214"/>
      <c r="L566" s="211" t="s">
        <v>533</v>
      </c>
      <c r="M566" s="211">
        <v>85.3</v>
      </c>
      <c r="N566" s="211">
        <v>36.299999999999997</v>
      </c>
      <c r="O566" s="211">
        <v>46.1</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1054</v>
      </c>
      <c r="N588" s="66" t="s">
        <v>1056</v>
      </c>
      <c r="O588" s="66" t="s">
        <v>1057</v>
      </c>
    </row>
    <row r="589" spans="1:22" s="1" customFormat="1" ht="20.25" customHeight="1">
      <c r="A589" s="243"/>
      <c r="C589" s="62"/>
      <c r="D589" s="3"/>
      <c r="E589" s="3"/>
      <c r="F589" s="3"/>
      <c r="G589" s="3"/>
      <c r="H589" s="287"/>
      <c r="I589" s="67" t="s">
        <v>36</v>
      </c>
      <c r="J589" s="68"/>
      <c r="K589" s="186"/>
      <c r="L589" s="70" t="s">
        <v>1051</v>
      </c>
      <c r="M589" s="70" t="s">
        <v>1051</v>
      </c>
      <c r="N589" s="70" t="s">
        <v>1051</v>
      </c>
      <c r="O589" s="70" t="s">
        <v>1051</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28</v>
      </c>
      <c r="K591" s="201" t="str">
        <f>IF(OR(COUNTIF(L591:O591,"未確認")&gt;0,COUNTIF(L591:O591,"*")&gt;0),"※","")</f>
        <v>※</v>
      </c>
      <c r="L591" s="117">
        <v>16</v>
      </c>
      <c r="M591" s="117">
        <v>12</v>
      </c>
      <c r="N591" s="117" t="s">
        <v>541</v>
      </c>
      <c r="O591" s="117" t="s">
        <v>541</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77</v>
      </c>
      <c r="K593" s="201" t="str">
        <f>IF(OR(COUNTIF(L593:O593,"未確認")&gt;0,COUNTIF(L593:O593,"*")&gt;0),"※","")</f>
        <v>※</v>
      </c>
      <c r="L593" s="117">
        <v>0</v>
      </c>
      <c r="M593" s="117" t="s">
        <v>541</v>
      </c>
      <c r="N593" s="117">
        <v>35</v>
      </c>
      <c r="O593" s="117">
        <v>42</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735</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245</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1605</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504</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2050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t="s">
        <v>541</v>
      </c>
      <c r="M600" s="117" t="s">
        <v>541</v>
      </c>
      <c r="N600" s="117">
        <v>0</v>
      </c>
      <c r="O600" s="117" t="s">
        <v>541</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c r="N602" s="117">
        <v>0</v>
      </c>
      <c r="O602" s="117" t="s">
        <v>541</v>
      </c>
    </row>
    <row r="603" spans="1:15"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t="s">
        <v>541</v>
      </c>
      <c r="O603" s="117" t="s">
        <v>541</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1054</v>
      </c>
      <c r="N611" s="66" t="s">
        <v>1056</v>
      </c>
      <c r="O611" s="66" t="s">
        <v>1057</v>
      </c>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1051</v>
      </c>
      <c r="N612" s="70" t="s">
        <v>1051</v>
      </c>
      <c r="O612" s="70" t="s">
        <v>1051</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69</v>
      </c>
      <c r="K613" s="201" t="str">
        <f t="shared" ref="K613:K623" si="29">IF(OR(COUNTIF(L613:O613,"未確認")&gt;0,COUNTIF(L613:O613,"*")&gt;0),"※","")</f>
        <v>※</v>
      </c>
      <c r="L613" s="117">
        <v>0</v>
      </c>
      <c r="M613" s="117" t="s">
        <v>541</v>
      </c>
      <c r="N613" s="117">
        <v>27</v>
      </c>
      <c r="O613" s="117">
        <v>42</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t="s">
        <v>541</v>
      </c>
      <c r="O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14</v>
      </c>
      <c r="K621" s="201" t="str">
        <f t="shared" si="29"/>
        <v>※</v>
      </c>
      <c r="L621" s="117">
        <v>0</v>
      </c>
      <c r="M621" s="117" t="s">
        <v>541</v>
      </c>
      <c r="N621" s="117" t="s">
        <v>541</v>
      </c>
      <c r="O621" s="117">
        <v>14</v>
      </c>
    </row>
    <row r="622" spans="1:22" s="118" customFormat="1" ht="70" customHeight="1">
      <c r="A622" s="252" t="s">
        <v>915</v>
      </c>
      <c r="B622" s="119"/>
      <c r="C622" s="320" t="s">
        <v>427</v>
      </c>
      <c r="D622" s="321"/>
      <c r="E622" s="321"/>
      <c r="F622" s="321"/>
      <c r="G622" s="321"/>
      <c r="H622" s="322"/>
      <c r="I622" s="122" t="s">
        <v>428</v>
      </c>
      <c r="J622" s="116">
        <f t="shared" si="28"/>
        <v>95</v>
      </c>
      <c r="K622" s="201" t="str">
        <f t="shared" si="29"/>
        <v/>
      </c>
      <c r="L622" s="117">
        <v>0</v>
      </c>
      <c r="M622" s="117">
        <v>0</v>
      </c>
      <c r="N622" s="117">
        <v>48</v>
      </c>
      <c r="O622" s="117">
        <v>47</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t="s">
        <v>541</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1054</v>
      </c>
      <c r="N629" s="66" t="s">
        <v>1056</v>
      </c>
      <c r="O629" s="66" t="s">
        <v>1057</v>
      </c>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1051</v>
      </c>
      <c r="N630" s="70" t="s">
        <v>1051</v>
      </c>
      <c r="O630" s="70" t="s">
        <v>1051</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v>0</v>
      </c>
      <c r="N631" s="117" t="s">
        <v>541</v>
      </c>
      <c r="O631" s="117" t="s">
        <v>541</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32</v>
      </c>
      <c r="K633" s="201" t="str">
        <f t="shared" si="31"/>
        <v>※</v>
      </c>
      <c r="L633" s="117" t="s">
        <v>541</v>
      </c>
      <c r="M633" s="117" t="s">
        <v>541</v>
      </c>
      <c r="N633" s="117">
        <v>20</v>
      </c>
      <c r="O633" s="117">
        <v>12</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10</v>
      </c>
      <c r="K635" s="201" t="str">
        <f t="shared" si="31"/>
        <v>※</v>
      </c>
      <c r="L635" s="117">
        <v>10</v>
      </c>
      <c r="M635" s="117" t="s">
        <v>541</v>
      </c>
      <c r="N635" s="117" t="s">
        <v>541</v>
      </c>
      <c r="O635" s="117" t="s">
        <v>541</v>
      </c>
    </row>
    <row r="636" spans="1:22" s="118" customFormat="1" ht="70" customHeight="1">
      <c r="A636" s="252" t="s">
        <v>922</v>
      </c>
      <c r="B636" s="119"/>
      <c r="C636" s="320" t="s">
        <v>442</v>
      </c>
      <c r="D636" s="321"/>
      <c r="E636" s="321"/>
      <c r="F636" s="321"/>
      <c r="G636" s="321"/>
      <c r="H636" s="322"/>
      <c r="I636" s="122" t="s">
        <v>443</v>
      </c>
      <c r="J636" s="116">
        <f t="shared" si="30"/>
        <v>15</v>
      </c>
      <c r="K636" s="201" t="str">
        <f t="shared" si="31"/>
        <v>※</v>
      </c>
      <c r="L636" s="117">
        <v>15</v>
      </c>
      <c r="M636" s="117" t="s">
        <v>541</v>
      </c>
      <c r="N636" s="117" t="s">
        <v>541</v>
      </c>
      <c r="O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1054</v>
      </c>
      <c r="N644" s="66" t="s">
        <v>1056</v>
      </c>
      <c r="O644" s="66" t="s">
        <v>1057</v>
      </c>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1051</v>
      </c>
      <c r="N645" s="70" t="s">
        <v>1051</v>
      </c>
      <c r="O645" s="70" t="s">
        <v>1051</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215</v>
      </c>
      <c r="K646" s="201" t="str">
        <f t="shared" ref="K646:K660" si="33">IF(OR(COUNTIF(L646:O646,"未確認")&gt;0,COUNTIF(L646:O646,"*")&gt;0),"※","")</f>
        <v/>
      </c>
      <c r="L646" s="117">
        <v>31</v>
      </c>
      <c r="M646" s="117">
        <v>24</v>
      </c>
      <c r="N646" s="117">
        <v>74</v>
      </c>
      <c r="O646" s="117">
        <v>86</v>
      </c>
    </row>
    <row r="647" spans="1:22" s="118" customFormat="1" ht="70" customHeight="1">
      <c r="A647" s="252" t="s">
        <v>926</v>
      </c>
      <c r="B647" s="84"/>
      <c r="C647" s="188"/>
      <c r="D647" s="221"/>
      <c r="E647" s="320" t="s">
        <v>938</v>
      </c>
      <c r="F647" s="321"/>
      <c r="G647" s="321"/>
      <c r="H647" s="322"/>
      <c r="I647" s="122" t="s">
        <v>452</v>
      </c>
      <c r="J647" s="116">
        <f t="shared" si="32"/>
        <v>142</v>
      </c>
      <c r="K647" s="201" t="str">
        <f t="shared" si="33"/>
        <v/>
      </c>
      <c r="L647" s="117">
        <v>30</v>
      </c>
      <c r="M647" s="117">
        <v>0</v>
      </c>
      <c r="N647" s="117">
        <v>73</v>
      </c>
      <c r="O647" s="117">
        <v>39</v>
      </c>
    </row>
    <row r="648" spans="1:22" s="118" customFormat="1" ht="70" customHeight="1">
      <c r="A648" s="252" t="s">
        <v>927</v>
      </c>
      <c r="B648" s="84"/>
      <c r="C648" s="188"/>
      <c r="D648" s="221"/>
      <c r="E648" s="320" t="s">
        <v>939</v>
      </c>
      <c r="F648" s="321"/>
      <c r="G648" s="321"/>
      <c r="H648" s="322"/>
      <c r="I648" s="122" t="s">
        <v>454</v>
      </c>
      <c r="J648" s="116">
        <f t="shared" si="32"/>
        <v>63</v>
      </c>
      <c r="K648" s="201" t="str">
        <f t="shared" si="33"/>
        <v>※</v>
      </c>
      <c r="L648" s="117" t="s">
        <v>541</v>
      </c>
      <c r="M648" s="117">
        <v>23</v>
      </c>
      <c r="N648" s="117" t="s">
        <v>541</v>
      </c>
      <c r="O648" s="117">
        <v>40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v>0</v>
      </c>
      <c r="O649" s="117" t="s">
        <v>541</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165</v>
      </c>
      <c r="K655" s="201" t="str">
        <f t="shared" si="33"/>
        <v/>
      </c>
      <c r="L655" s="117">
        <v>27</v>
      </c>
      <c r="M655" s="117">
        <v>24</v>
      </c>
      <c r="N655" s="117">
        <v>54</v>
      </c>
      <c r="O655" s="117">
        <v>60</v>
      </c>
    </row>
    <row r="656" spans="1:22" s="118" customFormat="1" ht="72" customHeight="1">
      <c r="A656" s="252" t="s">
        <v>935</v>
      </c>
      <c r="B656" s="84"/>
      <c r="C656" s="317" t="s">
        <v>977</v>
      </c>
      <c r="D656" s="318"/>
      <c r="E656" s="318"/>
      <c r="F656" s="318"/>
      <c r="G656" s="318"/>
      <c r="H656" s="319"/>
      <c r="I656" s="138" t="s">
        <v>1036</v>
      </c>
      <c r="J656" s="116">
        <f t="shared" si="32"/>
        <v>25</v>
      </c>
      <c r="K656" s="201" t="str">
        <f t="shared" si="33"/>
        <v/>
      </c>
      <c r="L656" s="117">
        <v>25</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148</v>
      </c>
      <c r="K657" s="201" t="str">
        <f t="shared" si="33"/>
        <v/>
      </c>
      <c r="L657" s="117">
        <v>27</v>
      </c>
      <c r="M657" s="117">
        <v>24</v>
      </c>
      <c r="N657" s="117">
        <v>48</v>
      </c>
      <c r="O657" s="117">
        <v>49</v>
      </c>
    </row>
    <row r="658" spans="1:22" s="118" customFormat="1" ht="56.15" customHeight="1">
      <c r="A658" s="252" t="s">
        <v>946</v>
      </c>
      <c r="B658" s="84"/>
      <c r="C658" s="320" t="s">
        <v>471</v>
      </c>
      <c r="D658" s="321"/>
      <c r="E658" s="321"/>
      <c r="F658" s="321"/>
      <c r="G658" s="321"/>
      <c r="H658" s="322"/>
      <c r="I658" s="122" t="s">
        <v>472</v>
      </c>
      <c r="J658" s="116">
        <f t="shared" si="32"/>
        <v>11</v>
      </c>
      <c r="K658" s="201" t="str">
        <f t="shared" si="33"/>
        <v>※</v>
      </c>
      <c r="L658" s="117">
        <v>11</v>
      </c>
      <c r="M658" s="117">
        <v>0</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1054</v>
      </c>
      <c r="N665" s="66" t="s">
        <v>1056</v>
      </c>
      <c r="O665" s="66" t="s">
        <v>1057</v>
      </c>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1051</v>
      </c>
      <c r="N666" s="70" t="s">
        <v>1051</v>
      </c>
      <c r="O666" s="70" t="s">
        <v>1051</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1054</v>
      </c>
      <c r="N681" s="66" t="s">
        <v>1056</v>
      </c>
      <c r="O681" s="66" t="s">
        <v>1057</v>
      </c>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1051</v>
      </c>
      <c r="N682" s="70" t="s">
        <v>1051</v>
      </c>
      <c r="O682" s="70" t="s">
        <v>1051</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1054</v>
      </c>
      <c r="N691" s="66" t="s">
        <v>1056</v>
      </c>
      <c r="O691" s="66" t="s">
        <v>1057</v>
      </c>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1051</v>
      </c>
      <c r="N692" s="70" t="s">
        <v>1051</v>
      </c>
      <c r="O692" s="70" t="s">
        <v>1051</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1054</v>
      </c>
      <c r="N704" s="66" t="s">
        <v>1056</v>
      </c>
      <c r="O704" s="66" t="s">
        <v>1057</v>
      </c>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1051</v>
      </c>
      <c r="N705" s="70" t="s">
        <v>1051</v>
      </c>
      <c r="O705" s="70" t="s">
        <v>1051</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8F5479F-1A90-4DA4-8E5A-841468C7C8E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2019-12-23T01:26:00Z</dcterms:modified>
</cp:coreProperties>
</file>