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02C9D58D-1193-440A-969D-94116B401426}"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<sst xmlns="http://schemas.openxmlformats.org/spreadsheetml/2006/main" count="3479" uniqueCount="1062">
  <si>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</si>
  <si>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</si>
  <si>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</si>
  <si>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</si>
  <si>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</si>
  <si>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</si>
  <si>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</si>
  <si>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</si>
  <si>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</si>
  <si>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</si>
  <si>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</si>
  <si>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</si>
  <si>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</si>
  <si>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</si>
  <si>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</si>
  <si>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</si>
  <si>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</si>
  <si>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</si>
  <si>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</si>
  <si>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</si>
  <si>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</si>
  <si>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</si>
  <si>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</si>
  <si>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</si>
  <si>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</si>
  <si>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</si>
  <si>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</si>
  <si>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</si>
  <si>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</si>
  <si>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</si>
  <si>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</si>
  <si>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</si>
  <si>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</si>
  <si>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</si>
  <si>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</si>
  <si>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</si>
  <si>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</si>
  <si>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</si>
  <si>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</si>
  <si>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</si>
  <si>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</si>
  <si>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</si>
  <si>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</si>
  <si>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</si>
  <si>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</si>
  <si>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</si>
  <si>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</si>
  <si>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</si>
  <si>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</si>
  <si>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</si>
  <si>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</si>
  <si>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</si>
  <si>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</si>
  <si>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</si>
  <si>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</si>
  <si>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</si>
  <si>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</si>
  <si>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</si>
  <si>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</si>
  <si>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</si>
  <si>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</si>
  <si>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</si>
  <si>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</si>
  <si>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</si>
  <si>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</si>
  <si>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</si>
  <si>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</si>
  <si>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</si>
  <si>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</si>
  <si>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</si>
  <si>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</si>
  <si>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</si>
  <si>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</si>
  <si>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</si>
  <si>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</si>
  <si>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</si>
  <si>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</si>
  <si>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</si>
  <si>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</si>
  <si>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</si>
  <si>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</si>
  <si>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</si>
  <si>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</si>
  <si>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</si>
  <si>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</si>
  <si>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</si>
  <si>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</si>
  <si>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</si>
  <si>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</si>
  <si>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</si>
  <si>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</si>
  <si>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</si>
  <si>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</si>
  <si>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</si>
  <si>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</si>
  <si>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</si>
  <si>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</si>
  <si>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</si>
  <si>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</si>
  <si>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</si>
  <si>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</si>
  <si>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</si>
  <si>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</si>
  <si>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</si>
  <si>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</si>
  <si>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</si>
  <si>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</si>
  <si>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</si>
  <si>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</si>
  <si>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</si>
  <si>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</si>
  <si>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</si>
  <si>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</si>
  <si>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</si>
  <si>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</si>
  <si>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</si>
  <si>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</si>
  <si>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</si>
  <si>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</si>
  <si>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</si>
  <si>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</si>
  <si>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</si>
  <si>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</si>
  <si>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</si>
  <si>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</si>
  <si>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</si>
  <si>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</si>
  <si>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</si>
  <si>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</si>
  <si>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</si>
  <si>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</si>
  <si>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</si>
  <si>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</si>
  <si>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</si>
  <si>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</si>
  <si>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</si>
  <si>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</si>
  <si>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</si>
  <si>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</si>
  <si>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</si>
  <si>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</si>
  <si>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</si>
  <si>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</si>
  <si>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</si>
  <si>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</si>
  <si>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</si>
  <si>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</si>
  <si>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</si>
  <si>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</si>
  <si>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</si>
  <si>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</si>
  <si>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</si>
  <si>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</si>
  <si>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</si>
  <si>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</si>
  <si>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</si>
  <si>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</si>
  <si>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</si>
  <si>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</si>
  <si>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</si>
  <si>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</si>
  <si>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</si>
  <si>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</si>
  <si>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</si>
  <si>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</si>
  <si>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</si>
  <si>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</si>
  <si>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</si>
  <si>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</si>
  <si>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</si>
  <si>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</si>
  <si>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</si>
  <si>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</si>
  <si>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</si>
  <si>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</si>
  <si>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</si>
  <si>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</si>
  <si>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</si>
  <si>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</si>
  <si>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</si>
  <si>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</si>
  <si>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</si>
  <si>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</si>
  <si>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</si>
  <si>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</si>
  <si>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</si>
  <si>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</si>
  <si>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</si>
  <si>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</si>
  <si>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</si>
  <si>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</si>
  <si>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</si>
  <si>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</si>
  <si>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</si>
  <si>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</si>
  <si>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</si>
  <si>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</si>
  <si>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</si>
  <si>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</si>
  <si>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</si>
  <si>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</si>
  <si>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</si>
  <si>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</si>
  <si>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</si>
  <si>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</si>
  <si>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</si>
  <si>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</si>
  <si>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</si>
  <si>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</si>
  <si>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</si>
  <si>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</si>
  <si>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</si>
  <si>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</si>
  <si>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</si>
  <si>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</si>
  <si>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</si>
  <si>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</si>
  <si>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</si>
  <si>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</si>
  <si>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</si>
  <si>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</si>
  <si>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</si>
  <si>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</si>
  <si>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</si>
  <si>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</si>
  <si>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</si>
  <si>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</si>
  <si>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</si>
  <si>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</si>
  <si>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</si>
  <si>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</si>
  <si>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</si>
  <si>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</si>
  <si>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</si>
  <si>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</si>
  <si>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</si>
  <si>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</si>
  <si>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</si>
  <si>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</si>
  <si>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</si>
  <si>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</si>
  <si>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</si>
  <si>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</si>
  <si>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</si>
  <si>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</si>
  <si>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</si>
  <si>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</si>
  <si>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</si>
  <si>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</si>
  <si>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</si>
  <si>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</si>
  <si>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</si>
  <si>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</si>
  <si>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</si>
  <si>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</si>
  <si>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</si>
  <si>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</si>
  <si>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</si>
  <si>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</si>
  <si>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</si>
  <si>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</si>
  <si>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</si>
  <si>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</si>
  <si>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</si>
  <si>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</si>
  <si>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</si>
  <si>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</si>
  <si>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</si>
  <si>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</si>
  <si>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</si>
  <si>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</si>
  <si>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</si>
  <si>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</si>
  <si>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</si>
  <si>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</si>
  <si>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</si>
  <si>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</si>
  <si>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</si>
  <si>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</si>
  <si>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</si>
  <si>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</si>
  <si>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</si>
  <si>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</si>
  <si>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</si>
  <si>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</si>
  <si>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</si>
  <si>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</si>
  <si>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</si>
  <si>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</si>
  <si>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</si>
  <si>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</si>
  <si>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</si>
  <si>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</si>
  <si>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</si>
  <si>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</si>
  <si>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</si>
  <si>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</si>
  <si>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</si>
  <si>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</si>
  <si>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</si>
  <si>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</si>
  <si>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</si>
  <si>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</si>
  <si>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</si>
  <si>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</si>
  <si>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</si>
  <si>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</si>
  <si>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</si>
  <si>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</si>
  <si>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</si>
  <si>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</si>
  <si>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</si>
  <si>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</si>
  <si>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</si>
  <si>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</si>
  <si>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</si>
  <si>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</si>
  <si>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</si>
  <si>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</si>
  <si>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</si>
  <si>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</si>
  <si>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</si>
  <si>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</si>
  <si>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</si>
  <si>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</si>
  <si>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</si>
  <si>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</si>
  <si>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</si>
  <si>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</si>
  <si>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</si>
  <si>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</si>
  <si>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</si>
  <si>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</si>
  <si>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</si>
  <si>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</si>
  <si>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</si>
  <si>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</si>
  <si>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</si>
  <si>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</si>
  <si>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</si>
  <si>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</si>
  <si>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</si>
  <si>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</si>
  <si>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</si>
  <si>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</si>
  <si>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</si>
  <si>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</si>
  <si>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</si>
  <si>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</si>
  <si>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</si>
  <si>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</si>
  <si>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</si>
  <si>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</si>
  <si>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</si>
  <si>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</si>
  <si>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</si>
  <si>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</si>
  <si>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</si>
  <si>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</si>
  <si>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</si>
  <si>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</si>
  <si>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</si>
  <si>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</si>
  <si>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</si>
  <si>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</si>
  <si>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</si>
  <si>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</si>
  <si>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</si>
  <si>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</si>
  <si>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</si>
  <si>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</si>
  <si>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</si>
  <si>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</si>
  <si>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</si>
  <si>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</si>
  <si>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</si>
  <si>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</si>
  <si>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</si>
  <si>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</si>
  <si>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</si>
  <si>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</si>
  <si>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</si>
  <si>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</si>
  <si>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</si>
  <si>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</si>
  <si>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</si>
  <si>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</si>
  <si>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</si>
  <si>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</si>
  <si>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</si>
  <si>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</si>
  <si>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</si>
  <si>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</si>
  <si>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</si>
  <si>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</si>
  <si>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</si>
  <si>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</si>
  <si>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</si>
  <si>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</si>
  <si>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</si>
  <si>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</si>
  <si>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</si>
  <si>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</si>
  <si>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</si>
  <si>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</si>
  <si>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</si>
  <si>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</si>
  <si>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</si>
  <si>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</si>
  <si>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</si>
  <si>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</si>
  <si>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</si>
  <si>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</si>
  <si>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</si>
  <si>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</si>
  <si>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</si>
  <si>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</si>
  <si>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</si>
  <si>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</si>
  <si>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</si>
  <si>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</si>
  <si>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</si>
  <si>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</si>
  <si>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</si>
  <si>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</si>
  <si>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</si>
  <si>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</si>
  <si>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</si>
  <si>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</si>
  <si>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</si>
  <si>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</si>
  <si>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</si>
  <si>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</si>
  <si>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</si>
  <si>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</si>
  <si>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</si>
  <si>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</si>
  <si>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</si>
  <si>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</si>
  <si>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</si>
  <si>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</si>
  <si>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</si>
  <si>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</si>
  <si>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</si>
  <si>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</si>
  <si>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</si>
  <si>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</si>
  <si>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</si>
  <si>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</si>
  <si>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</si>
  <si>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</si>
  <si>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</si>
  <si>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</si>
  <si>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</si>
  <si>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</si>
  <si>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</si>
  <si>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</si>
  <si>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</si>
  <si>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</si>
  <si>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</si>
  <si>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</si>
  <si>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</si>
  <si>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</si>
  <si>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</si>
  <si>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</si>
  <si>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</si>
  <si>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</si>
  <si>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</si>
  <si>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</si>
  <si>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</si>
  <si>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</si>
  <si>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</si>
  <si>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</si>
  <si>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</si>
  <si>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</si>
  <si>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</si>
  <si>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</si>
  <si>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</si>
  <si>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</si>
  <si>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</si>
  <si>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</si>
  <si>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</si>
  <si>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</si>
  <si>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</si>
  <si>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</si>
  <si>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</si>
  <si>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</si>
  <si>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</si>
  <si>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</si>
  <si>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</si>
  <si>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</si>
  <si>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</si>
  <si>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</si>
  <si>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</si>
  <si>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</si>
  <si>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</si>
  <si>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</si>
  <si>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</si>
  <si>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</si>
  <si>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</si>
  <si>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</si>
  <si>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</si>
  <si>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</si>
  <si>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</si>
  <si>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</si>
  <si>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</si>
  <si>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</si>
  <si>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</si>
  <si>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</si>
  <si>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</si>
  <si>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</si>
  <si>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</si>
  <si>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</si>
  <si>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</si>
  <si>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</si>
  <si>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</si>
  <si>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</si>
  <si>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</si>
  <si>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</si>
  <si>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</si>
  <si>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</si>
  <si>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</si>
  <si>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</si>
  <si>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</si>
  <si>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</si>
  <si>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</si>
  <si>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</si>
  <si>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</si>
  <si>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</si>
  <si>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</si>
  <si>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</si>
  <si>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</si>
  <si>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</si>
  <si>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</si>
  <si>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</si>
  <si>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</si>
  <si>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</si>
  <si>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</si>
  <si>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</si>
  <si>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</si>
  <si>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</si>
  <si>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</si>
  <si>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</si>
  <si>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</si>
  <si>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</si>
  <si>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</si>
  <si>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</si>
  <si>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</si>
  <si>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</si>
  <si>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</si>
  <si>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</si>
  <si>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</si>
  <si>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</si>
  <si>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</si>
  <si>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</si>
  <si>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</si>
  <si>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</si>
  <si>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</si>
  <si>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</si>
  <si>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</si>
  <si>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</si>
  <si>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</si>
  <si>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</si>
  <si>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</si>
  <si>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</si>
  <si>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</si>
  <si>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</si>
  <si>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</si>
  <si>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</si>
  <si>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</si>
  <si>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</si>
  <si>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</si>
  <si>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</si>
  <si>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</si>
  <si>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</si>
  <si>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</si>
  <si>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</si>
  <si>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</si>
  <si>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</si>
  <si>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</si>
  <si>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</si>
  <si>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</si>
  <si>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</si>
  <si>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</si>
  <si>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</si>
  <si>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</si>
  <si>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</si>
  <si>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</si>
  <si>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</si>
  <si>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</si>
  <si>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</si>
  <si>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</si>
  <si>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</si>
  <si>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</si>
  <si>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</si>
  <si>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</si>
  <si>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</si>
  <si>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</si>
  <si>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</si>
  <si>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</si>
  <si>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</si>
  <si>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</si>
  <si>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</si>
  <si>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</si>
  <si>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</si>
  <si>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</si>
  <si>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</si>
  <si>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</si>
  <si>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</si>
  <si>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</si>
  <si>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</si>
  <si>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</si>
  <si>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</si>
  <si>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</si>
  <si>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</si>
  <si>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</si>
  <si>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</si>
  <si>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</si>
  <si>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</si>
  <si>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</si>
  <si>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</si>
  <si>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</si>
  <si>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</si>
  <si>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</si>
  <si>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</si>
  <si>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</si>
  <si>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</si>
  <si>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</si>
  <si>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</si>
  <si>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</si>
  <si>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</si>
  <si>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</si>
  <si>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</si>
  <si>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</si>
  <si>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</si>
  <si>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</si>
  <si>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</si>
  <si>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</si>
  <si>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</si>
  <si>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</si>
  <si>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</si>
  <si>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</si>
  <si>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</si>
  <si>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</si>
  <si>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</si>
  <si>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</si>
  <si>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</si>
  <si>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</si>
  <si>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</si>
  <si>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</si>
  <si>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</si>
  <si>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</si>
  <si>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</si>
  <si>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</si>
  <si>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</si>
  <si>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</si>
  <si>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</si>
  <si>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</si>
  <si>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</si>
  <si>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</si>
  <si>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</si>
  <si>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</si>
  <si>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</si>
  <si>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</si>
  <si>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</si>
  <si>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</si>
  <si>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</si>
  <si>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</si>
  <si>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</si>
  <si>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</si>
  <si>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</si>
  <si>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</si>
  <si>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</si>
  <si>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</si>
  <si>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</si>
  <si>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</si>
  <si>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</si>
  <si>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</si>
  <si>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</si>
  <si>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</si>
  <si>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</si>
  <si>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</si>
  <si>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</si>
  <si>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</si>
  <si>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</si>
  <si>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</si>
  <si>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</si>
  <si>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</si>
  <si>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</si>
  <si>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</si>
  <si>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</si>
  <si>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</si>
  <si>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</si>
  <si>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</si>
  <si>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</si>
  <si>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</si>
  <si>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</si>
  <si>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</si>
  <si>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</si>
  <si>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</si>
  <si>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</si>
  <si>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</si>
  <si>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</si>
  <si>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</si>
  <si>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</si>
  <si>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</si>
  <si>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</si>
  <si>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</si>
  <si>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</si>
  <si>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</si>
  <si>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</si>
  <si>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</si>
  <si>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</si>
  <si>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</si>
  <si>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</si>
  <si>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</si>
  <si>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</si>
  <si>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</si>
  <si>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</si>
  <si>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</si>
  <si>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</si>
  <si>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</si>
  <si>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</si>
  <si>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</si>
  <si>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</si>
  <si>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</si>
  <si>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</si>
  <si>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</si>
  <si>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</si>
  <si>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</si>
  <si>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</si>
  <si>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</si>
  <si>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</si>
  <si>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</si>
  <si>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</si>
  <si>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</si>
  <si>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</si>
  <si>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</si>
  <si>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</si>
  <si>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</si>
  <si>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</si>
  <si>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</si>
  <si>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</si>
  <si>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</si>
  <si>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</si>
  <si>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</si>
  <si>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</si>
  <si>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</si>
  <si>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</si>
  <si>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</si>
  <si>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</si>
  <si>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</si>
  <si>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</si>
  <si>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</si>
  <si>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</si>
  <si>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</si>
  <si>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</si>
  <si>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</si>
  <si>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</si>
  <si>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</si>
  <si>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</si>
  <si>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</si>
  <si>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</si>
  <si>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</si>
  <si>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</si>
  <si>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</si>
  <si>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</si>
  <si>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</si>
  <si>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</si>
  <si>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</si>
  <si>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</si>
  <si>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</si>
  <si>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</si>
  <si>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</si>
  <si>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</si>
  <si>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</si>
  <si>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</si>
  <si>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</si>
  <si>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</si>
  <si>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</si>
  <si>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</si>
  <si>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</si>
  <si>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</si>
  <si>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</si>
  <si>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</si>
  <si>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</si>
  <si>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</si>
  <si>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</si>
  <si>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</si>
  <si>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</si>
  <si>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</si>
  <si>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</si>
  <si>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</si>
  <si>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</si>
  <si>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</si>
  <si>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</si>
  <si>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</si>
  <si>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</si>
  <si>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</si>
  <si>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</si>
  <si>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</si>
  <si>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</si>
  <si>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</si>
  <si>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</si>
  <si>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</si>
  <si>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</si>
  <si>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</si>
  <si>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</si>
  <si>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</si>
  <si>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</si>
  <si>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</si>
  <si>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</si>
  <si>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</si>
  <si>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</si>
  <si>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</si>
  <si>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</si>
  <si>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</si>
  <si>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</si>
  <si>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</si>
  <si>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</si>
  <si>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</si>
  <si>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</si>
  <si>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</si>
  <si>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</si>
  <si>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</si>
  <si>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</si>
  <si>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</si>
  <si>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</si>
  <si>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</si>
  <si>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</si>
  <si>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</si>
  <si>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</si>
  <si>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</si>
  <si>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</si>
  <si>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</si>
  <si>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</si>
  <si>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</si>
  <si>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</si>
  <si>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</si>
  <si>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</si>
  <si>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</si>
  <si>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</si>
  <si>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</si>
  <si>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</si>
  <si>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</si>
  <si>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</si>
  <si>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</si>
  <si>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</si>
  <si>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</si>
  <si>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</si>
  <si>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</si>
  <si>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</si>
  <si>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</si>
  <si>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</si>
  <si>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</si>
  <si>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</si>
  <si>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</si>
  <si>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</si>
  <si>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</si>
  <si>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</si>
  <si>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</si>
  <si>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</si>
  <si>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</si>
  <si>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</si>
  <si>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</si>
  <si>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</si>
  <si>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</si>
  <si>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</si>
  <si>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</si>
  <si>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</si>
  <si>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</si>
  <si>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</si>
  <si>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</si>
  <si>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</si>
  <si>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</si>
  <si>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</si>
  <si>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</si>
  <si>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</si>
  <si>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</si>
  <si>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</si>
  <si>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</si>
  <si>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</si>
  <si>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</si>
  <si>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</si>
  <si>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</si>
  <si>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</si>
  <si>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</si>
  <si>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</si>
  <si>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</si>
  <si>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</si>
  <si>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</si>
  <si>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</si>
  <si>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</si>
  <si>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</si>
  <si>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</si>
  <si>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</si>
  <si>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</si>
  <si>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</si>
  <si>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</si>
  <si>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</si>
  <si>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</si>
  <si>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</si>
  <si>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</si>
  <si>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</si>
  <si>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</si>
  <si>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</si>
  <si>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</si>
  <si>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</si>
  <si>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</si>
  <si>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</si>
  <si>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</si>
  <si>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</si>
  <si>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</si>
  <si>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</si>
  <si>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</si>
  <si>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</si>
  <si>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</si>
  <si>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</si>
  <si>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</si>
  <si>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</si>
  <si>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</si>
  <si>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</si>
  <si>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</si>
  <si>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</si>
  <si>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</si>
  <si>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</si>
  <si>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</si>
  <si>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</si>
  <si>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</si>
  <si>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</si>
  <si>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</si>
  <si>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</si>
  <si>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</si>
  <si>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</si>
  <si>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</si>
  <si>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</si>
  <si>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</si>
  <si>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</si>
  <si>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</si>
  <si>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</si>
  <si>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</si>
  <si>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</si>
  <si>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</si>
  <si>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</si>
  <si>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</si>
  <si>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</si>
  <si>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</si>
  <si>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</si>
  <si>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</si>
  <si>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</si>
  <si>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</si>
  <si>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</si>
  <si>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</si>
  <si>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</si>
  <si>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</si>
  <si>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</si>
  <si>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</si>
  <si>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</si>
  <si>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</si>
  <si>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</si>
  <si>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</si>
  <si>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</si>
  <si>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</si>
  <si>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</si>
  <si>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</si>
  <si>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</si>
  <si>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</si>
  <si>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</si>
  <si>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</si>
  <si>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</si>
  <si>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</si>
  <si>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</si>
  <si>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</si>
  <si>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</si>
  <si>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</si>
  <si>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</si>
  <si>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</si>
  <si>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</si>
  <si>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</si>
  <si>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</si>
  <si>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</si>
  <si>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</si>
  <si>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</si>
  <si>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</si>
  <si>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</si>
  <si>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</si>
  <si>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</si>
  <si>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</si>
  <si>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</si>
  <si>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</si>
  <si>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</si>
  <si>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</si>
  <si>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</si>
  <si>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</si>
  <si>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</si>
  <si>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</si>
  <si>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</si>
  <si>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</si>
  <si>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</si>
  <si>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</si>
  <si>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</si>
  <si>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</si>
  <si>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</si>
  <si>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</si>
  <si>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</si>
  <si>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</si>
  <si>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</si>
  <si>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</si>
  <si>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</si>
  <si>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</si>
  <si>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</si>
  <si>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</si>
  <si>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</si>
  <si>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</si>
  <si>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</si>
  <si>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</si>
  <si>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</si>
  <si>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</si>
  <si>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</si>
  <si>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</si>
  <si>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</si>
  <si>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</si>
  <si>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</si>
  <si>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</si>
  <si>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</si>
  <si>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</si>
  <si>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</si>
  <si>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</si>
  <si>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</si>
  <si>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</si>
  <si>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</si>
  <si>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</si>
  <si>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</si>
  <si>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</si>
  <si>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</si>
  <si>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</si>
  <si>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</si>
  <si>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西宮市立中央病院</t>
    <phoneticPr fontId="3"/>
  </si>
  <si>
    <t>〒663-8014 西宮市林田町８－２４</t>
    <phoneticPr fontId="3"/>
  </si>
  <si>
    <t>〇</t>
  </si>
  <si>
    <t>市町村</t>
  </si>
  <si>
    <t>複数の診療科で活用</t>
  </si>
  <si>
    <t>整形外科</t>
  </si>
  <si>
    <t>消化器内科（胃腸内科）</t>
  </si>
  <si>
    <t>泌尿器科</t>
  </si>
  <si>
    <t>急性期一般入院料１</t>
  </si>
  <si>
    <t>ＤＰＣ標準病院群</t>
  </si>
  <si>
    <t>有</t>
  </si>
  <si>
    <t>看護必要度Ⅰ</t>
    <phoneticPr fontId="3"/>
  </si>
  <si>
    <t>４階東病棟</t>
  </si>
  <si>
    <t>急性期機能</t>
  </si>
  <si>
    <t>呼吸器内科</t>
  </si>
  <si>
    <t>循環器内科</t>
  </si>
  <si>
    <t>-</t>
    <phoneticPr fontId="3"/>
  </si>
  <si>
    <t>４階西病棟</t>
  </si>
  <si>
    <t>眼科</t>
  </si>
  <si>
    <t>５階病棟１</t>
  </si>
  <si>
    <t>産科休診に伴うもの。</t>
  </si>
  <si>
    <t>内科</t>
  </si>
  <si>
    <t>５階病棟２</t>
  </si>
  <si>
    <t>休棟中等</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</si>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</sst>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1056</v>
      </c>
      <c r="O9" s="282" t="s">
        <v>1059</v>
      </c>
      <c r="P9" s="282" t="s">
        <v>1061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t="s">
        <v>1039</v>
      </c>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t="s">
        <v>1039</v>
      </c>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1056</v>
      </c>
      <c r="O22" s="282" t="s">
        <v>1059</v>
      </c>
      <c r="P22" s="282" t="s">
        <v>1061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1056</v>
      </c>
      <c r="O35" s="282" t="s">
        <v>1059</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1056</v>
      </c>
      <c r="O44" s="282" t="s">
        <v>1059</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1056</v>
      </c>
      <c r="O89" s="262" t="s">
        <v>1059</v>
      </c>
      <c r="P89" s="262" t="s">
        <v>1061</v>
      </c>
    </row>
    <row r="90" spans="1:22" s="21" customFormat="1">
      <c r="A90" s="243"/>
      <c r="B90" s="1"/>
      <c r="C90" s="3"/>
      <c r="D90" s="3"/>
      <c r="E90" s="3"/>
      <c r="F90" s="3"/>
      <c r="G90" s="3"/>
      <c r="H90" s="287"/>
      <c r="I90" s="67" t="s">
        <v>36</v>
      </c>
      <c r="J90" s="68"/>
      <c r="K90" s="69"/>
      <c r="L90" s="262" t="s">
        <v>1050</v>
      </c>
      <c r="M90" s="262" t="s">
        <v>1050</v>
      </c>
      <c r="N90" s="262" t="s">
        <v>1050</v>
      </c>
      <c r="O90" s="262" t="s">
        <v>1060</v>
      </c>
      <c r="P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1056</v>
      </c>
      <c r="O97" s="66" t="s">
        <v>1059</v>
      </c>
      <c r="P97" s="66" t="s">
        <v>1061</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1060</v>
      </c>
      <c r="P98" s="70" t="s">
        <v>1050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257</v>
      </c>
      <c r="K99" s="237" t="str">
        <f>IF(OR(COUNTIF(L99:P99,"未確認")&gt;0,COUNTIF(L99:P99,"~*")&gt;0),"※","")</f>
        <v/>
      </c>
      <c r="L99" s="258">
        <v>50</v>
      </c>
      <c r="M99" s="258">
        <v>50</v>
      </c>
      <c r="N99" s="258">
        <v>49</v>
      </c>
      <c r="O99" s="258">
        <v>48</v>
      </c>
      <c r="P99" s="258">
        <v>60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192</v>
      </c>
      <c r="K101" s="237" t="str">
        <f>IF(OR(COUNTIF(L101:P101,"未確認")&gt;0,COUNTIF(L101:P101,"~*")&gt;0),"※","")</f>
        <v/>
      </c>
      <c r="L101" s="258">
        <v>46</v>
      </c>
      <c r="M101" s="258">
        <v>46</v>
      </c>
      <c r="N101" s="258">
        <v>49</v>
      </c>
      <c r="O101" s="258">
        <v>0</v>
      </c>
      <c r="P101" s="258">
        <v>51</v>
      </c>
    </row>
    <row r="102" spans="1:22" s="83" customFormat="1" ht="34.5" customHeight="1">
      <c r="A102" s="244" t="s">
        <v>610</v>
      </c>
      <c r="B102" s="84"/>
      <c r="C102" s="377"/>
      <c r="D102" s="379"/>
      <c r="E102" s="317" t="s">
        <v>612</v>
      </c>
      <c r="F102" s="318"/>
      <c r="G102" s="318"/>
      <c r="H102" s="319"/>
      <c r="I102" s="420"/>
      <c r="J102" s="256">
        <f t="shared" si="0"/>
        <v>257</v>
      </c>
      <c r="K102" s="237" t="str">
        <f t="shared" ref="K102:K111" si="1">IF(OR(COUNTIF(L101:P101,"未確認")&gt;0,COUNTIF(L101:P101,"~*")&gt;0),"※","")</f>
        <v/>
      </c>
      <c r="L102" s="258">
        <v>50</v>
      </c>
      <c r="M102" s="258">
        <v>50</v>
      </c>
      <c r="N102" s="258">
        <v>49</v>
      </c>
      <c r="O102" s="258">
        <v>48</v>
      </c>
      <c r="P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1057</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1056</v>
      </c>
      <c r="O118" s="66" t="s">
        <v>1059</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1060</v>
      </c>
      <c r="P119" s="70" t="s">
        <v>1050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1058</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1055</v>
      </c>
      <c r="O121" s="98" t="s">
        <v>533</v>
      </c>
      <c r="P121" s="98" t="s">
        <v>534</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1043</v>
      </c>
      <c r="O122" s="98" t="s">
        <v>533</v>
      </c>
      <c r="P122" s="98" t="s">
        <v>1043</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1051</v>
      </c>
      <c r="O123" s="98" t="s">
        <v>533</v>
      </c>
      <c r="P123" s="98" t="s">
        <v>1051</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1056</v>
      </c>
      <c r="O129" s="66" t="s">
        <v>1059</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1060</v>
      </c>
      <c r="P130" s="70" t="s">
        <v>1050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v>
      </c>
      <c r="O131" s="98" t="s">
        <v>104</v>
      </c>
      <c r="P131" s="98" t="s">
        <v>1045</v>
      </c>
    </row>
    <row r="132" spans="1:22" s="83" customFormat="1" ht="34.5" customHeight="1">
      <c r="A132" s="244" t="s">
        <v>621</v>
      </c>
      <c r="B132" s="84"/>
      <c r="C132" s="295"/>
      <c r="D132" s="297"/>
      <c r="E132" s="320" t="s">
        <v>58</v>
      </c>
      <c r="F132" s="321"/>
      <c r="G132" s="321"/>
      <c r="H132" s="322"/>
      <c r="I132" s="389"/>
      <c r="J132" s="101"/>
      <c r="K132" s="102"/>
      <c r="L132" s="82">
        <v>50</v>
      </c>
      <c r="M132" s="82">
        <v>50</v>
      </c>
      <c r="N132" s="82">
        <v>49</v>
      </c>
      <c r="O132" s="82">
        <v>48</v>
      </c>
      <c r="P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15</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1056</v>
      </c>
      <c r="O143" s="66" t="s">
        <v>1059</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1060</v>
      </c>
      <c r="P144" s="70" t="s">
        <v>1050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362</v>
      </c>
      <c r="K145" s="264" t="str">
        <f t="shared" ref="K145:K176" si="3">IF(OR(COUNTIF(L145:P145,"未確認")&gt;0,COUNTIF(L145:P145,"~*")&gt;0),"※","")</f>
        <v/>
      </c>
      <c r="L145" s="117">
        <v>133</v>
      </c>
      <c r="M145" s="117">
        <v>124</v>
      </c>
      <c r="N145" s="117">
        <v>0</v>
      </c>
      <c r="O145" s="117">
        <v>0</v>
      </c>
      <c r="P145" s="117">
        <v>105</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51</v>
      </c>
      <c r="K192" s="264" t="str">
        <f t="shared" si="5"/>
        <v/>
      </c>
      <c r="L192" s="117">
        <v>0</v>
      </c>
      <c r="M192" s="117">
        <v>0</v>
      </c>
      <c r="N192" s="117">
        <v>0</v>
      </c>
      <c r="O192" s="117">
        <v>0</v>
      </c>
      <c r="P192" s="117">
        <v>51</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100</v>
      </c>
      <c r="K201" s="264" t="str">
        <f t="shared" si="5"/>
        <v/>
      </c>
      <c r="L201" s="117">
        <v>0</v>
      </c>
      <c r="M201" s="117">
        <v>0</v>
      </c>
      <c r="N201" s="117">
        <v>100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1056</v>
      </c>
      <c r="O226" s="66" t="s">
        <v>1059</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1060</v>
      </c>
      <c r="P227" s="70" t="s">
        <v>1050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1056</v>
      </c>
      <c r="O234" s="66" t="s">
        <v>1059</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1060</v>
      </c>
      <c r="P235" s="70" t="s">
        <v>1050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1056</v>
      </c>
      <c r="O244" s="66" t="s">
        <v>1059</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1060</v>
      </c>
      <c r="P245" s="70" t="s">
        <v>1050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1056</v>
      </c>
      <c r="O253" s="66" t="s">
        <v>1059</v>
      </c>
      <c r="P253" s="66" t="s">
        <v>1061</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1060</v>
      </c>
      <c r="P254" s="137" t="s">
        <v>1050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1056</v>
      </c>
      <c r="O263" s="66" t="s">
        <v>1059</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1060</v>
      </c>
      <c r="P264" s="70" t="s">
        <v>1050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45</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13.8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79</v>
      </c>
      <c r="K269" s="81" t="str">
        <f t="shared" si="8"/>
        <v/>
      </c>
      <c r="L269" s="147">
        <v>22</v>
      </c>
      <c r="M269" s="147">
        <v>25</v>
      </c>
      <c r="N269" s="147">
        <v>12</v>
      </c>
      <c r="O269" s="147">
        <v>0</v>
      </c>
      <c r="P269" s="147">
        <v>20</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3.9</v>
      </c>
      <c r="M270" s="148">
        <v>2.1</v>
      </c>
      <c r="N270" s="148">
        <v>4.0999999999999996</v>
      </c>
      <c r="O270" s="148">
        <v>0</v>
      </c>
      <c r="P270" s="148">
        <v>5.9</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row>
    <row r="274" spans="1:16" s="83" customFormat="1" ht="34.5" customHeight="1">
      <c r="A274" s="249" t="s">
        <v>727</v>
      </c>
      <c r="B274" s="120"/>
      <c r="C274" s="372"/>
      <c r="D274" s="372"/>
      <c r="E274" s="372"/>
      <c r="F274" s="372"/>
      <c r="G274" s="371" t="s">
        <v>148</v>
      </c>
      <c r="H274" s="371"/>
      <c r="I274" s="404"/>
      <c r="J274" s="266">
        <f t="shared" si="9"/>
        <v>15.8</v>
      </c>
      <c r="K274" s="81" t="str">
        <f t="shared" si="8"/>
        <v/>
      </c>
      <c r="L274" s="148">
        <v>2.9</v>
      </c>
      <c r="M274" s="148">
        <v>3.9</v>
      </c>
      <c r="N274" s="148">
        <v>6.3</v>
      </c>
      <c r="O274" s="148">
        <v>0</v>
      </c>
      <c r="P274" s="148">
        <v>2.7</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1</v>
      </c>
      <c r="N283" s="147">
        <v>0</v>
      </c>
      <c r="O283" s="147">
        <v>0</v>
      </c>
      <c r="P283" s="147">
        <v>1</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4.0999999999999996</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10</v>
      </c>
      <c r="M297" s="147">
        <v>6</v>
      </c>
      <c r="N297" s="147">
        <v>29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2.2999999999999998</v>
      </c>
      <c r="M298" s="148">
        <v>8</v>
      </c>
      <c r="N298" s="148">
        <v>12.6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2.2999999999999998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1056</v>
      </c>
      <c r="O322" s="66" t="s">
        <v>1059</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1060</v>
      </c>
      <c r="P323" s="137" t="s">
        <v>1050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4</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1056</v>
      </c>
      <c r="O342" s="66" t="s">
        <v>1059</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1060</v>
      </c>
      <c r="P343" s="137" t="s">
        <v>1050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1056</v>
      </c>
      <c r="O367" s="66" t="s">
        <v>1059</v>
      </c>
      <c r="P367" s="66" t="s">
        <v>1061</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1060</v>
      </c>
      <c r="P368" s="137" t="s">
        <v>1050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1056</v>
      </c>
      <c r="O390" s="66" t="s">
        <v>1059</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1060</v>
      </c>
      <c r="P391" s="70" t="s">
        <v>1050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5606</v>
      </c>
      <c r="K392" s="81" t="str">
        <f t="shared" ref="K392:K397" si="12">IF(OR(COUNTIF(L392:P392,"未確認")&gt;0,COUNTIF(L392:P392,"~*")&gt;0),"※","")</f>
        <v/>
      </c>
      <c r="L392" s="147">
        <v>1857</v>
      </c>
      <c r="M392" s="147">
        <v>1253</v>
      </c>
      <c r="N392" s="147">
        <v>415</v>
      </c>
      <c r="O392" s="147">
        <v>0</v>
      </c>
      <c r="P392" s="147">
        <v>2081</v>
      </c>
    </row>
    <row r="393" spans="1:22" s="83" customFormat="1" ht="34.5" customHeight="1">
      <c r="A393" s="249" t="s">
        <v>773</v>
      </c>
      <c r="B393" s="84"/>
      <c r="C393" s="370"/>
      <c r="D393" s="380"/>
      <c r="E393" s="320" t="s">
        <v>224</v>
      </c>
      <c r="F393" s="321"/>
      <c r="G393" s="321"/>
      <c r="H393" s="322"/>
      <c r="I393" s="343"/>
      <c r="J393" s="140">
        <f t="shared" si="11"/>
        <v>3056</v>
      </c>
      <c r="K393" s="81" t="str">
        <f t="shared" si="12"/>
        <v/>
      </c>
      <c r="L393" s="147">
        <v>1076</v>
      </c>
      <c r="M393" s="147">
        <v>602</v>
      </c>
      <c r="N393" s="147">
        <v>409</v>
      </c>
      <c r="O393" s="147">
        <v>0</v>
      </c>
      <c r="P393" s="147">
        <v>969</v>
      </c>
    </row>
    <row r="394" spans="1:22" s="83" customFormat="1" ht="34.5" customHeight="1">
      <c r="A394" s="250" t="s">
        <v>774</v>
      </c>
      <c r="B394" s="84"/>
      <c r="C394" s="370"/>
      <c r="D394" s="381"/>
      <c r="E394" s="320" t="s">
        <v>225</v>
      </c>
      <c r="F394" s="321"/>
      <c r="G394" s="321"/>
      <c r="H394" s="322"/>
      <c r="I394" s="343"/>
      <c r="J394" s="140">
        <f t="shared" si="11"/>
        <v>166</v>
      </c>
      <c r="K394" s="81" t="str">
        <f t="shared" si="12"/>
        <v/>
      </c>
      <c r="L394" s="147">
        <v>61</v>
      </c>
      <c r="M394" s="147">
        <v>73</v>
      </c>
      <c r="N394" s="147">
        <v>0</v>
      </c>
      <c r="O394" s="147">
        <v>0</v>
      </c>
      <c r="P394" s="147">
        <v>32</v>
      </c>
    </row>
    <row r="395" spans="1:22" s="83" customFormat="1" ht="34.5" customHeight="1">
      <c r="A395" s="250" t="s">
        <v>775</v>
      </c>
      <c r="B395" s="84"/>
      <c r="C395" s="370"/>
      <c r="D395" s="382"/>
      <c r="E395" s="320" t="s">
        <v>226</v>
      </c>
      <c r="F395" s="321"/>
      <c r="G395" s="321"/>
      <c r="H395" s="322"/>
      <c r="I395" s="343"/>
      <c r="J395" s="140">
        <f t="shared" si="11"/>
        <v>2384</v>
      </c>
      <c r="K395" s="81" t="str">
        <f t="shared" si="12"/>
        <v/>
      </c>
      <c r="L395" s="147">
        <v>720</v>
      </c>
      <c r="M395" s="147">
        <v>578</v>
      </c>
      <c r="N395" s="147">
        <v>6</v>
      </c>
      <c r="O395" s="147">
        <v>0</v>
      </c>
      <c r="P395" s="147">
        <v>1080</v>
      </c>
    </row>
    <row r="396" spans="1:22" s="83" customFormat="1" ht="34.5" customHeight="1">
      <c r="A396" s="250" t="s">
        <v>776</v>
      </c>
      <c r="B396" s="1"/>
      <c r="C396" s="370"/>
      <c r="D396" s="320" t="s">
        <v>227</v>
      </c>
      <c r="E396" s="321"/>
      <c r="F396" s="321"/>
      <c r="G396" s="321"/>
      <c r="H396" s="322"/>
      <c r="I396" s="343"/>
      <c r="J396" s="140">
        <f t="shared" si="11"/>
        <v>46140</v>
      </c>
      <c r="K396" s="81" t="str">
        <f t="shared" si="12"/>
        <v/>
      </c>
      <c r="L396" s="147">
        <v>11910</v>
      </c>
      <c r="M396" s="147">
        <v>10709</v>
      </c>
      <c r="N396" s="147">
        <v>11716</v>
      </c>
      <c r="O396" s="147">
        <v>0</v>
      </c>
      <c r="P396" s="147">
        <v>11805</v>
      </c>
    </row>
    <row r="397" spans="1:22" s="83" customFormat="1" ht="34.5" customHeight="1">
      <c r="A397" s="250" t="s">
        <v>777</v>
      </c>
      <c r="B397" s="119"/>
      <c r="C397" s="370"/>
      <c r="D397" s="320" t="s">
        <v>228</v>
      </c>
      <c r="E397" s="321"/>
      <c r="F397" s="321"/>
      <c r="G397" s="321"/>
      <c r="H397" s="322"/>
      <c r="I397" s="344"/>
      <c r="J397" s="140">
        <f t="shared" si="11"/>
        <v>5606</v>
      </c>
      <c r="K397" s="81" t="str">
        <f t="shared" si="12"/>
        <v/>
      </c>
      <c r="L397" s="147">
        <v>1287</v>
      </c>
      <c r="M397" s="147">
        <v>869</v>
      </c>
      <c r="N397" s="147">
        <v>1937</v>
      </c>
      <c r="O397" s="147">
        <v>0</v>
      </c>
      <c r="P397" s="147">
        <v>1513</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1056</v>
      </c>
      <c r="O403" s="66" t="s">
        <v>1059</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1060</v>
      </c>
      <c r="P404" s="70" t="s">
        <v>1050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10988</v>
      </c>
      <c r="K405" s="81" t="str">
        <f t="shared" ref="K405:K422" si="14">IF(OR(COUNTIF(L405:P405,"未確認")&gt;0,COUNTIF(L405:P405,"~*")&gt;0),"※","")</f>
        <v/>
      </c>
      <c r="L405" s="147">
        <v>3714</v>
      </c>
      <c r="M405" s="147">
        <v>1253</v>
      </c>
      <c r="N405" s="147">
        <v>415</v>
      </c>
      <c r="O405" s="147">
        <v>0</v>
      </c>
      <c r="P405" s="147">
        <v>5606</v>
      </c>
    </row>
    <row r="406" spans="1:22" s="83" customFormat="1" ht="34.5" customHeight="1">
      <c r="A406" s="251" t="s">
        <v>779</v>
      </c>
      <c r="B406" s="119"/>
      <c r="C406" s="369"/>
      <c r="D406" s="375" t="s">
        <v>233</v>
      </c>
      <c r="E406" s="377" t="s">
        <v>234</v>
      </c>
      <c r="F406" s="378"/>
      <c r="G406" s="378"/>
      <c r="H406" s="379"/>
      <c r="I406" s="361"/>
      <c r="J406" s="140">
        <f t="shared" si="13"/>
        <v>2524</v>
      </c>
      <c r="K406" s="81" t="str">
        <f t="shared" si="14"/>
        <v/>
      </c>
      <c r="L406" s="147">
        <v>1857</v>
      </c>
      <c r="M406" s="147">
        <v>133</v>
      </c>
      <c r="N406" s="147">
        <v>6</v>
      </c>
      <c r="O406" s="147">
        <v>0</v>
      </c>
      <c r="P406" s="147">
        <v>528</v>
      </c>
    </row>
    <row r="407" spans="1:22" s="83" customFormat="1" ht="34.5" customHeight="1">
      <c r="A407" s="251" t="s">
        <v>780</v>
      </c>
      <c r="B407" s="119"/>
      <c r="C407" s="369"/>
      <c r="D407" s="369"/>
      <c r="E407" s="320" t="s">
        <v>235</v>
      </c>
      <c r="F407" s="321"/>
      <c r="G407" s="321"/>
      <c r="H407" s="322"/>
      <c r="I407" s="361"/>
      <c r="J407" s="140">
        <f t="shared" si="13"/>
        <v>6367</v>
      </c>
      <c r="K407" s="81" t="str">
        <f t="shared" si="14"/>
        <v/>
      </c>
      <c r="L407" s="147">
        <v>201</v>
      </c>
      <c r="M407" s="147">
        <v>1009</v>
      </c>
      <c r="N407" s="147">
        <v>408</v>
      </c>
      <c r="O407" s="147">
        <v>0</v>
      </c>
      <c r="P407" s="147">
        <v>4749</v>
      </c>
    </row>
    <row r="408" spans="1:22" s="83" customFormat="1" ht="34.5" customHeight="1">
      <c r="A408" s="251" t="s">
        <v>781</v>
      </c>
      <c r="B408" s="119"/>
      <c r="C408" s="369"/>
      <c r="D408" s="369"/>
      <c r="E408" s="320" t="s">
        <v>236</v>
      </c>
      <c r="F408" s="321"/>
      <c r="G408" s="321"/>
      <c r="H408" s="322"/>
      <c r="I408" s="361"/>
      <c r="J408" s="140">
        <f t="shared" si="13"/>
        <v>1663</v>
      </c>
      <c r="K408" s="81" t="str">
        <f t="shared" si="14"/>
        <v/>
      </c>
      <c r="L408" s="147">
        <v>1529</v>
      </c>
      <c r="M408" s="147">
        <v>40</v>
      </c>
      <c r="N408" s="147">
        <v>0</v>
      </c>
      <c r="O408" s="147">
        <v>0</v>
      </c>
      <c r="P408" s="147">
        <v>94</v>
      </c>
    </row>
    <row r="409" spans="1:22" s="83" customFormat="1" ht="34.5" customHeight="1">
      <c r="A409" s="251" t="s">
        <v>782</v>
      </c>
      <c r="B409" s="119"/>
      <c r="C409" s="369"/>
      <c r="D409" s="369"/>
      <c r="E409" s="317" t="s">
        <v>989</v>
      </c>
      <c r="F409" s="318"/>
      <c r="G409" s="318"/>
      <c r="H409" s="319"/>
      <c r="I409" s="361"/>
      <c r="J409" s="140">
        <f t="shared" si="13"/>
        <v>330</v>
      </c>
      <c r="K409" s="81" t="str">
        <f t="shared" si="14"/>
        <v/>
      </c>
      <c r="L409" s="147">
        <v>23</v>
      </c>
      <c r="M409" s="147">
        <v>71</v>
      </c>
      <c r="N409" s="147">
        <v>1</v>
      </c>
      <c r="O409" s="147">
        <v>0</v>
      </c>
      <c r="P409" s="147">
        <v>235</v>
      </c>
    </row>
    <row r="410" spans="1:22" s="83" customFormat="1" ht="34.5" customHeight="1">
      <c r="A410" s="251" t="s">
        <v>783</v>
      </c>
      <c r="B410" s="119"/>
      <c r="C410" s="369"/>
      <c r="D410" s="369"/>
      <c r="E410" s="317" t="s">
        <v>990</v>
      </c>
      <c r="F410" s="318"/>
      <c r="G410" s="318"/>
      <c r="H410" s="319"/>
      <c r="I410" s="361"/>
      <c r="J410" s="140">
        <f t="shared" si="13"/>
        <v>104</v>
      </c>
      <c r="K410" s="81" t="str">
        <f t="shared" si="14"/>
        <v/>
      </c>
      <c r="L410" s="147">
        <v>104</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5606</v>
      </c>
      <c r="K413" s="81" t="str">
        <f t="shared" si="14"/>
        <v/>
      </c>
      <c r="L413" s="147">
        <v>1287</v>
      </c>
      <c r="M413" s="147">
        <v>869</v>
      </c>
      <c r="N413" s="147">
        <v>1937</v>
      </c>
      <c r="O413" s="147">
        <v>0</v>
      </c>
      <c r="P413" s="147">
        <v>1513</v>
      </c>
    </row>
    <row r="414" spans="1:22" s="83" customFormat="1" ht="34.5" customHeight="1">
      <c r="A414" s="251" t="s">
        <v>787</v>
      </c>
      <c r="B414" s="119"/>
      <c r="C414" s="369"/>
      <c r="D414" s="375" t="s">
        <v>240</v>
      </c>
      <c r="E414" s="377" t="s">
        <v>241</v>
      </c>
      <c r="F414" s="378"/>
      <c r="G414" s="378"/>
      <c r="H414" s="379"/>
      <c r="I414" s="361"/>
      <c r="J414" s="140">
        <f t="shared" si="13"/>
        <v>543</v>
      </c>
      <c r="K414" s="81" t="str">
        <f t="shared" si="14"/>
        <v/>
      </c>
      <c r="L414" s="147">
        <v>11</v>
      </c>
      <c r="M414" s="147">
        <v>13</v>
      </c>
      <c r="N414" s="147">
        <v>511</v>
      </c>
      <c r="O414" s="147">
        <v>0</v>
      </c>
      <c r="P414" s="147">
        <v>8</v>
      </c>
    </row>
    <row r="415" spans="1:22" s="83" customFormat="1" ht="34.5" customHeight="1">
      <c r="A415" s="251" t="s">
        <v>788</v>
      </c>
      <c r="B415" s="119"/>
      <c r="C415" s="369"/>
      <c r="D415" s="369"/>
      <c r="E415" s="320" t="s">
        <v>242</v>
      </c>
      <c r="F415" s="321"/>
      <c r="G415" s="321"/>
      <c r="H415" s="322"/>
      <c r="I415" s="361"/>
      <c r="J415" s="140">
        <f t="shared" si="13"/>
        <v>4382</v>
      </c>
      <c r="K415" s="81" t="str">
        <f t="shared" si="14"/>
        <v/>
      </c>
      <c r="L415" s="147">
        <v>1185</v>
      </c>
      <c r="M415" s="147">
        <v>757</v>
      </c>
      <c r="N415" s="147">
        <v>1054</v>
      </c>
      <c r="O415" s="147">
        <v>0</v>
      </c>
      <c r="P415" s="147">
        <v>1386</v>
      </c>
    </row>
    <row r="416" spans="1:22" s="83" customFormat="1" ht="34.5" customHeight="1">
      <c r="A416" s="251" t="s">
        <v>789</v>
      </c>
      <c r="B416" s="119"/>
      <c r="C416" s="369"/>
      <c r="D416" s="369"/>
      <c r="E416" s="320" t="s">
        <v>243</v>
      </c>
      <c r="F416" s="321"/>
      <c r="G416" s="321"/>
      <c r="H416" s="322"/>
      <c r="I416" s="361"/>
      <c r="J416" s="140">
        <f t="shared" si="13"/>
        <v>278</v>
      </c>
      <c r="K416" s="81" t="str">
        <f t="shared" si="14"/>
        <v/>
      </c>
      <c r="L416" s="147">
        <v>34</v>
      </c>
      <c r="M416" s="147">
        <v>27</v>
      </c>
      <c r="N416" s="147">
        <v>168</v>
      </c>
      <c r="O416" s="147">
        <v>0</v>
      </c>
      <c r="P416" s="147">
        <v>49</v>
      </c>
    </row>
    <row r="417" spans="1:22" s="83" customFormat="1" ht="34.5" customHeight="1">
      <c r="A417" s="251" t="s">
        <v>790</v>
      </c>
      <c r="B417" s="119"/>
      <c r="C417" s="369"/>
      <c r="D417" s="369"/>
      <c r="E417" s="320" t="s">
        <v>244</v>
      </c>
      <c r="F417" s="321"/>
      <c r="G417" s="321"/>
      <c r="H417" s="322"/>
      <c r="I417" s="361"/>
      <c r="J417" s="140">
        <f t="shared" si="13"/>
        <v>51</v>
      </c>
      <c r="K417" s="81" t="str">
        <f t="shared" si="14"/>
        <v/>
      </c>
      <c r="L417" s="147">
        <v>8</v>
      </c>
      <c r="M417" s="147">
        <v>7</v>
      </c>
      <c r="N417" s="147">
        <v>35</v>
      </c>
      <c r="O417" s="147">
        <v>0</v>
      </c>
      <c r="P417" s="147">
        <v>1</v>
      </c>
    </row>
    <row r="418" spans="1:22" s="83" customFormat="1" ht="34.5" customHeight="1">
      <c r="A418" s="251" t="s">
        <v>791</v>
      </c>
      <c r="B418" s="119"/>
      <c r="C418" s="369"/>
      <c r="D418" s="369"/>
      <c r="E418" s="320" t="s">
        <v>245</v>
      </c>
      <c r="F418" s="321"/>
      <c r="G418" s="321"/>
      <c r="H418" s="322"/>
      <c r="I418" s="361"/>
      <c r="J418" s="140">
        <f t="shared" si="13"/>
        <v>42</v>
      </c>
      <c r="K418" s="81" t="str">
        <f t="shared" si="14"/>
        <v/>
      </c>
      <c r="L418" s="147">
        <v>3</v>
      </c>
      <c r="M418" s="147">
        <v>3</v>
      </c>
      <c r="N418" s="147">
        <v>30</v>
      </c>
      <c r="O418" s="147">
        <v>0</v>
      </c>
      <c r="P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140</v>
      </c>
      <c r="K420" s="81" t="str">
        <f t="shared" si="14"/>
        <v/>
      </c>
      <c r="L420" s="147">
        <v>24</v>
      </c>
      <c r="M420" s="147">
        <v>18</v>
      </c>
      <c r="N420" s="147">
        <v>74</v>
      </c>
      <c r="O420" s="147">
        <v>0</v>
      </c>
      <c r="P420" s="147">
        <v>24</v>
      </c>
    </row>
    <row r="421" spans="1:22" s="83" customFormat="1" ht="34.5" customHeight="1">
      <c r="A421" s="251" t="s">
        <v>794</v>
      </c>
      <c r="B421" s="119"/>
      <c r="C421" s="369"/>
      <c r="D421" s="369"/>
      <c r="E421" s="320" t="s">
        <v>247</v>
      </c>
      <c r="F421" s="321"/>
      <c r="G421" s="321"/>
      <c r="H421" s="322"/>
      <c r="I421" s="361"/>
      <c r="J421" s="140">
        <f t="shared" si="13"/>
        <v>168</v>
      </c>
      <c r="K421" s="81" t="str">
        <f t="shared" si="14"/>
        <v/>
      </c>
      <c r="L421" s="147">
        <v>22</v>
      </c>
      <c r="M421" s="147">
        <v>43</v>
      </c>
      <c r="N421" s="147">
        <v>65</v>
      </c>
      <c r="O421" s="147">
        <v>0</v>
      </c>
      <c r="P421" s="147">
        <v>38</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1</v>
      </c>
      <c r="N422" s="147">
        <v>0</v>
      </c>
      <c r="O422" s="147">
        <v>0</v>
      </c>
      <c r="P422" s="147">
        <v>1</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1056</v>
      </c>
      <c r="O428" s="66" t="s">
        <v>1059</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1060</v>
      </c>
      <c r="P429" s="70" t="s">
        <v>1050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5063</v>
      </c>
      <c r="K430" s="193" t="str">
        <f>IF(OR(COUNTIF(L430:P430,"未確認")&gt;0,COUNTIF(L430:P430,"~*")&gt;0),"※","")</f>
        <v/>
      </c>
      <c r="L430" s="147">
        <v>1276</v>
      </c>
      <c r="M430" s="147">
        <v>856</v>
      </c>
      <c r="N430" s="147">
        <v>1426</v>
      </c>
      <c r="O430" s="147">
        <v>0</v>
      </c>
      <c r="P430" s="147">
        <v>1505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289</v>
      </c>
      <c r="K432" s="193" t="str">
        <f>IF(OR(COUNTIF(L432:P432,"未確認")&gt;0,COUNTIF(L432:P432,"~*")&gt;0),"※","")</f>
        <v/>
      </c>
      <c r="L432" s="147">
        <v>42</v>
      </c>
      <c r="M432" s="147">
        <v>47</v>
      </c>
      <c r="N432" s="147">
        <v>153</v>
      </c>
      <c r="O432" s="147">
        <v>0</v>
      </c>
      <c r="P432" s="147">
        <v>47</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4774</v>
      </c>
      <c r="K433" s="193" t="str">
        <f>IF(OR(COUNTIF(L433:P433,"未確認")&gt;0,COUNTIF(L433:P433,"~*")&gt;0),"※","")</f>
        <v/>
      </c>
      <c r="L433" s="147">
        <v>1234</v>
      </c>
      <c r="M433" s="147">
        <v>809</v>
      </c>
      <c r="N433" s="147">
        <v>1273</v>
      </c>
      <c r="O433" s="147">
        <v>0</v>
      </c>
      <c r="P433" s="147">
        <v>1458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1056</v>
      </c>
      <c r="O441" s="66" t="s">
        <v>1059</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1060</v>
      </c>
      <c r="P442" s="70" t="s">
        <v>1050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1056</v>
      </c>
      <c r="O466" s="66" t="s">
        <v>1059</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1060</v>
      </c>
      <c r="P467" s="70" t="s">
        <v>1050</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141</v>
      </c>
      <c r="K468" s="201" t="str">
        <f t="shared" ref="K468:K475" si="16">IF(OR(COUNTIF(L468:P468,"未確認")&gt;0,COUNTIF(L468:P468,"*")&gt;0),"※","")</f>
        <v/>
      </c>
      <c r="L468" s="117">
        <v>45</v>
      </c>
      <c r="M468" s="117">
        <v>32</v>
      </c>
      <c r="N468" s="117">
        <v>33</v>
      </c>
      <c r="O468" s="117">
        <v>0</v>
      </c>
      <c r="P468" s="117">
        <v>31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v>0</v>
      </c>
      <c r="O469" s="117">
        <v>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15</v>
      </c>
      <c r="K470" s="201" t="str">
        <f t="shared" si="16"/>
        <v>※</v>
      </c>
      <c r="L470" s="117">
        <v>15</v>
      </c>
      <c r="M470" s="117" t="s">
        <v>541</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29</v>
      </c>
      <c r="K472" s="201" t="str">
        <f t="shared" si="16"/>
        <v/>
      </c>
      <c r="L472" s="117">
        <v>0</v>
      </c>
      <c r="M472" s="117">
        <v>0</v>
      </c>
      <c r="N472" s="117">
        <v>29</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117" t="s">
        <v>541</v>
      </c>
      <c r="Q475" s="8"/>
      <c r="R475" s="8"/>
      <c r="S475" s="8"/>
      <c r="T475" s="8"/>
      <c r="U475" s="8"/>
      <c r="V475" s="8"/>
    </row>
    <row r="476" spans="1:22" ht="34.5" customHeight="1">
      <c r="A476" s="252" t="s">
        <v>819</v>
      </c>
      <c r="B476" s="1"/>
      <c r="C476" s="202"/>
      <c r="D476" s="356"/>
      <c r="E476" s="320" t="s">
        <v>292</v>
      </c>
      <c r="F476" s="321"/>
      <c r="G476" s="321"/>
      <c r="H476" s="322"/>
      <c r="I476" s="354"/>
      <c r="J476" s="116">
        <f t="shared" si="17"/>
        <v>13</v>
      </c>
      <c r="K476" s="201" t="str">
        <f>IF(OR(COUNTIF(L476:P476,"未確認")&gt;0,COUNTIF(L476:P476,"~")&gt;0),"※","")</f>
        <v/>
      </c>
      <c r="L476" s="117" t="s">
        <v>541</v>
      </c>
      <c r="M476" s="117">
        <v>13</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f t="shared" si="17"/>
        <v>35</v>
      </c>
      <c r="K477" s="201" t="str">
        <f t="shared" ref="K477:K496" si="18">IF(OR(COUNTIF(L477:P477,"未確認")&gt;0,COUNTIF(L477:P477,"*")&gt;0),"※","")</f>
        <v>※</v>
      </c>
      <c r="L477" s="117">
        <v>20</v>
      </c>
      <c r="M477" s="117" t="s">
        <v>541</v>
      </c>
      <c r="N477" s="117" t="s">
        <v>541</v>
      </c>
      <c r="O477" s="117">
        <v>0</v>
      </c>
      <c r="P477" s="117">
        <v>15</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t="s">
        <v>541</v>
      </c>
      <c r="N479" s="117">
        <v>0</v>
      </c>
      <c r="O479" s="117">
        <v>0</v>
      </c>
      <c r="P479" s="117" t="s">
        <v>541</v>
      </c>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v>0</v>
      </c>
      <c r="P480" s="117" t="s">
        <v>541</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42</v>
      </c>
      <c r="K481" s="201" t="str">
        <f t="shared" si="18"/>
        <v>※</v>
      </c>
      <c r="L481" s="117">
        <v>26</v>
      </c>
      <c r="M481" s="117">
        <v>16</v>
      </c>
      <c r="N481" s="117">
        <v>0</v>
      </c>
      <c r="O481" s="117">
        <v>0</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v>0</v>
      </c>
      <c r="N482" s="117">
        <v>0</v>
      </c>
      <c r="O482" s="117">
        <v>0</v>
      </c>
      <c r="P482" s="117" t="s">
        <v>541</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t="s">
        <v>541</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15</v>
      </c>
      <c r="K490" s="201" t="str">
        <f t="shared" si="18"/>
        <v>※</v>
      </c>
      <c r="L490" s="117">
        <v>15</v>
      </c>
      <c r="M490" s="117" t="s">
        <v>541</v>
      </c>
      <c r="N490" s="117">
        <v>0</v>
      </c>
      <c r="O490" s="117">
        <v>0</v>
      </c>
      <c r="P490" s="117" t="s">
        <v>541</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t="s">
        <v>541</v>
      </c>
      <c r="N492" s="117">
        <v>0</v>
      </c>
      <c r="O492" s="117">
        <v>0</v>
      </c>
      <c r="P492" s="117" t="s">
        <v>541</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t="s">
        <v>541</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24</v>
      </c>
      <c r="K496" s="201" t="str">
        <f t="shared" si="18"/>
        <v>※</v>
      </c>
      <c r="L496" s="117">
        <v>14</v>
      </c>
      <c r="M496" s="117">
        <v>10</v>
      </c>
      <c r="N496" s="117">
        <v>0</v>
      </c>
      <c r="O496" s="117">
        <v>0</v>
      </c>
      <c r="P496" s="117" t="s">
        <v>541</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1056</v>
      </c>
      <c r="O502" s="66" t="s">
        <v>1059</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1060</v>
      </c>
      <c r="P503" s="70" t="s">
        <v>1050</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13</v>
      </c>
      <c r="K504" s="201" t="str">
        <f t="shared" ref="K504:K511" si="21">IF(OR(COUNTIF(L504:P504,"未確認")&gt;0,COUNTIF(L504:P504,"*")&gt;0),"※","")</f>
        <v>※</v>
      </c>
      <c r="L504" s="117" t="s">
        <v>541</v>
      </c>
      <c r="M504" s="117">
        <v>13</v>
      </c>
      <c r="N504" s="117">
        <v>0</v>
      </c>
      <c r="O504" s="117">
        <v>0</v>
      </c>
      <c r="P504" s="117" t="s">
        <v>541</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83</v>
      </c>
      <c r="K505" s="201" t="str">
        <f t="shared" si="21"/>
        <v/>
      </c>
      <c r="L505" s="117">
        <v>31</v>
      </c>
      <c r="M505" s="117">
        <v>29</v>
      </c>
      <c r="N505" s="117">
        <v>0</v>
      </c>
      <c r="O505" s="117">
        <v>0</v>
      </c>
      <c r="P505" s="117">
        <v>23</v>
      </c>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t="s">
        <v>541</v>
      </c>
      <c r="N506" s="117">
        <v>0</v>
      </c>
      <c r="O506" s="117">
        <v>0</v>
      </c>
      <c r="P506" s="117" t="s">
        <v>541</v>
      </c>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117">
        <v>0</v>
      </c>
      <c r="P507" s="117" t="s">
        <v>541</v>
      </c>
      <c r="Q507" s="8"/>
      <c r="R507" s="8"/>
      <c r="S507" s="8"/>
      <c r="T507" s="8"/>
      <c r="U507" s="8"/>
      <c r="V507" s="8"/>
    </row>
    <row r="508" spans="1:22" ht="84">
      <c r="A508" s="252" t="s">
        <v>839</v>
      </c>
      <c r="B508" s="204"/>
      <c r="C508" s="320" t="s">
        <v>316</v>
      </c>
      <c r="D508" s="321"/>
      <c r="E508" s="321"/>
      <c r="F508" s="321"/>
      <c r="G508" s="321"/>
      <c r="H508" s="322"/>
      <c r="I508" s="122" t="s">
        <v>317</v>
      </c>
      <c r="J508" s="116">
        <f t="shared" si="20"/>
        <v>10</v>
      </c>
      <c r="K508" s="201" t="str">
        <f t="shared" si="21"/>
        <v>※</v>
      </c>
      <c r="L508" s="117" t="s">
        <v>541</v>
      </c>
      <c r="M508" s="117" t="s">
        <v>541</v>
      </c>
      <c r="N508" s="117" t="s">
        <v>541</v>
      </c>
      <c r="O508" s="117">
        <v>0</v>
      </c>
      <c r="P508" s="117">
        <v>10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1056</v>
      </c>
      <c r="O514" s="66" t="s">
        <v>1059</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1060</v>
      </c>
      <c r="P515" s="70" t="s">
        <v>1050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1056</v>
      </c>
      <c r="O520" s="66" t="s">
        <v>1059</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1060</v>
      </c>
      <c r="P521" s="70" t="s">
        <v>1050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t="s">
        <v>541</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1056</v>
      </c>
      <c r="O525" s="66" t="s">
        <v>1059</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1060</v>
      </c>
      <c r="P526" s="70" t="s">
        <v>1050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1056</v>
      </c>
      <c r="O530" s="66" t="s">
        <v>1059</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1060</v>
      </c>
      <c r="P531" s="70" t="s">
        <v>1050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62</v>
      </c>
      <c r="K535" s="201" t="str">
        <f t="shared" si="23"/>
        <v/>
      </c>
      <c r="L535" s="117">
        <v>13</v>
      </c>
      <c r="M535" s="117">
        <v>19</v>
      </c>
      <c r="N535" s="117">
        <v>18</v>
      </c>
      <c r="O535" s="117">
        <v>0</v>
      </c>
      <c r="P535" s="117">
        <v>12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1056</v>
      </c>
      <c r="O543" s="66" t="s">
        <v>1059</v>
      </c>
      <c r="P543" s="66" t="s">
        <v>1061</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1060</v>
      </c>
      <c r="P544" s="70" t="s">
        <v>1050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t="s">
        <v>541</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1048</v>
      </c>
      <c r="O558" s="211" t="s">
        <v>1048</v>
      </c>
      <c r="P558" s="211" t="s">
        <v>1048</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49.7</v>
      </c>
      <c r="M560" s="211">
        <v>75.5</v>
      </c>
      <c r="N560" s="211" t="s">
        <v>533</v>
      </c>
      <c r="O560" s="211" t="s">
        <v>533</v>
      </c>
      <c r="P560" s="211">
        <v>28.9</v>
      </c>
    </row>
    <row r="561" spans="1:16" s="91" customFormat="1" ht="34.5" customHeight="1">
      <c r="A561" s="251" t="s">
        <v>871</v>
      </c>
      <c r="B561" s="119"/>
      <c r="C561" s="209"/>
      <c r="D561" s="331" t="s">
        <v>377</v>
      </c>
      <c r="E561" s="342"/>
      <c r="F561" s="342"/>
      <c r="G561" s="342"/>
      <c r="H561" s="332"/>
      <c r="I561" s="343"/>
      <c r="J561" s="207"/>
      <c r="K561" s="210"/>
      <c r="L561" s="211">
        <v>43.5</v>
      </c>
      <c r="M561" s="211">
        <v>44.1</v>
      </c>
      <c r="N561" s="211" t="s">
        <v>533</v>
      </c>
      <c r="O561" s="211" t="s">
        <v>533</v>
      </c>
      <c r="P561" s="211">
        <v>16.100000000000001</v>
      </c>
    </row>
    <row r="562" spans="1:16" s="91" customFormat="1" ht="34.5" customHeight="1">
      <c r="A562" s="251" t="s">
        <v>872</v>
      </c>
      <c r="B562" s="119"/>
      <c r="C562" s="209"/>
      <c r="D562" s="331" t="s">
        <v>992</v>
      </c>
      <c r="E562" s="342"/>
      <c r="F562" s="342"/>
      <c r="G562" s="342"/>
      <c r="H562" s="332"/>
      <c r="I562" s="343"/>
      <c r="J562" s="207"/>
      <c r="K562" s="210"/>
      <c r="L562" s="211">
        <v>29.4</v>
      </c>
      <c r="M562" s="211">
        <v>35.799999999999997</v>
      </c>
      <c r="N562" s="211" t="s">
        <v>533</v>
      </c>
      <c r="O562" s="211" t="s">
        <v>533</v>
      </c>
      <c r="P562" s="211">
        <v>11.8</v>
      </c>
    </row>
    <row r="563" spans="1:16" s="91" customFormat="1" ht="34.5" customHeight="1">
      <c r="A563" s="251" t="s">
        <v>873</v>
      </c>
      <c r="B563" s="119"/>
      <c r="C563" s="209"/>
      <c r="D563" s="331" t="s">
        <v>379</v>
      </c>
      <c r="E563" s="342"/>
      <c r="F563" s="342"/>
      <c r="G563" s="342"/>
      <c r="H563" s="332"/>
      <c r="I563" s="343"/>
      <c r="J563" s="207"/>
      <c r="K563" s="210"/>
      <c r="L563" s="211">
        <v>19.5</v>
      </c>
      <c r="M563" s="211">
        <v>23.2</v>
      </c>
      <c r="N563" s="211" t="s">
        <v>533</v>
      </c>
      <c r="O563" s="211" t="s">
        <v>533</v>
      </c>
      <c r="P563" s="211">
        <v>4.9000000000000004</v>
      </c>
    </row>
    <row r="564" spans="1:16" s="91" customFormat="1" ht="34.5" customHeight="1">
      <c r="A564" s="251" t="s">
        <v>874</v>
      </c>
      <c r="B564" s="119"/>
      <c r="C564" s="209"/>
      <c r="D564" s="331" t="s">
        <v>380</v>
      </c>
      <c r="E564" s="342"/>
      <c r="F564" s="342"/>
      <c r="G564" s="342"/>
      <c r="H564" s="332"/>
      <c r="I564" s="343"/>
      <c r="J564" s="207"/>
      <c r="K564" s="210"/>
      <c r="L564" s="211">
        <v>14.6</v>
      </c>
      <c r="M564" s="211">
        <v>6.3</v>
      </c>
      <c r="N564" s="211" t="s">
        <v>533</v>
      </c>
      <c r="O564" s="211" t="s">
        <v>533</v>
      </c>
      <c r="P564" s="211">
        <v>0</v>
      </c>
    </row>
    <row r="565" spans="1:16" s="91" customFormat="1" ht="34.5" customHeight="1">
      <c r="A565" s="251" t="s">
        <v>875</v>
      </c>
      <c r="B565" s="119"/>
      <c r="C565" s="280"/>
      <c r="D565" s="331" t="s">
        <v>869</v>
      </c>
      <c r="E565" s="342"/>
      <c r="F565" s="342"/>
      <c r="G565" s="342"/>
      <c r="H565" s="332"/>
      <c r="I565" s="343"/>
      <c r="J565" s="207"/>
      <c r="K565" s="210"/>
      <c r="L565" s="211">
        <v>6.6</v>
      </c>
      <c r="M565" s="211">
        <v>10.5</v>
      </c>
      <c r="N565" s="211" t="s">
        <v>533</v>
      </c>
      <c r="O565" s="211" t="s">
        <v>533</v>
      </c>
      <c r="P565" s="211">
        <v>9.1999999999999993</v>
      </c>
    </row>
    <row r="566" spans="1:16" s="91" customFormat="1" ht="34.5" customHeight="1">
      <c r="A566" s="251" t="s">
        <v>876</v>
      </c>
      <c r="B566" s="119"/>
      <c r="C566" s="285"/>
      <c r="D566" s="331" t="s">
        <v>993</v>
      </c>
      <c r="E566" s="342"/>
      <c r="F566" s="342"/>
      <c r="G566" s="342"/>
      <c r="H566" s="332"/>
      <c r="I566" s="343"/>
      <c r="J566" s="213"/>
      <c r="K566" s="214"/>
      <c r="L566" s="211">
        <v>39.6</v>
      </c>
      <c r="M566" s="211">
        <v>44.7</v>
      </c>
      <c r="N566" s="211" t="s">
        <v>533</v>
      </c>
      <c r="O566" s="211" t="s">
        <v>533</v>
      </c>
      <c r="P566" s="211">
        <v>25</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58.6</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43.6</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v>23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14.9</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v>12.6</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v>33.299999999999997</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1056</v>
      </c>
      <c r="O588" s="66" t="s">
        <v>1059</v>
      </c>
      <c r="P588" s="66" t="s">
        <v>1061</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1060</v>
      </c>
      <c r="P589" s="70" t="s">
        <v>1050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v>0</v>
      </c>
      <c r="N591" s="117">
        <v>0</v>
      </c>
      <c r="O591" s="117">
        <v>0</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t="s">
        <v>541</v>
      </c>
      <c r="M593" s="117" t="s">
        <v>541</v>
      </c>
      <c r="N593" s="117">
        <v>0</v>
      </c>
      <c r="O593" s="117">
        <v>0</v>
      </c>
      <c r="P593" s="117" t="s">
        <v>541</v>
      </c>
    </row>
    <row r="594" spans="1:16" s="115" customFormat="1" ht="84" customHeight="1">
      <c r="A594" s="252" t="s">
        <v>894</v>
      </c>
      <c r="B594" s="84"/>
      <c r="C594" s="320" t="s">
        <v>394</v>
      </c>
      <c r="D594" s="321"/>
      <c r="E594" s="321"/>
      <c r="F594" s="321"/>
      <c r="G594" s="321"/>
      <c r="H594" s="322"/>
      <c r="I594" s="134" t="s">
        <v>395</v>
      </c>
      <c r="J594" s="116" t="str">
        <f>IF(SUM(L594:P594)=0,IF(COUNTIF(L594:P594,"未確認")&gt;0,"未確認",IF(COUNTIF(L594:P594,"~*")&gt;0,"*",SUM(L594:P594))),SUM(L594:P594))</f>
        <v>*</v>
      </c>
      <c r="K594" s="201" t="str">
        <f>IF(OR(COUNTIF(L594:P594,"未確認")&gt;0,COUNTIF(L594:P594,"*")&gt;0),"※","")</f>
        <v>※</v>
      </c>
      <c r="L594" s="117" t="s">
        <v>541</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1056</v>
      </c>
      <c r="O611" s="66" t="s">
        <v>1059</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1060</v>
      </c>
      <c r="P612" s="70" t="s">
        <v>1050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17</v>
      </c>
      <c r="K613" s="201" t="str">
        <f t="shared" ref="K613:K623" si="29">IF(OR(COUNTIF(L613:P613,"未確認")&gt;0,COUNTIF(L613:P613,"*")&gt;0),"※","")</f>
        <v>※</v>
      </c>
      <c r="L613" s="117" t="s">
        <v>541</v>
      </c>
      <c r="M613" s="117" t="s">
        <v>541</v>
      </c>
      <c r="N613" s="117">
        <v>17</v>
      </c>
      <c r="O613" s="117">
        <v>0</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77</v>
      </c>
      <c r="K618" s="201" t="str">
        <f t="shared" si="29"/>
        <v/>
      </c>
      <c r="L618" s="117">
        <v>0</v>
      </c>
      <c r="M618" s="117">
        <v>0</v>
      </c>
      <c r="N618" s="117">
        <v>77</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t="s">
        <v>541</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1056</v>
      </c>
      <c r="O629" s="66" t="s">
        <v>1059</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1060</v>
      </c>
      <c r="P630" s="70" t="s">
        <v>1050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v>0</v>
      </c>
      <c r="O631" s="117">
        <v>0</v>
      </c>
      <c r="P631" s="117" t="s">
        <v>541</v>
      </c>
    </row>
    <row r="632" spans="1:22" s="118" customFormat="1" ht="56.15" customHeight="1">
      <c r="A632" s="252" t="s">
        <v>918</v>
      </c>
      <c r="B632" s="119"/>
      <c r="C632" s="320" t="s">
        <v>434</v>
      </c>
      <c r="D632" s="321"/>
      <c r="E632" s="321"/>
      <c r="F632" s="321"/>
      <c r="G632" s="321"/>
      <c r="H632" s="322"/>
      <c r="I632" s="122" t="s">
        <v>435</v>
      </c>
      <c r="J632" s="116">
        <f t="shared" si="30"/>
        <v>119</v>
      </c>
      <c r="K632" s="201" t="str">
        <f t="shared" si="31"/>
        <v/>
      </c>
      <c r="L632" s="117">
        <v>46</v>
      </c>
      <c r="M632" s="117">
        <v>58</v>
      </c>
      <c r="N632" s="117">
        <v>0</v>
      </c>
      <c r="O632" s="117">
        <v>0</v>
      </c>
      <c r="P632" s="117">
        <v>15</v>
      </c>
    </row>
    <row r="633" spans="1:22" s="118" customFormat="1" ht="56">
      <c r="A633" s="252" t="s">
        <v>919</v>
      </c>
      <c r="B633" s="119"/>
      <c r="C633" s="320" t="s">
        <v>436</v>
      </c>
      <c r="D633" s="321"/>
      <c r="E633" s="321"/>
      <c r="F633" s="321"/>
      <c r="G633" s="321"/>
      <c r="H633" s="322"/>
      <c r="I633" s="122" t="s">
        <v>437</v>
      </c>
      <c r="J633" s="116">
        <f t="shared" si="30"/>
        <v>60</v>
      </c>
      <c r="K633" s="201" t="str">
        <f t="shared" si="31"/>
        <v/>
      </c>
      <c r="L633" s="117">
        <v>14</v>
      </c>
      <c r="M633" s="117">
        <v>33</v>
      </c>
      <c r="N633" s="117">
        <v>0</v>
      </c>
      <c r="O633" s="117">
        <v>0</v>
      </c>
      <c r="P633" s="117">
        <v>13</v>
      </c>
    </row>
    <row r="634" spans="1:22" s="118" customFormat="1" ht="56.15" customHeight="1">
      <c r="A634" s="252" t="s">
        <v>920</v>
      </c>
      <c r="B634" s="119"/>
      <c r="C634" s="317" t="s">
        <v>1026</v>
      </c>
      <c r="D634" s="318"/>
      <c r="E634" s="318"/>
      <c r="F634" s="318"/>
      <c r="G634" s="318"/>
      <c r="H634" s="319"/>
      <c r="I634" s="122" t="s">
        <v>439</v>
      </c>
      <c r="J634" s="116">
        <f t="shared" si="30"/>
        <v>13</v>
      </c>
      <c r="K634" s="201" t="str">
        <f t="shared" si="31"/>
        <v>※</v>
      </c>
      <c r="L634" s="117" t="s">
        <v>541</v>
      </c>
      <c r="M634" s="117">
        <v>13</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33</v>
      </c>
      <c r="K635" s="201" t="str">
        <f t="shared" si="31"/>
        <v>※</v>
      </c>
      <c r="L635" s="117">
        <v>20</v>
      </c>
      <c r="M635" s="117">
        <v>13</v>
      </c>
      <c r="N635" s="117">
        <v>0</v>
      </c>
      <c r="O635" s="117">
        <v>0</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1056</v>
      </c>
      <c r="O644" s="66" t="s">
        <v>1059</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1060</v>
      </c>
      <c r="P645" s="70" t="s">
        <v>1050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104</v>
      </c>
      <c r="K646" s="201" t="str">
        <f t="shared" ref="K646:K660" si="33">IF(OR(COUNTIF(L646:P646,"未確認")&gt;0,COUNTIF(L646:P646,"*")&gt;0),"※","")</f>
        <v/>
      </c>
      <c r="L646" s="117">
        <v>34</v>
      </c>
      <c r="M646" s="117">
        <v>39</v>
      </c>
      <c r="N646" s="117">
        <v>0</v>
      </c>
      <c r="O646" s="117">
        <v>0</v>
      </c>
      <c r="P646" s="117">
        <v>31</v>
      </c>
    </row>
    <row r="647" spans="1:22" s="118" customFormat="1" ht="70" customHeight="1">
      <c r="A647" s="252" t="s">
        <v>926</v>
      </c>
      <c r="B647" s="84"/>
      <c r="C647" s="188"/>
      <c r="D647" s="221"/>
      <c r="E647" s="320" t="s">
        <v>938</v>
      </c>
      <c r="F647" s="321"/>
      <c r="G647" s="321"/>
      <c r="H647" s="322"/>
      <c r="I647" s="122" t="s">
        <v>452</v>
      </c>
      <c r="J647" s="116">
        <f t="shared" si="32"/>
        <v>11</v>
      </c>
      <c r="K647" s="201" t="str">
        <f t="shared" si="33"/>
        <v>※</v>
      </c>
      <c r="L647" s="117">
        <v>0</v>
      </c>
      <c r="M647" s="117">
        <v>11</v>
      </c>
      <c r="N647" s="117">
        <v>0</v>
      </c>
      <c r="O647" s="117">
        <v>0</v>
      </c>
      <c r="P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v>0</v>
      </c>
      <c r="P648" s="117" t="s">
        <v>541</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v>11</v>
      </c>
      <c r="M649" s="117" t="s">
        <v>541</v>
      </c>
      <c r="N649" s="117">
        <v>0</v>
      </c>
      <c r="O649" s="117">
        <v>0</v>
      </c>
      <c r="P649" s="117" t="s">
        <v>541</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v>
      </c>
      <c r="L650" s="117">
        <v>16</v>
      </c>
      <c r="M650" s="117" t="s">
        <v>541</v>
      </c>
      <c r="N650" s="117">
        <v>0</v>
      </c>
      <c r="O650" s="117">
        <v>0</v>
      </c>
      <c r="P650" s="117">
        <v>12</v>
      </c>
    </row>
    <row r="651" spans="1:22" s="118" customFormat="1" ht="70" customHeight="1">
      <c r="A651" s="252" t="s">
        <v>930</v>
      </c>
      <c r="B651" s="84"/>
      <c r="C651" s="188"/>
      <c r="D651" s="221"/>
      <c r="E651" s="320" t="s">
        <v>942</v>
      </c>
      <c r="F651" s="321"/>
      <c r="G651" s="321"/>
      <c r="H651" s="322"/>
      <c r="I651" s="122" t="s">
        <v>460</v>
      </c>
      <c r="J651" s="116">
        <f t="shared" si="32"/>
        <v>22</v>
      </c>
      <c r="K651" s="201" t="str">
        <f t="shared" si="33"/>
        <v>※</v>
      </c>
      <c r="L651" s="117" t="s">
        <v>541</v>
      </c>
      <c r="M651" s="117">
        <v>22</v>
      </c>
      <c r="N651" s="117">
        <v>0</v>
      </c>
      <c r="O651" s="117">
        <v>0</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c r="O653" s="117">
        <v>0</v>
      </c>
      <c r="P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79</v>
      </c>
      <c r="K655" s="201" t="str">
        <f t="shared" si="33"/>
        <v/>
      </c>
      <c r="L655" s="117">
        <v>26</v>
      </c>
      <c r="M655" s="117">
        <v>28</v>
      </c>
      <c r="N655" s="117">
        <v>0</v>
      </c>
      <c r="O655" s="117">
        <v>0</v>
      </c>
      <c r="P655" s="117">
        <v>25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72</v>
      </c>
      <c r="K657" s="201" t="str">
        <f t="shared" si="33"/>
        <v/>
      </c>
      <c r="L657" s="117">
        <v>23</v>
      </c>
      <c r="M657" s="117">
        <v>26</v>
      </c>
      <c r="N657" s="117">
        <v>0</v>
      </c>
      <c r="O657" s="117">
        <v>0</v>
      </c>
      <c r="P657" s="117">
        <v>23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1056</v>
      </c>
      <c r="O665" s="66" t="s">
        <v>1059</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1060</v>
      </c>
      <c r="P666" s="70" t="s">
        <v>1050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1056</v>
      </c>
      <c r="O681" s="66" t="s">
        <v>1059</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1060</v>
      </c>
      <c r="P682" s="70" t="s">
        <v>1050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1056</v>
      </c>
      <c r="O691" s="66" t="s">
        <v>1059</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1060</v>
      </c>
      <c r="P692" s="70" t="s">
        <v>1050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IF(SUM(L693:P693)=0,IF(COUNTIF(L693:P693,"未確認")&gt;0,"未確認",IF(COUNTIF(L693:P693,"~*")&gt;0,"*",SUM(L693:P693))),SUM(L693:P693))</f>
        <v>*</v>
      </c>
      <c r="K693" s="201" t="str">
        <f>IF(OR(COUNTIF(L693:P693,"未確認")&gt;0,COUNTIF(L693:P693,"*")&gt;0),"※","")</f>
        <v>※</v>
      </c>
      <c r="L693" s="117">
        <v>0</v>
      </c>
      <c r="M693" s="117">
        <v>0</v>
      </c>
      <c r="N693" s="117">
        <v>0</v>
      </c>
      <c r="O693" s="117">
        <v>0</v>
      </c>
      <c r="P693" s="117" t="s">
        <v>541</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1056</v>
      </c>
      <c r="O704" s="66" t="s">
        <v>1059</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1060</v>
      </c>
      <c r="P705" s="70" t="s">
        <v>1050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t="str">
        <f>IF(SUM(L707:P707)=0,IF(COUNTIF(L707:P707,"未確認")&gt;0,"未確認",IF(COUNTIF(L707:P707,"~*")&gt;0,"*",SUM(L707:P707))),SUM(L707:P707))</f>
        <v>*</v>
      </c>
      <c r="K707" s="201" t="str">
        <f>IF(OR(COUNTIF(L707:P707,"未確認")&gt;0,COUNTIF(L707:P707,"*")&gt;0),"※","")</f>
        <v>※</v>
      </c>
      <c r="L707" s="117" t="s">
        <v>541</v>
      </c>
      <c r="M707" s="117" t="s">
        <v>541</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108A52D-4AFB-4404-9525-4A6F5BB9135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2019-12-23T01:25:30Z</dcterms:modified>
</cp:coreProperties>
</file>