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defaultThemeVersion="124226"/>
  <xr:revisionPtr revIDLastSave="0" documentId="13_ncr:1_{670B7945-235B-4361-B210-6F75FE94140D}" xr6:coauthVersionLast="36" xr6:coauthVersionMax="36" xr10:uidLastSave="{00000000-0000-0000-0000-000000000000}"/>
  <bookViews>
    <workbookView xWindow="0" yWindow="450" windowWidth="18105" windowHeight="11760" tabRatio="889" activeTab="1" xr2:uid="{00000000-000D-0000-FFFF-FFFF00000000}"/>
  </bookViews>
  <sheets>
    <sheet name="事前協議時資料（調整会議・医療審議会時に活用）→" sheetId="108" r:id="rId1"/>
    <sheet name="病床機能再編計画" sheetId="107" r:id="rId2"/>
    <sheet name="計画書記載例" sheetId="105" r:id="rId3"/>
    <sheet name="申請書（調整会議・医療審議会後に医務課に提出）→" sheetId="106" r:id="rId4"/>
    <sheet name="申請書" sheetId="100" r:id="rId5"/>
  </sheets>
  <definedNames>
    <definedName name="_xlnm.Print_Area" localSheetId="2">計画書記載例!$A$1:$I$72</definedName>
    <definedName name="_xlnm.Print_Area" localSheetId="4">申請書!$A$1:$CA$81</definedName>
    <definedName name="_xlnm.Print_Area" localSheetId="1">病床機能再編計画!$A$1:$I$72</definedName>
    <definedName name="_xlnm.Print_Area">#REF!</definedName>
  </definedNames>
  <calcPr calcId="191029"/>
</workbook>
</file>

<file path=xl/calcChain.xml><?xml version="1.0" encoding="utf-8"?>
<calcChain xmlns="http://schemas.openxmlformats.org/spreadsheetml/2006/main">
  <c r="C68" i="107" l="1"/>
  <c r="F52" i="107"/>
  <c r="F51" i="107"/>
  <c r="C61" i="107" s="1"/>
  <c r="E61" i="107" s="1"/>
  <c r="H47" i="107"/>
  <c r="I47" i="107" s="1"/>
  <c r="Q46" i="107"/>
  <c r="P46" i="107"/>
  <c r="O46" i="107"/>
  <c r="N46" i="107"/>
  <c r="M46" i="107"/>
  <c r="H46" i="107"/>
  <c r="I46" i="107" s="1"/>
  <c r="H42" i="107"/>
  <c r="G42" i="107"/>
  <c r="P30" i="107"/>
  <c r="O30" i="107"/>
  <c r="N30" i="107"/>
  <c r="M30" i="107"/>
  <c r="G30" i="107"/>
  <c r="P29" i="107"/>
  <c r="O29" i="107"/>
  <c r="N29" i="107"/>
  <c r="M29" i="107"/>
  <c r="G29" i="107"/>
  <c r="O72" i="107" s="1"/>
  <c r="I25" i="107"/>
  <c r="N67" i="107" s="1"/>
  <c r="H25" i="107"/>
  <c r="R46" i="107" s="1"/>
  <c r="H17" i="107"/>
  <c r="I17" i="107" s="1"/>
  <c r="H16" i="107"/>
  <c r="I16" i="107" s="1"/>
  <c r="O51" i="107" l="1"/>
  <c r="C65" i="107" s="1"/>
  <c r="N51" i="107"/>
  <c r="C62" i="107"/>
  <c r="E62" i="107" s="1"/>
  <c r="L72" i="107"/>
  <c r="Q72" i="107" s="1"/>
  <c r="L67" i="107"/>
  <c r="O67" i="107" s="1"/>
  <c r="C70" i="107" s="1"/>
  <c r="K18" i="107"/>
  <c r="S46" i="107"/>
  <c r="N72" i="107" s="1"/>
  <c r="P72" i="107" s="1"/>
  <c r="N36" i="107"/>
  <c r="C68" i="105"/>
  <c r="F52" i="105"/>
  <c r="F51" i="105"/>
  <c r="C61" i="105" s="1"/>
  <c r="E61" i="105" s="1"/>
  <c r="H47" i="105"/>
  <c r="I47" i="105" s="1"/>
  <c r="C62" i="105" s="1"/>
  <c r="E62" i="105" s="1"/>
  <c r="Q46" i="105"/>
  <c r="P46" i="105"/>
  <c r="O46" i="105"/>
  <c r="N46" i="105"/>
  <c r="M46" i="105"/>
  <c r="H46" i="105"/>
  <c r="I46" i="105" s="1"/>
  <c r="H42" i="105"/>
  <c r="G42" i="105"/>
  <c r="P30" i="105"/>
  <c r="O30" i="105"/>
  <c r="N30" i="105"/>
  <c r="M30" i="105"/>
  <c r="G30" i="105"/>
  <c r="P29" i="105"/>
  <c r="O29" i="105"/>
  <c r="N29" i="105"/>
  <c r="M29" i="105"/>
  <c r="G29" i="105"/>
  <c r="O72" i="105" s="1"/>
  <c r="H25" i="105"/>
  <c r="R46" i="105" s="1"/>
  <c r="H17" i="105"/>
  <c r="I17" i="105" s="1"/>
  <c r="H16" i="105"/>
  <c r="I16" i="105" s="1"/>
  <c r="L72" i="105" s="1"/>
  <c r="I25" i="105" l="1"/>
  <c r="N67" i="105" s="1"/>
  <c r="G18" i="107"/>
  <c r="C18" i="107"/>
  <c r="F18" i="107"/>
  <c r="B18" i="107"/>
  <c r="E18" i="107"/>
  <c r="D18" i="107"/>
  <c r="O51" i="105"/>
  <c r="C65" i="105" s="1"/>
  <c r="N51" i="105"/>
  <c r="Q72" i="105"/>
  <c r="N36" i="105"/>
  <c r="S46" i="105"/>
  <c r="N72" i="105" s="1"/>
  <c r="P72" i="105" s="1"/>
  <c r="K18" i="105"/>
  <c r="L67" i="105"/>
  <c r="O67" i="105" l="1"/>
  <c r="C70" i="105" s="1"/>
  <c r="F39" i="107"/>
  <c r="P23" i="107"/>
  <c r="D39" i="107"/>
  <c r="N23" i="107"/>
  <c r="M23" i="107"/>
  <c r="C39" i="107"/>
  <c r="H18" i="107"/>
  <c r="S36" i="107"/>
  <c r="E39" i="107"/>
  <c r="O23" i="107"/>
  <c r="C35" i="107"/>
  <c r="E35" i="107" s="1"/>
  <c r="F42" i="107" s="1"/>
  <c r="Q23" i="107"/>
  <c r="G39" i="107"/>
  <c r="F18" i="105"/>
  <c r="B18" i="105"/>
  <c r="D18" i="105"/>
  <c r="G18" i="105"/>
  <c r="E18" i="105"/>
  <c r="C18" i="105"/>
  <c r="N24" i="107" l="1"/>
  <c r="N25" i="107"/>
  <c r="O25" i="107"/>
  <c r="O24" i="107"/>
  <c r="I39" i="107"/>
  <c r="E42" i="107" s="1"/>
  <c r="I42" i="107" s="1"/>
  <c r="H39" i="107"/>
  <c r="P24" i="107"/>
  <c r="P25" i="107"/>
  <c r="Q18" i="107"/>
  <c r="I18" i="107"/>
  <c r="R23" i="107"/>
  <c r="M24" i="107"/>
  <c r="M25" i="107"/>
  <c r="E39" i="105"/>
  <c r="C35" i="105"/>
  <c r="E35" i="105" s="1"/>
  <c r="F42" i="105" s="1"/>
  <c r="O23" i="105"/>
  <c r="S36" i="105"/>
  <c r="P23" i="105"/>
  <c r="F39" i="105"/>
  <c r="N23" i="105"/>
  <c r="D39" i="105"/>
  <c r="C39" i="105"/>
  <c r="H18" i="105"/>
  <c r="M23" i="105"/>
  <c r="G39" i="105"/>
  <c r="Q23" i="105"/>
  <c r="M36" i="107" l="1"/>
  <c r="O36" i="107" s="1"/>
  <c r="R36" i="107" s="1"/>
  <c r="P36" i="107" s="1"/>
  <c r="P18" i="107"/>
  <c r="D65" i="107"/>
  <c r="E65" i="107" s="1"/>
  <c r="O18" i="107"/>
  <c r="N18" i="107" s="1"/>
  <c r="S23" i="107"/>
  <c r="N25" i="105"/>
  <c r="N24" i="105"/>
  <c r="I39" i="105"/>
  <c r="E42" i="105" s="1"/>
  <c r="I42" i="105" s="1"/>
  <c r="H39" i="105"/>
  <c r="P25" i="105"/>
  <c r="P24" i="105"/>
  <c r="M24" i="105"/>
  <c r="M25" i="105"/>
  <c r="O24" i="105"/>
  <c r="O25" i="105"/>
  <c r="Q18" i="105"/>
  <c r="R23" i="105"/>
  <c r="I18" i="105"/>
  <c r="C72" i="107" l="1"/>
  <c r="D68" i="107"/>
  <c r="E68" i="107" s="1"/>
  <c r="S24" i="107"/>
  <c r="S25" i="107"/>
  <c r="M36" i="105"/>
  <c r="O36" i="105" s="1"/>
  <c r="R36" i="105" s="1"/>
  <c r="P36" i="105" s="1"/>
  <c r="O18" i="105"/>
  <c r="P18" i="105"/>
  <c r="D65" i="105"/>
  <c r="E65" i="105" s="1"/>
  <c r="S23" i="105"/>
  <c r="N18" i="105" l="1"/>
  <c r="S24" i="105"/>
  <c r="S25" i="105"/>
  <c r="C72" i="105"/>
  <c r="D68" i="105"/>
  <c r="E68" i="105" s="1"/>
  <c r="N40"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E4AE3D6C-9C1D-492C-BF3F-A1B2C6E203D6}">
      <text>
        <r>
          <rPr>
            <b/>
            <sz val="9"/>
            <color indexed="81"/>
            <rFont val="MS P ゴシック"/>
            <family val="3"/>
            <charset val="128"/>
          </rPr>
          <t>他院への移転分と介護への転換分を除いた３区分の減少数</t>
        </r>
      </text>
    </comment>
    <comment ref="S34" authorId="0" shapeId="0" xr:uid="{606777BC-3FD9-457B-B319-A03642D70E5C}">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FAE5C4E9-8CDF-406C-92D9-1E1B9B937EE4}">
      <text>
        <r>
          <rPr>
            <b/>
            <sz val="9"/>
            <color indexed="81"/>
            <rFont val="MS P ゴシック"/>
            <family val="3"/>
            <charset val="128"/>
          </rPr>
          <t>他院への移転分と介護への転換分を除いた３区分の減少数</t>
        </r>
      </text>
    </comment>
    <comment ref="S34" authorId="0" shapeId="0" xr:uid="{819BACDC-2AD7-4666-BD50-53ABF3FCCDC1}">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<sst xmlns="http://schemas.openxmlformats.org/spreadsheetml/2006/main" count="389" uniqueCount="163">
  <si>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</si>
  <si>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</si>
  <si>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</si>
  <si>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</si>
  <si>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</si>
  <si>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</si>
  <si>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</si>
  <si>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</si>
  <si>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</si>
  <si>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</si>
  <si>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</si>
  <si>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</si>
  <si>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</si>
  <si>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</si>
  <si>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</si>
  <si>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</si>
  <si>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</si>
  <si>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</si>
  <si>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</si>
  <si>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</si>
  <si>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</si>
  <si>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</si>
  <si>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</si>
  <si>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</si>
  <si>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</si>
  <si>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</si>
  <si>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</si>
  <si>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</si>
  <si>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</si>
  <si>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</si>
  <si>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</si>
  <si>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</si>
  <si>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</si>
  <si>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</si>
  <si>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</si>
  <si>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</si>
  <si>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</si>
  <si>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</si>
  <si>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</si>
  <si>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</si>
  <si>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</si>
  <si>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</si>
  <si>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</si>
  <si>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</si>
  <si>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</si>
  <si>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</si>
  <si>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</si>
  <si>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</si>
  <si>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</si>
  <si>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</si>
  <si>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</si>
  <si>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</si>
  <si>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</si>
  <si>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</si>
  <si>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</si>
  <si>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</si>
  <si>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</si>
  <si>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</si>
  <si>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</si>
  <si>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</si>
  <si>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</si>
  <si>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</si>
  <si>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</si>
  <si>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</si>
  <si>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</si>
  <si>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</si>
  <si>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</si>
  <si>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</si>
  <si>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</si>
  <si>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</si>
  <si>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</si>
  <si>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</si>
  <si>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</si>
  <si>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</si>
  <si>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</si>
  <si>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</si>
  <si>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</si>
  <si>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</si>
  <si>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</si>
  <si>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</si>
  <si>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</si>
  <si>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</si>
  <si>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</si>
  <si>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</si>
  <si>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</si>
  <si>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</si>
  <si>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</si>
  <si>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</si>
  <si>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</si>
  <si>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</si>
  <si>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</si>
  <si>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</si>
  <si>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</si>
  <si>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</si>
  <si>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</si>
  <si>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</si>
  <si>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</si>
  <si>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</si>
  <si>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</si>
  <si>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</si>
  <si>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</si>
  <si>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</si>
  <si>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</si>
  <si>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</si>
  <si>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</si>
  <si>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</si>
  <si>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</si>
  <si>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</si>
  <si>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</si>
  <si>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</si>
  <si>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</si>
  <si>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</si>
  <si>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</si>
  <si>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</si>
  <si>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</si>
  <si>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</si>
  <si>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</si>
  <si>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</si>
  <si>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</si>
  <si>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</si>
  <si>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</si>
  <si>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</si>
  <si>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</si>
  <si>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</si>
  <si>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</si>
  <si>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</si>
  <si>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</si>
  <si>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</si>
  <si>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</si>
  <si>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</si>
  <si>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</si>
  <si>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</si>
  <si>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</si>
  <si>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</si>
  <si>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</si>
  <si>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</si>
  <si>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</si>
  <si>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</si>
  <si>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</si>
  <si>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兵庫県知事　殿</t>
    <rPh sb="0" eb="2">
      <t>ヒョウゴ</t>
    </rPh>
    <rPh sb="2" eb="5">
      <t>ケンチジ</t>
    </rPh>
    <rPh sb="3" eb="5">
      <t>チジ</t>
    </rPh>
    <phoneticPr fontId="51"/>
  </si>
  <si>
    <t>医療機関名</t>
    <rPh sb="0" eb="2">
      <t>イリョウ</t>
    </rPh>
    <rPh sb="2" eb="5">
      <t>キカンメイ</t>
    </rPh>
    <phoneticPr fontId="1"/>
  </si>
  <si>
    <t>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4" eb="6">
      <t>ホンキュウ</t>
    </rPh>
    <rPh sb="22" eb="24">
      <t>コウセイ</t>
    </rPh>
    <rPh sb="24" eb="27">
      <t>ロウドウショウ</t>
    </rPh>
    <rPh sb="27" eb="28">
      <t>マタ</t>
    </rPh>
    <rPh sb="29" eb="33">
      <t>トドウフケン</t>
    </rPh>
    <rPh sb="35" eb="36">
      <t>モト</t>
    </rPh>
    <rPh sb="40" eb="42">
      <t>バアイ</t>
    </rPh>
    <rPh sb="48" eb="49">
      <t>オウ</t>
    </rPh>
    <rPh sb="65" eb="66">
      <t>ゴ</t>
    </rPh>
    <rPh sb="67" eb="69">
      <t>イカ</t>
    </rPh>
    <rPh sb="75" eb="77">
      <t>ガイトウ</t>
    </rPh>
    <rPh sb="79" eb="81">
      <t>バアイ</t>
    </rPh>
    <rPh sb="83" eb="84">
      <t>ホン</t>
    </rPh>
    <rPh sb="84" eb="87">
      <t>キュウフキン</t>
    </rPh>
    <rPh sb="88" eb="90">
      <t>ゼンガク</t>
    </rPh>
    <rPh sb="90" eb="91">
      <t>マタ</t>
    </rPh>
    <rPh sb="92" eb="94">
      <t>イチブ</t>
    </rPh>
    <rPh sb="95" eb="97">
      <t>ヘンカン</t>
    </rPh>
    <rPh sb="199" eb="201">
      <t>タイショウ</t>
    </rPh>
    <rPh sb="202" eb="204">
      <t>クブン</t>
    </rPh>
    <phoneticPr fontId="1"/>
  </si>
  <si>
    <r>
      <t xml:space="preserve">開設者
</t>
    </r>
    <r>
      <rPr>
        <sz val="6"/>
        <color theme="1"/>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</si>
  <si>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３．病床再編に係る地域医療構想調整会議の議論の状況</t>
    <rPh sb="2" eb="4">
      <t>ビョウショウ</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</si>
  <si>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</si>
  <si>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</si>
  <si>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</si>
  <si>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r>
      <t>①　平成30年度病床機能報告</t>
    </r>
    <r>
      <rPr>
        <sz val="9"/>
        <color theme="1"/>
        <rFont val="メイリオ"/>
        <family val="3"/>
        <charset val="128"/>
      </rPr>
      <t>（※６）</t>
    </r>
    <rPh sb="2" eb="4">
      <t>ヘイセイ</t>
    </rPh>
    <rPh sb="6" eb="8">
      <t>ネンド</t>
    </rPh>
    <rPh sb="8" eb="10">
      <t>ビョウショウ</t>
    </rPh>
    <rPh sb="10" eb="12">
      <t>キノウ</t>
    </rPh>
    <rPh sb="12" eb="14">
      <t>ホウコク</t>
    </rPh>
    <phoneticPr fontId="1"/>
  </si>
  <si>
    <t>１ 地域医療構想に即した病床機能再編計画</t>
    <rPh sb="2" eb="4">
      <t>チイキ</t>
    </rPh>
    <rPh sb="4" eb="6">
      <t>イリョウ</t>
    </rPh>
    <rPh sb="6" eb="8">
      <t>コウソウ</t>
    </rPh>
    <rPh sb="9" eb="10">
      <t>ソク</t>
    </rPh>
    <rPh sb="12" eb="14">
      <t>ビョウショウ</t>
    </rPh>
    <rPh sb="14" eb="16">
      <t>キノウ</t>
    </rPh>
    <rPh sb="16" eb="18">
      <t>サイヘン</t>
    </rPh>
    <rPh sb="18" eb="20">
      <t>ケイカク</t>
    </rPh>
    <phoneticPr fontId="1"/>
  </si>
  <si>
    <t>２病床機能再編の目的及び地域医療構想の実現との関係</t>
    <rPh sb="1" eb="2">
      <t>ヤマイ</t>
    </rPh>
    <rPh sb="3" eb="5">
      <t>キノウ</t>
    </rPh>
    <rPh sb="5" eb="7">
      <t>サイヘン</t>
    </rPh>
    <rPh sb="7" eb="9">
      <t>モクテキ</t>
    </rPh>
    <rPh sb="9" eb="10">
      <t>オヨ</t>
    </rPh>
    <rPh sb="11" eb="13">
      <t>チイキ</t>
    </rPh>
    <rPh sb="13" eb="15">
      <t>イリョウ</t>
    </rPh>
    <rPh sb="15" eb="17">
      <t>コウソウ</t>
    </rPh>
    <rPh sb="19" eb="21">
      <t>ジツゲン</t>
    </rPh>
    <rPh sb="22" eb="24">
      <t>カンケイ</t>
    </rPh>
    <phoneticPr fontId="1"/>
  </si>
  <si>
    <t>４病床機能再編後の活用方策</t>
    <rPh sb="1" eb="3">
      <t>ビョウショウ</t>
    </rPh>
    <rPh sb="3" eb="5">
      <t>キノウ</t>
    </rPh>
    <rPh sb="5" eb="7">
      <t>サイヘン</t>
    </rPh>
    <rPh sb="7" eb="8">
      <t>ゴ</t>
    </rPh>
    <rPh sb="9" eb="11">
      <t>カツヨウ</t>
    </rPh>
    <rPh sb="11" eb="13">
      <t>ホウサク</t>
    </rPh>
    <phoneticPr fontId="1"/>
  </si>
  <si>
    <t>３病床機能再編により地域医療の機能に支障をきたさない理由（定量的・定性的に）</t>
    <rPh sb="3" eb="5">
      <t>キノウ</t>
    </rPh>
    <rPh sb="18" eb="20">
      <t>シショウ</t>
    </rPh>
    <rPh sb="26" eb="28">
      <t>リユウ</t>
    </rPh>
    <phoneticPr fontId="1"/>
  </si>
  <si>
    <t>地域医療構想において、○○圏域では、○○病床、○○病床が過剰となっており、今後訪れる高齢化に備えると、医療資源の適正化を図る必要がある。今回、過剰となる急性期病床を減少させることで、圏域における医療資源の適正化の実現を図る。</t>
    <rPh sb="0" eb="2">
      <t>チイキ</t>
    </rPh>
    <rPh sb="2" eb="4">
      <t>イリョウ</t>
    </rPh>
    <rPh sb="4" eb="6">
      <t>コウソウ</t>
    </rPh>
    <rPh sb="13" eb="15">
      <t>ケンイキ</t>
    </rPh>
    <rPh sb="20" eb="22">
      <t>ビョウショウ</t>
    </rPh>
    <rPh sb="25" eb="27">
      <t>ビョウショウ</t>
    </rPh>
    <rPh sb="28" eb="30">
      <t>カジョウ</t>
    </rPh>
    <rPh sb="37" eb="39">
      <t>コンゴ</t>
    </rPh>
    <rPh sb="39" eb="40">
      <t>オトヅ</t>
    </rPh>
    <rPh sb="42" eb="45">
      <t>コウレイカ</t>
    </rPh>
    <rPh sb="46" eb="47">
      <t>ソナ</t>
    </rPh>
    <rPh sb="51" eb="53">
      <t>イリョウ</t>
    </rPh>
    <rPh sb="53" eb="55">
      <t>シゲン</t>
    </rPh>
    <rPh sb="56" eb="59">
      <t>テキセイカ</t>
    </rPh>
    <rPh sb="60" eb="61">
      <t>ハカ</t>
    </rPh>
    <rPh sb="62" eb="64">
      <t>ヒツヨウ</t>
    </rPh>
    <rPh sb="68" eb="70">
      <t>コンカイ</t>
    </rPh>
    <rPh sb="71" eb="73">
      <t>カジョウ</t>
    </rPh>
    <rPh sb="76" eb="79">
      <t>キュウセイキ</t>
    </rPh>
    <rPh sb="79" eb="81">
      <t>ビョウショウ</t>
    </rPh>
    <rPh sb="82" eb="84">
      <t>ゲンショウ</t>
    </rPh>
    <rPh sb="91" eb="93">
      <t>ケンイキ</t>
    </rPh>
    <rPh sb="97" eb="99">
      <t>イリョウ</t>
    </rPh>
    <rPh sb="99" eb="101">
      <t>シゲン</t>
    </rPh>
    <rPh sb="102" eb="105">
      <t>テキセイカ</t>
    </rPh>
    <rPh sb="106" eb="108">
      <t>ジツゲン</t>
    </rPh>
    <rPh sb="109" eb="110">
      <t>ハカ</t>
    </rPh>
    <phoneticPr fontId="1"/>
  </si>
  <si>
    <t>○○圏域においては、急性期病床を有する病院が○○病院あり、その多くの医療機関が令和元年度病床機能報告の病床稼働率が○○％を切っている。当院においても、急性期病床の病床稼働率は○○％であり、入院病床に余裕があるため、今回の減少によって地域医療の機能には支障をきたさないものと考える。また、当院では在宅医療の受け皿として、これまで急性期病床に割いていた人員や医療機器を慢性期病床及び回復期病床で活用することとする。</t>
    <rPh sb="2" eb="4">
      <t>ケンイキ</t>
    </rPh>
    <rPh sb="10" eb="13">
      <t>キュウセイキ</t>
    </rPh>
    <rPh sb="13" eb="15">
      <t>ビョウショウ</t>
    </rPh>
    <rPh sb="16" eb="17">
      <t>ユウ</t>
    </rPh>
    <rPh sb="19" eb="21">
      <t>ビョウイン</t>
    </rPh>
    <rPh sb="24" eb="26">
      <t>ビョウイン</t>
    </rPh>
    <rPh sb="31" eb="32">
      <t>オオ</t>
    </rPh>
    <rPh sb="34" eb="36">
      <t>イリョウ</t>
    </rPh>
    <rPh sb="36" eb="38">
      <t>キカン</t>
    </rPh>
    <rPh sb="39" eb="41">
      <t>レイワ</t>
    </rPh>
    <rPh sb="41" eb="44">
      <t>ガンネンド</t>
    </rPh>
    <rPh sb="44" eb="46">
      <t>ビョウショウ</t>
    </rPh>
    <rPh sb="46" eb="48">
      <t>キノウ</t>
    </rPh>
    <rPh sb="48" eb="50">
      <t>ホウコク</t>
    </rPh>
    <rPh sb="51" eb="53">
      <t>ビョウショウ</t>
    </rPh>
    <rPh sb="53" eb="56">
      <t>カドウリツ</t>
    </rPh>
    <rPh sb="61" eb="62">
      <t>キ</t>
    </rPh>
    <rPh sb="67" eb="69">
      <t>トウイン</t>
    </rPh>
    <rPh sb="75" eb="78">
      <t>キュウセイキ</t>
    </rPh>
    <rPh sb="78" eb="80">
      <t>ビョウショウ</t>
    </rPh>
    <rPh sb="81" eb="83">
      <t>ビョウショウ</t>
    </rPh>
    <rPh sb="83" eb="85">
      <t>カドウ</t>
    </rPh>
    <rPh sb="85" eb="86">
      <t>リツ</t>
    </rPh>
    <rPh sb="94" eb="96">
      <t>ニュウイン</t>
    </rPh>
    <rPh sb="96" eb="98">
      <t>ビョウショウ</t>
    </rPh>
    <rPh sb="99" eb="101">
      <t>ヨユウ</t>
    </rPh>
    <rPh sb="107" eb="109">
      <t>コンカイ</t>
    </rPh>
    <rPh sb="110" eb="112">
      <t>ゲンショウ</t>
    </rPh>
    <rPh sb="116" eb="118">
      <t>チイキ</t>
    </rPh>
    <rPh sb="118" eb="120">
      <t>イリョウ</t>
    </rPh>
    <rPh sb="121" eb="123">
      <t>キノウ</t>
    </rPh>
    <rPh sb="125" eb="127">
      <t>シショウ</t>
    </rPh>
    <rPh sb="136" eb="137">
      <t>カンガ</t>
    </rPh>
    <rPh sb="143" eb="145">
      <t>トウイン</t>
    </rPh>
    <rPh sb="147" eb="149">
      <t>ザイタク</t>
    </rPh>
    <rPh sb="149" eb="151">
      <t>イリョウ</t>
    </rPh>
    <rPh sb="152" eb="153">
      <t>ウ</t>
    </rPh>
    <rPh sb="154" eb="155">
      <t>ザラ</t>
    </rPh>
    <rPh sb="163" eb="166">
      <t>キュウセイキ</t>
    </rPh>
    <rPh sb="166" eb="168">
      <t>ビョウショウ</t>
    </rPh>
    <rPh sb="169" eb="170">
      <t>サ</t>
    </rPh>
    <rPh sb="174" eb="176">
      <t>ジンイン</t>
    </rPh>
    <rPh sb="177" eb="179">
      <t>イリョウ</t>
    </rPh>
    <rPh sb="179" eb="181">
      <t>キキ</t>
    </rPh>
    <rPh sb="182" eb="185">
      <t>マンセイキ</t>
    </rPh>
    <rPh sb="185" eb="187">
      <t>ビョウショウ</t>
    </rPh>
    <rPh sb="187" eb="188">
      <t>オヨ</t>
    </rPh>
    <rPh sb="189" eb="192">
      <t>カイフクキ</t>
    </rPh>
    <rPh sb="192" eb="194">
      <t>ビョウショウ</t>
    </rPh>
    <rPh sb="195" eb="197">
      <t>カツヨウ</t>
    </rPh>
    <phoneticPr fontId="1"/>
  </si>
  <si>
    <t>R3年度：急性期病床10床減少（１階病棟部分）
R4年度：急性期病床15床減少（２階病棟部分）</t>
    <rPh sb="2" eb="4">
      <t>ネンド</t>
    </rPh>
    <rPh sb="5" eb="8">
      <t>キュウセイキ</t>
    </rPh>
    <rPh sb="8" eb="10">
      <t>ビョウショウ</t>
    </rPh>
    <rPh sb="12" eb="13">
      <t>ショウ</t>
    </rPh>
    <rPh sb="13" eb="15">
      <t>ゲンショウ</t>
    </rPh>
    <rPh sb="17" eb="18">
      <t>カイ</t>
    </rPh>
    <rPh sb="18" eb="20">
      <t>ビョウトウ</t>
    </rPh>
    <rPh sb="20" eb="22">
      <t>ブブン</t>
    </rPh>
    <rPh sb="26" eb="28">
      <t>ネンド</t>
    </rPh>
    <rPh sb="29" eb="32">
      <t>キュウセイキ</t>
    </rPh>
    <rPh sb="32" eb="34">
      <t>ビョウショウ</t>
    </rPh>
    <rPh sb="36" eb="37">
      <t>ショウ</t>
    </rPh>
    <rPh sb="37" eb="39">
      <t>ゲンショウ</t>
    </rPh>
    <rPh sb="41" eb="42">
      <t>カイ</t>
    </rPh>
    <rPh sb="42" eb="44">
      <t>ビョウトウ</t>
    </rPh>
    <rPh sb="44" eb="46">
      <t>ブブン</t>
    </rPh>
    <phoneticPr fontId="1"/>
  </si>
  <si>
    <t>病床機能再編後は、１階に○○㎡のスペースができることから、患者のリハビリスペースに改築を行い、回復期や慢性期の入院患者の健康管理に寄与する。
２階の○○㎡のスペースにおいては、現在４人の大部屋を個室２室に改築し、入院患者の利便性向上に努める。</t>
    <rPh sb="0" eb="2">
      <t>ビョウショウ</t>
    </rPh>
    <rPh sb="2" eb="4">
      <t>キノウ</t>
    </rPh>
    <rPh sb="4" eb="6">
      <t>サイヘン</t>
    </rPh>
    <rPh sb="6" eb="7">
      <t>ゴ</t>
    </rPh>
    <rPh sb="10" eb="11">
      <t>カイ</t>
    </rPh>
    <rPh sb="29" eb="31">
      <t>カンジャ</t>
    </rPh>
    <rPh sb="41" eb="43">
      <t>カイチク</t>
    </rPh>
    <rPh sb="44" eb="45">
      <t>オコナ</t>
    </rPh>
    <rPh sb="47" eb="50">
      <t>カイフクキ</t>
    </rPh>
    <rPh sb="51" eb="54">
      <t>マンセイキ</t>
    </rPh>
    <rPh sb="55" eb="57">
      <t>ニュウイン</t>
    </rPh>
    <rPh sb="57" eb="59">
      <t>カンジャ</t>
    </rPh>
    <rPh sb="60" eb="62">
      <t>ケンコウ</t>
    </rPh>
    <rPh sb="62" eb="64">
      <t>カンリ</t>
    </rPh>
    <rPh sb="65" eb="67">
      <t>キヨ</t>
    </rPh>
    <rPh sb="72" eb="73">
      <t>カイ</t>
    </rPh>
    <rPh sb="88" eb="90">
      <t>ゲンザイ</t>
    </rPh>
    <rPh sb="91" eb="92">
      <t>ニン</t>
    </rPh>
    <rPh sb="93" eb="96">
      <t>オオベヤ</t>
    </rPh>
    <rPh sb="97" eb="99">
      <t>コシツ</t>
    </rPh>
    <rPh sb="100" eb="101">
      <t>シツ</t>
    </rPh>
    <rPh sb="102" eb="104">
      <t>カイチク</t>
    </rPh>
    <rPh sb="106" eb="108">
      <t>ニュウイン</t>
    </rPh>
    <rPh sb="108" eb="110">
      <t>カンジャ</t>
    </rPh>
    <rPh sb="111" eb="114">
      <t>リベンセイ</t>
    </rPh>
    <rPh sb="114" eb="116">
      <t>コウジョウ</t>
    </rPh>
    <rPh sb="117" eb="118">
      <t>ツト</t>
    </rPh>
    <phoneticPr fontId="1"/>
  </si>
  <si>
    <t>１ 病床機能再編計画</t>
    <rPh sb="2" eb="4">
      <t>ビョウショウ</t>
    </rPh>
    <rPh sb="4" eb="6">
      <t>キノウ</t>
    </rPh>
    <rPh sb="6" eb="8">
      <t>サイヘン</t>
    </rPh>
    <rPh sb="8" eb="10">
      <t>ケイカク</t>
    </rPh>
    <phoneticPr fontId="1"/>
  </si>
  <si>
    <t>開設者</t>
    <rPh sb="0" eb="3">
      <t>カイセツシャ</t>
    </rPh>
    <phoneticPr fontId="1"/>
  </si>
  <si>
    <t>単独病院機能再編支援給付金支給申請書兼口座振込依頼書</t>
    <rPh sb="0" eb="2">
      <t>タンドク</t>
    </rPh>
    <rPh sb="2" eb="4">
      <t>ビョウイン</t>
    </rPh>
    <rPh sb="4" eb="6">
      <t>キノウ</t>
    </rPh>
    <rPh sb="6" eb="8">
      <t>サイヘン</t>
    </rPh>
    <rPh sb="8" eb="10">
      <t>シエン</t>
    </rPh>
    <rPh sb="10" eb="13">
      <t>キュウフキン</t>
    </rPh>
    <rPh sb="13" eb="15">
      <t>シキュウ</t>
    </rPh>
    <rPh sb="15" eb="18">
      <t>シンセイショ</t>
    </rPh>
    <rPh sb="18" eb="19">
      <t>ケン</t>
    </rPh>
    <rPh sb="19" eb="21">
      <t>コウザ</t>
    </rPh>
    <rPh sb="21" eb="23">
      <t>フリコミ</t>
    </rPh>
    <rPh sb="23" eb="25">
      <t>イライ</t>
    </rPh>
    <rPh sb="25" eb="26">
      <t>ショ</t>
    </rPh>
    <phoneticPr fontId="51"/>
  </si>
  <si>
    <t xml:space="preserve">   単独病院機能再編支援給付金の支給を受けたいので、下記のとおり申請します。
　また、下記６の「支給申請に関する誓約事項」について誓約します。</t>
    <rPh sb="3" eb="5">
      <t>タンドク</t>
    </rPh>
    <rPh sb="5" eb="7">
      <t>ビョウイン</t>
    </rPh>
    <rPh sb="7" eb="9">
      <t>キノウ</t>
    </rPh>
    <rPh sb="9" eb="11">
      <t>サイヘン</t>
    </rPh>
    <rPh sb="11" eb="13">
      <t>シエン</t>
    </rPh>
    <rPh sb="13" eb="16">
      <t>キュウフキン</t>
    </rPh>
    <rPh sb="17" eb="19">
      <t>シキュウ</t>
    </rPh>
    <rPh sb="20" eb="21">
      <t>ウ</t>
    </rPh>
    <rPh sb="27" eb="29">
      <t>カキ</t>
    </rPh>
    <rPh sb="33" eb="35">
      <t>シンセイ</t>
    </rPh>
    <rPh sb="44" eb="46">
      <t>カキ</t>
    </rPh>
    <rPh sb="49" eb="51">
      <t>シキュウ</t>
    </rPh>
    <rPh sb="51" eb="53">
      <t>シンセイ</t>
    </rPh>
    <rPh sb="54" eb="55">
      <t>カン</t>
    </rPh>
    <rPh sb="57" eb="59">
      <t>セイヤク</t>
    </rPh>
    <rPh sb="59" eb="61">
      <t>ジコウ</t>
    </rPh>
    <rPh sb="66" eb="68">
      <t>セイヤク</t>
    </rPh>
    <phoneticPr fontId="1"/>
  </si>
  <si>
    <t>病床機能再編支援事業計画書（単独病院機能再編支援）</t>
    <rPh sb="0" eb="2">
      <t>ビョウショウ</t>
    </rPh>
    <rPh sb="2" eb="4">
      <t>キノウ</t>
    </rPh>
    <rPh sb="4" eb="6">
      <t>サイヘン</t>
    </rPh>
    <rPh sb="6" eb="8">
      <t>シエン</t>
    </rPh>
    <rPh sb="8" eb="10">
      <t>ジギョウ</t>
    </rPh>
    <rPh sb="10" eb="13">
      <t>ケイカクショ</t>
    </rPh>
    <rPh sb="14" eb="16">
      <t>タンドク</t>
    </rPh>
    <rPh sb="16" eb="18">
      <t>ビョウイン</t>
    </rPh>
    <rPh sb="18" eb="20">
      <t>キノウ</t>
    </rPh>
    <rPh sb="20" eb="22">
      <t>サイヘン</t>
    </rPh>
    <rPh sb="22" eb="24">
      <t>シエン</t>
    </rPh>
    <phoneticPr fontId="1"/>
  </si>
  <si>
    <t>再編後の許可病床数
（＝再編後の許可病床のうち休棟中を除いた病床数）</t>
    <rPh sb="0" eb="2">
      <t>サイヘン</t>
    </rPh>
    <rPh sb="2" eb="3">
      <t>ゴ</t>
    </rPh>
    <rPh sb="4" eb="6">
      <t>キョカ</t>
    </rPh>
    <rPh sb="6" eb="9">
      <t>ビョウショウスウ</t>
    </rPh>
    <rPh sb="12" eb="14">
      <t>サイヘン</t>
    </rPh>
    <phoneticPr fontId="1"/>
  </si>
  <si>
    <t>再編前の対象３区分の許可病床のうち休棟中を除いた病床数から一日平均実働病床数までの減少分に係る支給額</t>
    <rPh sb="0" eb="2">
      <t>サイヘン</t>
    </rPh>
    <rPh sb="4" eb="6">
      <t>タイショウ</t>
    </rPh>
    <rPh sb="7" eb="9">
      <t>クブン</t>
    </rPh>
    <rPh sb="29" eb="31">
      <t>イチニチ</t>
    </rPh>
    <rPh sb="31" eb="33">
      <t>ヘイキン</t>
    </rPh>
    <rPh sb="33" eb="35">
      <t>ジツドウ</t>
    </rPh>
    <rPh sb="35" eb="38">
      <t>ビョウショウスウ</t>
    </rPh>
    <rPh sb="45" eb="46">
      <t>カカ</t>
    </rPh>
    <rPh sb="47" eb="49">
      <t>シキュウ</t>
    </rPh>
    <rPh sb="49" eb="5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</si>
</sst>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E+00"/>
  </numFmts>
  <fonts count="7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b/>
      <sz val="9"/>
      <color indexed="81"/>
      <name val="MS P ゴシック"/>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1"/>
      <name val="メイリオ"/>
      <family val="3"/>
      <charset val="128"/>
    </font>
    <font>
      <sz val="10"/>
      <color theme="1"/>
      <name val="メイリオ"/>
      <family val="3"/>
      <charset val="128"/>
    </font>
    <font>
      <sz val="12"/>
      <name val="メイリオ"/>
      <family val="3"/>
      <charset val="128"/>
    </font>
    <font>
      <sz val="7"/>
      <name val="メイリオ"/>
      <family val="3"/>
      <charset val="128"/>
    </font>
    <font>
      <sz val="8.5"/>
      <name val="メイリオ"/>
      <family val="3"/>
      <charset val="128"/>
    </font>
    <font>
      <sz val="12"/>
      <color theme="1"/>
      <name val="メイリオ"/>
      <family val="3"/>
      <charset val="128"/>
    </font>
    <font>
      <sz val="16"/>
      <color theme="1"/>
      <name val="メイリオ"/>
      <family val="3"/>
      <charset val="128"/>
    </font>
    <font>
      <b/>
      <sz val="12"/>
      <color theme="1"/>
      <name val="メイリオ"/>
      <family val="3"/>
      <charset val="128"/>
    </font>
    <font>
      <b/>
      <sz val="16"/>
      <color theme="1"/>
      <name val="メイリオ"/>
      <family val="3"/>
      <charset val="128"/>
    </font>
    <font>
      <sz val="9"/>
      <color theme="1"/>
      <name val="メイリオ"/>
      <family val="3"/>
      <charset val="128"/>
    </font>
    <font>
      <sz val="6"/>
      <color theme="1"/>
      <name val="メイリオ"/>
      <family val="3"/>
      <charset val="128"/>
    </font>
    <font>
      <sz val="8"/>
      <color theme="1"/>
      <name val="メイリオ"/>
      <family val="3"/>
      <charset val="128"/>
    </font>
    <font>
      <b/>
      <sz val="10"/>
      <color theme="1"/>
      <name val="メイリオ"/>
      <family val="3"/>
      <charset val="128"/>
    </font>
    <font>
      <sz val="7"/>
      <color theme="1"/>
      <name val="メイリオ"/>
      <family val="3"/>
      <charset val="128"/>
    </font>
    <font>
      <sz val="9.5"/>
      <color theme="1"/>
      <name val="メイリオ"/>
      <family val="3"/>
      <charset val="128"/>
    </font>
    <font>
      <sz val="11"/>
      <color rgb="FFFF0000"/>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7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21">
    <xf numFmtId="0" fontId="0" fillId="0" borderId="0" xfId="0">
      <alignment vertical="center"/>
    </xf>
    <xf numFmtId="0" fontId="53" fillId="0" borderId="1" xfId="0" applyFont="1" applyFill="1" applyBorder="1" applyProtection="1">
      <alignment vertical="center"/>
    </xf>
    <xf numFmtId="0" fontId="55" fillId="0" borderId="0" xfId="0" applyFont="1" applyFill="1" applyProtection="1">
      <alignment vertical="center"/>
    </xf>
    <xf numFmtId="0" fontId="53" fillId="0" borderId="0" xfId="0" applyFont="1" applyFill="1" applyProtection="1">
      <alignment vertical="center"/>
    </xf>
    <xf numFmtId="0" fontId="53" fillId="0" borderId="103" xfId="0" applyFont="1" applyFill="1" applyBorder="1" applyAlignment="1" applyProtection="1">
      <alignment horizontal="center" vertical="center"/>
    </xf>
    <xf numFmtId="0" fontId="53" fillId="52" borderId="71" xfId="0" applyFont="1" applyFill="1" applyBorder="1" applyAlignment="1" applyProtection="1">
      <alignment horizontal="center" vertical="center"/>
    </xf>
    <xf numFmtId="0" fontId="53" fillId="0" borderId="120" xfId="0" applyFont="1" applyFill="1" applyBorder="1" applyAlignment="1" applyProtection="1">
      <alignment horizontal="center" vertical="center"/>
    </xf>
    <xf numFmtId="0" fontId="53" fillId="0" borderId="150" xfId="0" applyFont="1" applyFill="1" applyBorder="1" applyAlignment="1" applyProtection="1">
      <alignment horizontal="center" vertical="center"/>
    </xf>
    <xf numFmtId="0" fontId="53" fillId="0" borderId="77" xfId="0" applyFont="1" applyFill="1" applyBorder="1" applyAlignment="1" applyProtection="1">
      <alignment horizontal="center" vertical="center"/>
    </xf>
    <xf numFmtId="0" fontId="53" fillId="0" borderId="70" xfId="0" applyFont="1" applyFill="1" applyBorder="1" applyAlignment="1" applyProtection="1">
      <alignment vertical="center"/>
    </xf>
    <xf numFmtId="184" fontId="53" fillId="0" borderId="2" xfId="0" applyNumberFormat="1" applyFont="1" applyFill="1" applyBorder="1" applyProtection="1">
      <alignment vertical="center"/>
    </xf>
    <xf numFmtId="184" fontId="53" fillId="0" borderId="75" xfId="0" applyNumberFormat="1" applyFont="1" applyFill="1" applyBorder="1" applyProtection="1">
      <alignment vertical="center"/>
    </xf>
    <xf numFmtId="184" fontId="53" fillId="0" borderId="55" xfId="0" applyNumberFormat="1" applyFont="1" applyFill="1" applyBorder="1" applyProtection="1">
      <alignment vertical="center"/>
    </xf>
    <xf numFmtId="184" fontId="53" fillId="0" borderId="54" xfId="0" applyNumberFormat="1" applyFont="1" applyFill="1" applyBorder="1" applyProtection="1">
      <alignment vertical="center"/>
    </xf>
    <xf numFmtId="0" fontId="53" fillId="0" borderId="2" xfId="0" applyFont="1" applyFill="1" applyBorder="1" applyProtection="1">
      <alignment vertical="center"/>
    </xf>
    <xf numFmtId="0" fontId="53" fillId="0" borderId="0" xfId="0" applyFont="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12" xfId="0" applyFont="1" applyBorder="1" applyAlignment="1" applyProtection="1">
      <alignment horizontal="center" vertical="center"/>
    </xf>
    <xf numFmtId="0" fontId="53" fillId="0" borderId="73" xfId="0" applyFont="1" applyBorder="1" applyAlignment="1" applyProtection="1">
      <alignment horizontal="center" vertical="center"/>
    </xf>
    <xf numFmtId="0" fontId="53" fillId="0" borderId="0" xfId="0" applyFont="1" applyFill="1" applyBorder="1" applyAlignment="1" applyProtection="1">
      <alignment horizontal="center" vertical="center"/>
    </xf>
    <xf numFmtId="184" fontId="57" fillId="0" borderId="0" xfId="0" applyNumberFormat="1" applyFont="1" applyFill="1" applyBorder="1" applyProtection="1">
      <alignment vertical="center"/>
    </xf>
    <xf numFmtId="184" fontId="53" fillId="52" borderId="127" xfId="0" applyNumberFormat="1" applyFont="1" applyFill="1" applyBorder="1" applyAlignment="1" applyProtection="1">
      <alignment horizontal="right" vertical="top"/>
    </xf>
    <xf numFmtId="184" fontId="53" fillId="52" borderId="128" xfId="0" applyNumberFormat="1" applyFont="1" applyFill="1" applyBorder="1" applyAlignment="1" applyProtection="1">
      <alignment horizontal="right" vertical="top"/>
    </xf>
    <xf numFmtId="0" fontId="57" fillId="0" borderId="147" xfId="0" applyFont="1" applyBorder="1" applyAlignment="1" applyProtection="1">
      <alignment horizontal="center" vertical="center" wrapText="1"/>
    </xf>
    <xf numFmtId="0" fontId="57" fillId="0" borderId="125" xfId="0" applyFont="1" applyBorder="1" applyAlignment="1" applyProtection="1">
      <alignment horizontal="center" vertical="center" wrapText="1"/>
    </xf>
    <xf numFmtId="0" fontId="57" fillId="0" borderId="126" xfId="0" applyFont="1" applyBorder="1" applyAlignment="1" applyProtection="1">
      <alignment horizontal="center" vertical="center"/>
    </xf>
    <xf numFmtId="0" fontId="53" fillId="0" borderId="121" xfId="0" applyFont="1" applyBorder="1" applyProtection="1">
      <alignment vertical="center"/>
    </xf>
    <xf numFmtId="0" fontId="53" fillId="0" borderId="122" xfId="0" applyFont="1" applyBorder="1" applyProtection="1">
      <alignment vertical="center"/>
    </xf>
    <xf numFmtId="0" fontId="54" fillId="0" borderId="101" xfId="0" applyFont="1" applyBorder="1" applyAlignment="1" applyProtection="1">
      <alignment horizontal="center" vertical="center" wrapText="1"/>
    </xf>
    <xf numFmtId="0" fontId="54" fillId="0" borderId="99" xfId="0" applyFont="1" applyFill="1" applyBorder="1" applyAlignment="1" applyProtection="1">
      <alignment horizontal="center" vertical="center"/>
    </xf>
    <xf numFmtId="0" fontId="54" fillId="0" borderId="114" xfId="0" applyFont="1" applyFill="1" applyBorder="1" applyAlignment="1" applyProtection="1">
      <alignment horizontal="center" vertical="center"/>
    </xf>
    <xf numFmtId="0" fontId="53" fillId="0" borderId="123" xfId="0" applyFont="1" applyBorder="1" applyAlignment="1" applyProtection="1">
      <alignment horizontal="center" vertical="center"/>
    </xf>
    <xf numFmtId="0" fontId="53" fillId="0" borderId="105" xfId="0" applyFont="1" applyBorder="1" applyAlignment="1" applyProtection="1">
      <alignment horizontal="center" vertical="center"/>
    </xf>
    <xf numFmtId="0" fontId="57" fillId="0" borderId="97" xfId="0" applyFont="1" applyBorder="1" applyAlignment="1" applyProtection="1">
      <alignment horizontal="center" vertical="center" wrapText="1"/>
    </xf>
    <xf numFmtId="0" fontId="57" fillId="0" borderId="100" xfId="0" applyFont="1" applyFill="1" applyBorder="1" applyAlignment="1" applyProtection="1">
      <alignment horizontal="center" vertical="center" wrapText="1"/>
    </xf>
    <xf numFmtId="0" fontId="57" fillId="0" borderId="143"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06" xfId="0" applyFont="1" applyFill="1" applyBorder="1" applyAlignment="1" applyProtection="1">
      <alignment horizontal="center" vertical="center" shrinkToFit="1"/>
    </xf>
    <xf numFmtId="184" fontId="53" fillId="0" borderId="146" xfId="0" applyNumberFormat="1" applyFont="1" applyFill="1" applyBorder="1" applyProtection="1">
      <alignment vertical="center"/>
    </xf>
    <xf numFmtId="184" fontId="53" fillId="0" borderId="141" xfId="0" applyNumberFormat="1" applyFont="1" applyFill="1" applyBorder="1" applyProtection="1">
      <alignment vertical="center"/>
    </xf>
    <xf numFmtId="184" fontId="53" fillId="52" borderId="71" xfId="0" applyNumberFormat="1" applyFont="1" applyFill="1" applyBorder="1" applyProtection="1">
      <alignment vertical="center"/>
    </xf>
    <xf numFmtId="184" fontId="53" fillId="0" borderId="120" xfId="0" applyNumberFormat="1" applyFont="1" applyFill="1" applyBorder="1" applyProtection="1">
      <alignment vertical="center"/>
    </xf>
    <xf numFmtId="184" fontId="53" fillId="0" borderId="108" xfId="0" applyNumberFormat="1" applyFont="1" applyFill="1" applyBorder="1" applyProtection="1">
      <alignment vertical="center"/>
    </xf>
    <xf numFmtId="184" fontId="53" fillId="0" borderId="77" xfId="0" applyNumberFormat="1" applyFont="1" applyFill="1" applyBorder="1" applyProtection="1">
      <alignment vertical="center"/>
    </xf>
    <xf numFmtId="0" fontId="53" fillId="0" borderId="73" xfId="0" applyFont="1" applyFill="1" applyBorder="1" applyAlignment="1" applyProtection="1">
      <alignment horizontal="center" vertical="center" shrinkToFit="1"/>
    </xf>
    <xf numFmtId="187" fontId="53" fillId="0" borderId="110" xfId="0" applyNumberFormat="1" applyFont="1" applyFill="1" applyBorder="1" applyProtection="1">
      <alignment vertical="center"/>
    </xf>
    <xf numFmtId="187" fontId="53" fillId="0" borderId="107" xfId="0" applyNumberFormat="1" applyFont="1" applyFill="1" applyBorder="1" applyProtection="1">
      <alignment vertical="center"/>
    </xf>
    <xf numFmtId="0" fontId="53" fillId="0" borderId="165" xfId="0" applyFont="1" applyFill="1" applyBorder="1" applyProtection="1">
      <alignment vertical="center"/>
    </xf>
    <xf numFmtId="184" fontId="53" fillId="0" borderId="144" xfId="0" applyNumberFormat="1" applyFont="1" applyFill="1" applyBorder="1" applyProtection="1">
      <alignment vertical="center"/>
    </xf>
    <xf numFmtId="0" fontId="53" fillId="52" borderId="77" xfId="0" applyFont="1" applyFill="1" applyBorder="1" applyProtection="1">
      <alignment vertical="center"/>
    </xf>
    <xf numFmtId="186" fontId="53" fillId="0" borderId="0" xfId="0" applyNumberFormat="1" applyFont="1" applyFill="1" applyBorder="1" applyAlignment="1" applyProtection="1">
      <alignment horizontal="center" vertical="center"/>
    </xf>
    <xf numFmtId="184" fontId="53" fillId="0" borderId="0" xfId="0" applyNumberFormat="1" applyFont="1" applyFill="1" applyBorder="1" applyProtection="1">
      <alignment vertical="center"/>
    </xf>
    <xf numFmtId="0" fontId="53" fillId="0" borderId="121" xfId="0" applyFont="1" applyFill="1" applyBorder="1" applyProtection="1">
      <alignment vertical="center"/>
    </xf>
    <xf numFmtId="0" fontId="57" fillId="0" borderId="98" xfId="0" applyFont="1" applyFill="1" applyBorder="1" applyAlignment="1" applyProtection="1">
      <alignment horizontal="center" vertical="center"/>
    </xf>
    <xf numFmtId="0" fontId="57" fillId="0" borderId="149" xfId="0" applyFont="1" applyFill="1" applyBorder="1" applyAlignment="1" applyProtection="1">
      <alignment horizontal="center" vertical="center"/>
    </xf>
    <xf numFmtId="184" fontId="53" fillId="0" borderId="116" xfId="0" applyNumberFormat="1" applyFont="1" applyFill="1" applyBorder="1" applyProtection="1">
      <alignment vertical="center"/>
    </xf>
    <xf numFmtId="184" fontId="53" fillId="0" borderId="148" xfId="0" applyNumberFormat="1" applyFont="1" applyFill="1" applyBorder="1" applyProtection="1">
      <alignment vertical="center"/>
    </xf>
    <xf numFmtId="184" fontId="53" fillId="0" borderId="150" xfId="0" applyNumberFormat="1" applyFont="1" applyFill="1" applyBorder="1" applyProtection="1">
      <alignment vertical="center"/>
    </xf>
    <xf numFmtId="0" fontId="53" fillId="0" borderId="0" xfId="213" applyFont="1" applyFill="1" applyProtection="1">
      <alignment vertical="center"/>
    </xf>
    <xf numFmtId="0" fontId="53" fillId="0" borderId="0" xfId="213" applyFont="1" applyFill="1" applyAlignment="1" applyProtection="1">
      <alignment vertical="center"/>
    </xf>
    <xf numFmtId="0" fontId="59" fillId="0" borderId="0" xfId="213" applyFont="1" applyBorder="1" applyAlignment="1" applyProtection="1">
      <alignment vertical="center" wrapText="1"/>
    </xf>
    <xf numFmtId="0" fontId="53" fillId="0" borderId="0" xfId="213" applyFont="1" applyFill="1" applyBorder="1" applyProtection="1">
      <alignment vertical="center"/>
    </xf>
    <xf numFmtId="0" fontId="53" fillId="0" borderId="0" xfId="213" applyFont="1" applyFill="1" applyBorder="1" applyAlignment="1" applyProtection="1">
      <alignment vertical="center" wrapText="1"/>
    </xf>
    <xf numFmtId="0" fontId="53" fillId="48" borderId="0" xfId="213" applyFont="1" applyFill="1" applyBorder="1" applyAlignment="1" applyProtection="1">
      <alignment vertical="center"/>
    </xf>
    <xf numFmtId="38" fontId="57" fillId="48" borderId="0" xfId="130" applyFont="1" applyFill="1" applyBorder="1" applyAlignment="1" applyProtection="1">
      <alignment vertical="center" wrapText="1"/>
    </xf>
    <xf numFmtId="0" fontId="53" fillId="48" borderId="0" xfId="213" applyFont="1" applyFill="1" applyBorder="1" applyAlignment="1" applyProtection="1">
      <alignment vertical="center" shrinkToFit="1"/>
    </xf>
    <xf numFmtId="0" fontId="53" fillId="48" borderId="0" xfId="213" applyFont="1" applyFill="1" applyBorder="1" applyAlignment="1" applyProtection="1">
      <alignment vertical="center" wrapText="1"/>
    </xf>
    <xf numFmtId="0" fontId="62" fillId="48" borderId="0" xfId="213" applyFont="1" applyFill="1" applyBorder="1" applyAlignment="1" applyProtection="1">
      <alignment vertical="center" wrapText="1"/>
    </xf>
    <xf numFmtId="0" fontId="53" fillId="48" borderId="0" xfId="213" applyFont="1" applyFill="1" applyBorder="1" applyAlignment="1" applyProtection="1">
      <alignment vertical="top"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horizontal="center" vertical="center" shrinkToFit="1"/>
    </xf>
    <xf numFmtId="0" fontId="57" fillId="48" borderId="0" xfId="213" applyFont="1" applyFill="1" applyBorder="1" applyAlignment="1" applyProtection="1">
      <alignment vertical="center"/>
    </xf>
    <xf numFmtId="38" fontId="54" fillId="48" borderId="0" xfId="130" applyFont="1" applyFill="1" applyBorder="1" applyAlignment="1" applyProtection="1">
      <alignment vertical="center" wrapText="1"/>
    </xf>
    <xf numFmtId="0" fontId="53" fillId="0" borderId="0" xfId="213" applyFont="1" applyFill="1" applyAlignment="1" applyProtection="1">
      <alignment vertical="center" wrapText="1"/>
    </xf>
    <xf numFmtId="0" fontId="53" fillId="48" borderId="0" xfId="187" applyFont="1" applyFill="1" applyBorder="1" applyAlignment="1" applyProtection="1">
      <alignment vertical="center"/>
    </xf>
    <xf numFmtId="0" fontId="56" fillId="48" borderId="0" xfId="213" applyFont="1" applyFill="1" applyBorder="1" applyAlignment="1" applyProtection="1">
      <alignment vertical="center" shrinkToFit="1"/>
    </xf>
    <xf numFmtId="0" fontId="56" fillId="48" borderId="0" xfId="213" applyFont="1" applyFill="1" applyBorder="1" applyAlignment="1" applyProtection="1">
      <alignment vertical="center" wrapText="1"/>
    </xf>
    <xf numFmtId="0" fontId="53" fillId="48" borderId="0" xfId="69" applyFont="1" applyFill="1" applyBorder="1" applyAlignment="1" applyProtection="1">
      <alignment vertical="center"/>
    </xf>
    <xf numFmtId="0" fontId="57" fillId="48" borderId="0" xfId="213" applyFont="1" applyFill="1" applyBorder="1" applyAlignment="1" applyProtection="1">
      <alignment horizontal="right" vertical="center" shrinkToFit="1"/>
    </xf>
    <xf numFmtId="0" fontId="57" fillId="48" borderId="0" xfId="213" applyFont="1" applyFill="1" applyBorder="1" applyAlignment="1" applyProtection="1">
      <alignment horizontal="left" vertical="center" shrinkToFit="1"/>
    </xf>
    <xf numFmtId="0" fontId="57" fillId="48" borderId="0" xfId="187" applyFont="1" applyFill="1" applyBorder="1" applyAlignment="1" applyProtection="1">
      <alignment horizontal="right" vertical="center"/>
    </xf>
    <xf numFmtId="0" fontId="57" fillId="48" borderId="0" xfId="187" applyFont="1" applyFill="1" applyBorder="1" applyAlignment="1" applyProtection="1">
      <alignment horizontal="left" vertical="center"/>
    </xf>
    <xf numFmtId="0" fontId="57" fillId="48" borderId="0" xfId="213" applyFont="1" applyFill="1" applyBorder="1" applyAlignment="1" applyProtection="1">
      <alignment horizontal="right" vertical="center"/>
    </xf>
    <xf numFmtId="0" fontId="53" fillId="48" borderId="0" xfId="69" applyFont="1" applyFill="1" applyBorder="1" applyAlignment="1" applyProtection="1">
      <alignment horizontal="right" vertical="center"/>
    </xf>
    <xf numFmtId="0" fontId="53" fillId="48" borderId="0" xfId="69" applyFont="1" applyFill="1" applyBorder="1" applyAlignment="1" applyProtection="1">
      <alignment horizontal="left" vertical="center" shrinkToFit="1"/>
    </xf>
    <xf numFmtId="0" fontId="53" fillId="48" borderId="0" xfId="69" applyFont="1" applyFill="1" applyBorder="1" applyAlignment="1" applyProtection="1">
      <alignment horizontal="left" vertical="center"/>
    </xf>
    <xf numFmtId="0" fontId="53" fillId="0" borderId="0" xfId="69" applyFont="1" applyBorder="1" applyAlignment="1" applyProtection="1">
      <alignment horizontal="left" vertical="center"/>
    </xf>
    <xf numFmtId="0" fontId="53" fillId="0" borderId="0" xfId="213" applyFont="1" applyFill="1" applyBorder="1" applyAlignment="1" applyProtection="1">
      <alignment vertical="center"/>
    </xf>
    <xf numFmtId="0" fontId="57" fillId="48" borderId="0" xfId="213" applyFont="1" applyFill="1" applyBorder="1" applyAlignment="1" applyProtection="1">
      <alignment horizontal="center" vertical="center"/>
    </xf>
    <xf numFmtId="0" fontId="57" fillId="48" borderId="0" xfId="69" applyFont="1" applyFill="1" applyBorder="1" applyAlignment="1" applyProtection="1">
      <alignment horizontal="center" vertical="center"/>
    </xf>
    <xf numFmtId="0" fontId="61" fillId="48" borderId="0" xfId="187" applyFont="1" applyFill="1" applyBorder="1" applyAlignment="1" applyProtection="1">
      <alignment vertical="top"/>
    </xf>
    <xf numFmtId="0" fontId="61" fillId="48" borderId="0" xfId="213" applyFont="1" applyFill="1" applyBorder="1" applyAlignment="1" applyProtection="1">
      <alignment vertical="center"/>
    </xf>
    <xf numFmtId="183" fontId="53" fillId="0" borderId="2"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53" fillId="0" borderId="0" xfId="0" applyFont="1" applyBorder="1" applyAlignment="1" applyProtection="1">
      <alignment vertical="center"/>
    </xf>
    <xf numFmtId="183" fontId="53" fillId="0" borderId="0" xfId="0" applyNumberFormat="1" applyFont="1" applyFill="1" applyProtection="1">
      <alignment vertical="center"/>
    </xf>
    <xf numFmtId="0" fontId="53" fillId="0" borderId="167" xfId="0" applyFont="1" applyFill="1" applyBorder="1" applyAlignment="1" applyProtection="1">
      <alignment horizontal="center" vertical="center"/>
    </xf>
    <xf numFmtId="0" fontId="53" fillId="0" borderId="168" xfId="0" applyFont="1" applyFill="1" applyBorder="1" applyAlignment="1" applyProtection="1">
      <alignment horizontal="center" vertical="center"/>
    </xf>
    <xf numFmtId="0" fontId="53" fillId="0" borderId="169" xfId="0" applyFont="1" applyFill="1" applyBorder="1" applyAlignment="1" applyProtection="1">
      <alignment horizontal="center" vertical="center"/>
    </xf>
    <xf numFmtId="0" fontId="53" fillId="0" borderId="170" xfId="0" applyFont="1" applyFill="1" applyBorder="1" applyProtection="1">
      <alignment vertical="center"/>
    </xf>
    <xf numFmtId="0" fontId="53" fillId="0" borderId="171" xfId="0" applyFont="1" applyFill="1" applyBorder="1" applyProtection="1">
      <alignment vertical="center"/>
    </xf>
    <xf numFmtId="184" fontId="53" fillId="0" borderId="142" xfId="0" applyNumberFormat="1" applyFont="1" applyFill="1" applyBorder="1" applyProtection="1">
      <alignment vertical="center"/>
    </xf>
    <xf numFmtId="184" fontId="53" fillId="0" borderId="100" xfId="0" applyNumberFormat="1" applyFont="1" applyFill="1" applyBorder="1" applyProtection="1">
      <alignment vertical="center"/>
    </xf>
    <xf numFmtId="184" fontId="53" fillId="52" borderId="142" xfId="0" applyNumberFormat="1" applyFont="1" applyFill="1" applyBorder="1" applyProtection="1">
      <alignment vertical="center"/>
    </xf>
    <xf numFmtId="184" fontId="53" fillId="52" borderId="90" xfId="0" applyNumberFormat="1" applyFont="1" applyFill="1" applyBorder="1" applyProtection="1">
      <alignment vertical="center"/>
    </xf>
    <xf numFmtId="0" fontId="53" fillId="0" borderId="174" xfId="0" applyFont="1" applyFill="1" applyBorder="1" applyAlignment="1" applyProtection="1">
      <alignment horizontal="center" vertical="center"/>
    </xf>
    <xf numFmtId="184" fontId="53" fillId="52" borderId="172" xfId="0" applyNumberFormat="1" applyFont="1" applyFill="1" applyBorder="1" applyProtection="1">
      <alignment vertical="center"/>
    </xf>
    <xf numFmtId="184" fontId="53" fillId="52" borderId="132" xfId="0" applyNumberFormat="1" applyFont="1" applyFill="1" applyBorder="1" applyProtection="1">
      <alignment vertical="center"/>
    </xf>
    <xf numFmtId="184" fontId="53" fillId="52" borderId="142" xfId="0" applyNumberFormat="1" applyFont="1" applyFill="1" applyBorder="1" applyAlignment="1" applyProtection="1">
      <alignment horizontal="right" vertical="top"/>
    </xf>
    <xf numFmtId="184" fontId="53" fillId="52" borderId="90" xfId="0" applyNumberFormat="1" applyFont="1" applyFill="1" applyBorder="1" applyAlignment="1" applyProtection="1">
      <alignment horizontal="right" vertical="top"/>
    </xf>
    <xf numFmtId="0" fontId="58" fillId="0" borderId="0" xfId="69" applyFont="1" applyAlignment="1" applyProtection="1">
      <alignment vertical="center"/>
    </xf>
    <xf numFmtId="0" fontId="58" fillId="0" borderId="0" xfId="212" applyFont="1" applyFill="1" applyAlignment="1" applyProtection="1">
      <alignment horizontal="left" vertical="center"/>
    </xf>
    <xf numFmtId="0" fontId="58" fillId="0" borderId="0" xfId="212" applyFont="1" applyFill="1" applyProtection="1">
      <alignment vertical="center"/>
    </xf>
    <xf numFmtId="0" fontId="58"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8"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8"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8" fillId="0" borderId="0" xfId="213" applyFont="1" applyFill="1" applyAlignment="1" applyProtection="1">
      <alignment vertical="center"/>
    </xf>
    <xf numFmtId="0" fontId="58" fillId="0" borderId="0" xfId="213" applyFont="1" applyBorder="1" applyAlignment="1" applyProtection="1">
      <alignment horizontal="left" vertical="center" wrapText="1"/>
    </xf>
    <xf numFmtId="0" fontId="58" fillId="0" borderId="0" xfId="213" applyFont="1" applyFill="1" applyAlignment="1" applyProtection="1">
      <alignment horizontal="left" vertical="center"/>
    </xf>
    <xf numFmtId="0" fontId="58" fillId="0" borderId="0" xfId="213" applyFont="1" applyFill="1" applyBorder="1" applyAlignment="1" applyProtection="1">
      <alignment horizontal="left" vertical="center"/>
    </xf>
    <xf numFmtId="0" fontId="58" fillId="48" borderId="0" xfId="213" applyFont="1" applyFill="1" applyBorder="1" applyAlignment="1" applyProtection="1">
      <alignment vertical="center" textRotation="255"/>
    </xf>
    <xf numFmtId="0" fontId="58" fillId="48" borderId="4" xfId="213" applyFont="1" applyFill="1" applyBorder="1" applyAlignment="1" applyProtection="1">
      <alignment vertical="center" textRotation="255"/>
    </xf>
    <xf numFmtId="0" fontId="58" fillId="0" borderId="0" xfId="213" applyFont="1" applyFill="1" applyBorder="1" applyAlignment="1" applyProtection="1">
      <alignment horizontal="center" vertical="center"/>
    </xf>
    <xf numFmtId="0" fontId="58" fillId="0" borderId="0" xfId="213" applyFont="1" applyFill="1" applyBorder="1" applyProtection="1">
      <alignment vertical="center"/>
    </xf>
    <xf numFmtId="0" fontId="58" fillId="48" borderId="51" xfId="213" applyFont="1" applyFill="1" applyBorder="1" applyAlignment="1" applyProtection="1">
      <alignment vertical="center" textRotation="255"/>
    </xf>
    <xf numFmtId="0" fontId="58" fillId="48" borderId="0" xfId="213" applyFont="1" applyFill="1" applyBorder="1" applyAlignment="1" applyProtection="1">
      <alignment horizontal="center" vertical="center"/>
    </xf>
    <xf numFmtId="0" fontId="58" fillId="0" borderId="0" xfId="213" applyFont="1" applyFill="1" applyBorder="1" applyAlignment="1" applyProtection="1">
      <alignment vertical="center" wrapText="1"/>
    </xf>
    <xf numFmtId="0" fontId="58" fillId="48" borderId="0" xfId="213" applyFont="1" applyFill="1" applyBorder="1" applyAlignment="1" applyProtection="1">
      <alignment vertical="center"/>
    </xf>
    <xf numFmtId="0" fontId="63" fillId="0" borderId="0" xfId="213" applyFont="1" applyFill="1" applyBorder="1" applyAlignment="1" applyProtection="1">
      <alignment vertical="center" wrapText="1"/>
    </xf>
    <xf numFmtId="0" fontId="58" fillId="0" borderId="0" xfId="0" applyFont="1" applyFill="1" applyProtection="1">
      <alignment vertical="center"/>
    </xf>
    <xf numFmtId="0" fontId="58" fillId="0" borderId="0" xfId="0" applyFont="1" applyFill="1" applyBorder="1" applyAlignment="1" applyProtection="1">
      <alignment horizontal="left" vertical="top"/>
    </xf>
    <xf numFmtId="0" fontId="58" fillId="49" borderId="70" xfId="0" applyFont="1" applyFill="1" applyBorder="1" applyProtection="1">
      <alignment vertical="center"/>
    </xf>
    <xf numFmtId="0" fontId="69" fillId="49" borderId="78" xfId="0" applyFont="1" applyFill="1" applyBorder="1" applyAlignment="1" applyProtection="1">
      <alignment horizontal="center" vertical="center" shrinkToFit="1"/>
    </xf>
    <xf numFmtId="0" fontId="59" fillId="49" borderId="88" xfId="0" applyFont="1" applyFill="1" applyBorder="1" applyAlignment="1" applyProtection="1">
      <alignment vertical="center" wrapText="1"/>
    </xf>
    <xf numFmtId="0" fontId="58" fillId="51" borderId="89" xfId="0" applyFont="1" applyFill="1" applyBorder="1" applyProtection="1">
      <alignment vertical="center"/>
      <protection locked="0"/>
    </xf>
    <xf numFmtId="0" fontId="58" fillId="51" borderId="90" xfId="0" applyFont="1" applyFill="1" applyBorder="1" applyProtection="1">
      <alignment vertical="center"/>
      <protection locked="0"/>
    </xf>
    <xf numFmtId="0" fontId="58" fillId="51" borderId="91" xfId="0" applyFont="1" applyFill="1" applyBorder="1" applyProtection="1">
      <alignment vertical="center"/>
      <protection locked="0"/>
    </xf>
    <xf numFmtId="0" fontId="58" fillId="51" borderId="92" xfId="0" applyFont="1" applyFill="1" applyBorder="1" applyProtection="1">
      <alignment vertical="center"/>
      <protection locked="0"/>
    </xf>
    <xf numFmtId="0" fontId="58" fillId="51" borderId="93" xfId="0" applyFont="1" applyFill="1" applyBorder="1" applyProtection="1">
      <alignment vertical="center"/>
      <protection locked="0"/>
    </xf>
    <xf numFmtId="0" fontId="58" fillId="0" borderId="88" xfId="0" applyFont="1" applyFill="1" applyBorder="1" applyProtection="1">
      <alignment vertical="center"/>
    </xf>
    <xf numFmtId="0" fontId="58" fillId="0" borderId="92" xfId="0" applyFont="1" applyFill="1" applyBorder="1" applyProtection="1">
      <alignment vertical="center"/>
    </xf>
    <xf numFmtId="0" fontId="59" fillId="49" borderId="151" xfId="0" applyFont="1" applyFill="1" applyBorder="1" applyAlignment="1" applyProtection="1">
      <alignment vertical="center" shrinkToFit="1"/>
    </xf>
    <xf numFmtId="0" fontId="58" fillId="51" borderId="152" xfId="0" applyFont="1" applyFill="1" applyBorder="1" applyProtection="1">
      <alignment vertical="center"/>
      <protection locked="0"/>
    </xf>
    <xf numFmtId="0" fontId="58" fillId="51" borderId="143" xfId="0" applyFont="1" applyFill="1" applyBorder="1" applyProtection="1">
      <alignment vertical="center"/>
      <protection locked="0"/>
    </xf>
    <xf numFmtId="0" fontId="58" fillId="51" borderId="153" xfId="0" applyFont="1" applyFill="1" applyBorder="1" applyProtection="1">
      <alignment vertical="center"/>
      <protection locked="0"/>
    </xf>
    <xf numFmtId="0" fontId="58" fillId="51" borderId="154" xfId="0" applyFont="1" applyFill="1" applyBorder="1" applyProtection="1">
      <alignment vertical="center"/>
      <protection locked="0"/>
    </xf>
    <xf numFmtId="0" fontId="58" fillId="51" borderId="155" xfId="0" applyFont="1" applyFill="1" applyBorder="1" applyProtection="1">
      <alignment vertical="center"/>
      <protection locked="0"/>
    </xf>
    <xf numFmtId="0" fontId="58" fillId="0" borderId="151" xfId="0" applyFont="1" applyFill="1" applyBorder="1" applyProtection="1">
      <alignment vertical="center"/>
    </xf>
    <xf numFmtId="0" fontId="58" fillId="0" borderId="154" xfId="0" applyFont="1" applyFill="1" applyBorder="1" applyProtection="1">
      <alignment vertical="center"/>
    </xf>
    <xf numFmtId="0" fontId="59" fillId="49" borderId="87" xfId="0" applyFont="1" applyFill="1" applyBorder="1" applyAlignment="1" applyProtection="1">
      <alignment vertical="center" wrapText="1"/>
    </xf>
    <xf numFmtId="0" fontId="58" fillId="0" borderId="156" xfId="0" applyFont="1" applyFill="1" applyBorder="1" applyProtection="1">
      <alignment vertical="center"/>
    </xf>
    <xf numFmtId="0" fontId="58" fillId="0" borderId="157" xfId="0" applyFont="1" applyFill="1" applyBorder="1" applyProtection="1">
      <alignment vertical="center"/>
    </xf>
    <xf numFmtId="0" fontId="58" fillId="0" borderId="158" xfId="0" applyFont="1" applyFill="1" applyBorder="1" applyProtection="1">
      <alignment vertical="center"/>
    </xf>
    <xf numFmtId="0" fontId="58" fillId="0" borderId="159" xfId="0" applyFont="1" applyFill="1" applyBorder="1" applyProtection="1">
      <alignment vertical="center"/>
    </xf>
    <xf numFmtId="0" fontId="58" fillId="0" borderId="160" xfId="0" applyFont="1" applyFill="1" applyBorder="1" applyProtection="1">
      <alignment vertical="center"/>
    </xf>
    <xf numFmtId="0" fontId="58" fillId="0" borderId="87" xfId="0" applyFont="1" applyFill="1" applyBorder="1" applyProtection="1">
      <alignment vertical="center"/>
    </xf>
    <xf numFmtId="0" fontId="58" fillId="51" borderId="76" xfId="0" applyFont="1" applyFill="1" applyBorder="1" applyProtection="1">
      <alignment vertical="center"/>
      <protection locked="0"/>
    </xf>
    <xf numFmtId="0" fontId="58" fillId="51" borderId="77" xfId="0" applyFont="1" applyFill="1" applyBorder="1" applyProtection="1">
      <alignment vertical="center"/>
      <protection locked="0"/>
    </xf>
    <xf numFmtId="0" fontId="58" fillId="51" borderId="1" xfId="0" applyFont="1" applyFill="1" applyBorder="1" applyProtection="1">
      <alignment vertical="center"/>
      <protection locked="0"/>
    </xf>
    <xf numFmtId="0" fontId="58" fillId="51" borderId="80" xfId="0" applyFont="1" applyFill="1" applyBorder="1" applyProtection="1">
      <alignment vertical="center"/>
      <protection locked="0"/>
    </xf>
    <xf numFmtId="0" fontId="58" fillId="0" borderId="55" xfId="0" applyFont="1" applyFill="1" applyBorder="1" applyProtection="1">
      <alignment vertical="center"/>
    </xf>
    <xf numFmtId="0" fontId="58" fillId="0" borderId="54" xfId="0" applyFont="1" applyFill="1" applyBorder="1" applyProtection="1">
      <alignment vertical="center"/>
    </xf>
    <xf numFmtId="0" fontId="58" fillId="0" borderId="81" xfId="0" applyFont="1" applyFill="1" applyBorder="1" applyProtection="1">
      <alignment vertical="center"/>
    </xf>
    <xf numFmtId="0" fontId="70" fillId="0" borderId="0" xfId="0" applyFont="1" applyFill="1" applyAlignment="1" applyProtection="1">
      <alignment horizontal="right" vertical="center"/>
    </xf>
    <xf numFmtId="0" fontId="58" fillId="0" borderId="0" xfId="0" applyFont="1" applyFill="1" applyBorder="1" applyAlignment="1" applyProtection="1">
      <alignment vertical="center"/>
    </xf>
    <xf numFmtId="0" fontId="67" fillId="0" borderId="0" xfId="0" applyFont="1" applyFill="1" applyBorder="1" applyAlignment="1" applyProtection="1">
      <alignment vertical="center"/>
    </xf>
    <xf numFmtId="184" fontId="58" fillId="51" borderId="117" xfId="0" applyNumberFormat="1" applyFont="1" applyFill="1" applyBorder="1" applyProtection="1">
      <alignment vertical="center"/>
      <protection locked="0"/>
    </xf>
    <xf numFmtId="184" fontId="58" fillId="51" borderId="115" xfId="0" applyNumberFormat="1" applyFont="1" applyFill="1" applyBorder="1" applyProtection="1">
      <alignment vertical="center"/>
      <protection locked="0"/>
    </xf>
    <xf numFmtId="184" fontId="58" fillId="51" borderId="66" xfId="0" applyNumberFormat="1" applyFont="1" applyFill="1" applyBorder="1" applyProtection="1">
      <alignment vertical="center"/>
      <protection locked="0"/>
    </xf>
    <xf numFmtId="184" fontId="58" fillId="51" borderId="130" xfId="0" applyNumberFormat="1" applyFont="1" applyFill="1" applyBorder="1" applyProtection="1">
      <alignment vertical="center"/>
      <protection locked="0"/>
    </xf>
    <xf numFmtId="184" fontId="58" fillId="0" borderId="117" xfId="0" applyNumberFormat="1" applyFont="1" applyFill="1" applyBorder="1" applyProtection="1">
      <alignment vertical="center"/>
    </xf>
    <xf numFmtId="0" fontId="59" fillId="49" borderId="95" xfId="0" applyFont="1" applyFill="1" applyBorder="1" applyAlignment="1" applyProtection="1">
      <alignment horizontal="center" vertical="center" shrinkToFit="1"/>
    </xf>
    <xf numFmtId="185" fontId="58" fillId="51" borderId="131" xfId="0" applyNumberFormat="1" applyFont="1" applyFill="1" applyBorder="1" applyProtection="1">
      <alignment vertical="center"/>
      <protection locked="0"/>
    </xf>
    <xf numFmtId="185" fontId="58" fillId="51" borderId="132" xfId="0" applyNumberFormat="1" applyFont="1" applyFill="1" applyBorder="1" applyProtection="1">
      <alignment vertical="center"/>
      <protection locked="0"/>
    </xf>
    <xf numFmtId="185" fontId="58" fillId="51" borderId="96" xfId="0" applyNumberFormat="1" applyFont="1" applyFill="1" applyBorder="1" applyProtection="1">
      <alignment vertical="center"/>
      <protection locked="0"/>
    </xf>
    <xf numFmtId="185" fontId="58" fillId="51" borderId="133" xfId="0" applyNumberFormat="1" applyFont="1" applyFill="1" applyBorder="1" applyProtection="1">
      <alignment vertical="center"/>
      <protection locked="0"/>
    </xf>
    <xf numFmtId="185" fontId="58" fillId="0" borderId="94" xfId="0" applyNumberFormat="1" applyFont="1" applyFill="1" applyBorder="1" applyProtection="1">
      <alignment vertical="center"/>
    </xf>
    <xf numFmtId="184" fontId="58" fillId="0" borderId="2" xfId="0" applyNumberFormat="1" applyFont="1" applyFill="1" applyBorder="1" applyProtection="1">
      <alignment vertical="center"/>
    </xf>
    <xf numFmtId="184" fontId="58" fillId="51" borderId="2" xfId="0" applyNumberFormat="1" applyFont="1" applyFill="1" applyBorder="1" applyProtection="1">
      <alignment vertical="center"/>
      <protection locked="0"/>
    </xf>
    <xf numFmtId="184" fontId="58" fillId="0" borderId="76" xfId="0" applyNumberFormat="1" applyFont="1" applyFill="1" applyBorder="1" applyProtection="1">
      <alignment vertical="center"/>
    </xf>
    <xf numFmtId="184" fontId="58" fillId="0" borderId="77" xfId="0" applyNumberFormat="1" applyFont="1" applyFill="1" applyBorder="1" applyProtection="1">
      <alignment vertical="center"/>
    </xf>
    <xf numFmtId="184" fontId="58" fillId="0" borderId="1" xfId="0" applyNumberFormat="1" applyFont="1" applyFill="1" applyBorder="1" applyProtection="1">
      <alignment vertical="center"/>
    </xf>
    <xf numFmtId="184" fontId="58" fillId="0" borderId="80" xfId="0" applyNumberFormat="1" applyFont="1" applyFill="1" applyBorder="1" applyProtection="1">
      <alignment vertical="center"/>
    </xf>
    <xf numFmtId="184" fontId="58" fillId="0" borderId="55" xfId="0" applyNumberFormat="1" applyFont="1" applyFill="1" applyBorder="1" applyProtection="1">
      <alignment vertical="center"/>
    </xf>
    <xf numFmtId="184" fontId="58" fillId="0" borderId="54" xfId="0" applyNumberFormat="1" applyFont="1" applyFill="1" applyBorder="1" applyProtection="1">
      <alignment vertical="center"/>
    </xf>
    <xf numFmtId="184" fontId="58" fillId="0" borderId="81" xfId="0" applyNumberFormat="1" applyFont="1" applyFill="1" applyBorder="1" applyProtection="1">
      <alignment vertical="center"/>
    </xf>
    <xf numFmtId="0" fontId="59" fillId="0" borderId="0" xfId="0" applyFont="1" applyFill="1" applyAlignment="1" applyProtection="1">
      <alignment vertical="center"/>
    </xf>
    <xf numFmtId="0" fontId="58" fillId="49" borderId="2" xfId="0" applyFont="1" applyFill="1" applyBorder="1" applyAlignment="1" applyProtection="1">
      <alignment horizontal="center" vertical="center" shrinkToFit="1"/>
    </xf>
    <xf numFmtId="0" fontId="71" fillId="49" borderId="75" xfId="0" applyFont="1" applyFill="1" applyBorder="1" applyAlignment="1" applyProtection="1">
      <alignment horizontal="center" vertical="center" wrapText="1" shrinkToFit="1"/>
    </xf>
    <xf numFmtId="185" fontId="58" fillId="0" borderId="75" xfId="0" applyNumberFormat="1" applyFont="1" applyFill="1" applyBorder="1" applyProtection="1">
      <alignment vertical="center"/>
    </xf>
    <xf numFmtId="0" fontId="59" fillId="49" borderId="54" xfId="0" applyFont="1" applyFill="1" applyBorder="1" applyAlignment="1" applyProtection="1">
      <alignment vertical="center" wrapText="1"/>
    </xf>
    <xf numFmtId="184" fontId="58" fillId="51" borderId="74" xfId="0" applyNumberFormat="1" applyFont="1" applyFill="1" applyBorder="1" applyProtection="1">
      <alignment vertical="center"/>
      <protection locked="0"/>
    </xf>
    <xf numFmtId="184" fontId="58" fillId="51" borderId="75" xfId="0" applyNumberFormat="1" applyFont="1" applyFill="1" applyBorder="1" applyProtection="1">
      <alignment vertical="center"/>
      <protection locked="0"/>
    </xf>
    <xf numFmtId="184" fontId="58" fillId="51" borderId="41" xfId="0" applyNumberFormat="1" applyFont="1" applyFill="1" applyBorder="1" applyProtection="1">
      <alignment vertical="center"/>
      <protection locked="0"/>
    </xf>
    <xf numFmtId="184" fontId="58" fillId="51" borderId="79" xfId="0" applyNumberFormat="1" applyFont="1" applyFill="1" applyBorder="1" applyProtection="1">
      <alignment vertical="center"/>
      <protection locked="0"/>
    </xf>
    <xf numFmtId="184" fontId="58" fillId="51" borderId="55" xfId="0" applyNumberFormat="1" applyFont="1" applyFill="1" applyBorder="1" applyProtection="1">
      <alignment vertical="center"/>
      <protection locked="0"/>
    </xf>
    <xf numFmtId="184" fontId="58" fillId="0" borderId="79" xfId="0" applyNumberFormat="1" applyFont="1" applyFill="1" applyBorder="1" applyProtection="1">
      <alignment vertical="center"/>
    </xf>
    <xf numFmtId="0" fontId="59" fillId="49" borderId="54" xfId="0" applyFont="1" applyFill="1" applyBorder="1" applyAlignment="1" applyProtection="1">
      <alignment vertical="center" shrinkToFit="1"/>
    </xf>
    <xf numFmtId="184" fontId="58" fillId="51" borderId="76" xfId="0" applyNumberFormat="1" applyFont="1" applyFill="1" applyBorder="1" applyProtection="1">
      <alignment vertical="center"/>
      <protection locked="0"/>
    </xf>
    <xf numFmtId="184" fontId="58" fillId="51" borderId="77" xfId="0" applyNumberFormat="1" applyFont="1" applyFill="1" applyBorder="1" applyProtection="1">
      <alignment vertical="center"/>
      <protection locked="0"/>
    </xf>
    <xf numFmtId="184" fontId="58" fillId="51" borderId="80" xfId="0" applyNumberFormat="1" applyFont="1" applyFill="1" applyBorder="1" applyProtection="1">
      <alignment vertical="center"/>
      <protection locked="0"/>
    </xf>
    <xf numFmtId="0" fontId="59" fillId="49" borderId="2" xfId="0" applyFont="1" applyFill="1" applyBorder="1" applyAlignment="1" applyProtection="1">
      <alignment vertical="center" shrinkToFit="1"/>
    </xf>
    <xf numFmtId="184" fontId="58" fillId="51" borderId="2" xfId="349" applyNumberFormat="1" applyFont="1" applyFill="1" applyBorder="1" applyProtection="1">
      <alignment vertical="center"/>
      <protection locked="0"/>
    </xf>
    <xf numFmtId="184" fontId="58" fillId="0" borderId="2" xfId="349"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0" borderId="3" xfId="0" applyFont="1" applyFill="1" applyBorder="1" applyAlignment="1" applyProtection="1">
      <alignment vertical="center" wrapText="1"/>
    </xf>
    <xf numFmtId="0" fontId="59" fillId="49" borderId="2" xfId="0" applyFont="1" applyFill="1" applyBorder="1" applyAlignment="1" applyProtection="1">
      <alignment vertical="center" wrapText="1"/>
    </xf>
    <xf numFmtId="0" fontId="58" fillId="51" borderId="2" xfId="0" applyFont="1" applyFill="1" applyBorder="1" applyAlignment="1" applyProtection="1">
      <alignment horizontal="center" vertical="center"/>
    </xf>
    <xf numFmtId="38" fontId="58" fillId="0" borderId="2" xfId="349" applyFont="1" applyFill="1" applyBorder="1" applyProtection="1">
      <alignment vertical="center"/>
    </xf>
    <xf numFmtId="0" fontId="58" fillId="0" borderId="2" xfId="0" applyFont="1" applyFill="1" applyBorder="1" applyProtection="1">
      <alignment vertical="center"/>
    </xf>
    <xf numFmtId="0" fontId="67" fillId="50" borderId="2" xfId="0" applyFont="1" applyFill="1" applyBorder="1" applyAlignment="1" applyProtection="1">
      <alignment horizontal="center" vertical="center" wrapText="1"/>
    </xf>
    <xf numFmtId="0" fontId="59" fillId="50" borderId="2" xfId="0" applyFont="1" applyFill="1" applyBorder="1" applyProtection="1">
      <alignment vertical="center"/>
    </xf>
    <xf numFmtId="0" fontId="58" fillId="0" borderId="2" xfId="0" applyFont="1" applyFill="1" applyBorder="1" applyAlignment="1" applyProtection="1">
      <alignment horizontal="center" vertical="center"/>
    </xf>
    <xf numFmtId="0" fontId="58" fillId="49" borderId="71" xfId="0" applyFont="1" applyFill="1" applyBorder="1" applyAlignment="1" applyProtection="1">
      <alignment horizontal="center" vertical="center"/>
    </xf>
    <xf numFmtId="0" fontId="59" fillId="49" borderId="67" xfId="0" applyFont="1" applyFill="1" applyBorder="1" applyProtection="1">
      <alignment vertical="center"/>
    </xf>
    <xf numFmtId="38" fontId="58" fillId="0" borderId="71" xfId="0" applyNumberFormat="1" applyFont="1" applyFill="1" applyBorder="1" applyProtection="1">
      <alignment vertical="center"/>
    </xf>
    <xf numFmtId="0" fontId="58" fillId="0" borderId="0" xfId="0" applyFont="1" applyFill="1" applyBorder="1" applyAlignment="1" applyProtection="1">
      <alignment horizontal="center" vertical="center"/>
    </xf>
    <xf numFmtId="0" fontId="58" fillId="0" borderId="0" xfId="0" applyFont="1" applyFill="1" applyBorder="1" applyProtection="1">
      <alignment vertical="center"/>
    </xf>
    <xf numFmtId="0" fontId="58" fillId="49" borderId="2" xfId="0" applyFont="1" applyFill="1" applyBorder="1" applyAlignment="1" applyProtection="1">
      <alignment horizontal="center" vertical="center"/>
    </xf>
    <xf numFmtId="0" fontId="59" fillId="49" borderId="78"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shrinkToFit="1"/>
    </xf>
    <xf numFmtId="0" fontId="53" fillId="0" borderId="2" xfId="0" applyFont="1" applyFill="1" applyBorder="1" applyAlignment="1" applyProtection="1">
      <alignment horizontal="center" vertical="center"/>
    </xf>
    <xf numFmtId="0" fontId="58" fillId="0" borderId="0" xfId="0" applyFont="1" applyFill="1" applyBorder="1" applyAlignment="1" applyProtection="1">
      <alignment horizontal="left" vertical="center"/>
    </xf>
    <xf numFmtId="0" fontId="53" fillId="0" borderId="2" xfId="0" applyFont="1" applyFill="1" applyBorder="1" applyAlignment="1" applyProtection="1">
      <alignment horizontal="center" vertical="center"/>
    </xf>
    <xf numFmtId="188" fontId="53" fillId="0" borderId="2" xfId="0" applyNumberFormat="1" applyFont="1" applyFill="1" applyBorder="1" applyAlignment="1" applyProtection="1">
      <alignment horizontal="center" vertical="center" shrinkToFit="1"/>
    </xf>
    <xf numFmtId="0" fontId="58" fillId="0" borderId="70" xfId="0" applyFont="1" applyFill="1" applyBorder="1" applyProtection="1">
      <alignment vertical="center"/>
    </xf>
    <xf numFmtId="0" fontId="69" fillId="0" borderId="78" xfId="0" applyFont="1" applyFill="1" applyBorder="1" applyAlignment="1" applyProtection="1">
      <alignment horizontal="center" vertical="center" shrinkToFit="1"/>
    </xf>
    <xf numFmtId="0" fontId="59" fillId="0" borderId="88" xfId="0" applyFont="1" applyFill="1" applyBorder="1" applyAlignment="1" applyProtection="1">
      <alignment vertical="center" wrapText="1"/>
    </xf>
    <xf numFmtId="0" fontId="58" fillId="0" borderId="89" xfId="0" applyFont="1" applyFill="1" applyBorder="1" applyProtection="1">
      <alignment vertical="center"/>
      <protection locked="0"/>
    </xf>
    <xf numFmtId="0" fontId="58" fillId="0" borderId="90" xfId="0" applyFont="1" applyFill="1" applyBorder="1" applyProtection="1">
      <alignment vertical="center"/>
      <protection locked="0"/>
    </xf>
    <xf numFmtId="0" fontId="58" fillId="0" borderId="91" xfId="0" applyFont="1" applyFill="1" applyBorder="1" applyProtection="1">
      <alignment vertical="center"/>
      <protection locked="0"/>
    </xf>
    <xf numFmtId="0" fontId="58" fillId="0" borderId="92" xfId="0" applyFont="1" applyFill="1" applyBorder="1" applyProtection="1">
      <alignment vertical="center"/>
      <protection locked="0"/>
    </xf>
    <xf numFmtId="0" fontId="58" fillId="0" borderId="93" xfId="0" applyFont="1" applyFill="1" applyBorder="1" applyProtection="1">
      <alignment vertical="center"/>
      <protection locked="0"/>
    </xf>
    <xf numFmtId="0" fontId="59" fillId="0" borderId="151" xfId="0" applyFont="1" applyFill="1" applyBorder="1" applyAlignment="1" applyProtection="1">
      <alignment vertical="center" shrinkToFit="1"/>
    </xf>
    <xf numFmtId="0" fontId="58" fillId="0" borderId="152" xfId="0" applyFont="1" applyFill="1" applyBorder="1" applyProtection="1">
      <alignment vertical="center"/>
      <protection locked="0"/>
    </xf>
    <xf numFmtId="0" fontId="58" fillId="0" borderId="143" xfId="0" applyFont="1" applyFill="1" applyBorder="1" applyProtection="1">
      <alignment vertical="center"/>
      <protection locked="0"/>
    </xf>
    <xf numFmtId="0" fontId="58" fillId="0" borderId="153" xfId="0" applyFont="1" applyFill="1" applyBorder="1" applyProtection="1">
      <alignment vertical="center"/>
      <protection locked="0"/>
    </xf>
    <xf numFmtId="0" fontId="58" fillId="0" borderId="154" xfId="0" applyFont="1" applyFill="1" applyBorder="1" applyProtection="1">
      <alignment vertical="center"/>
      <protection locked="0"/>
    </xf>
    <xf numFmtId="0" fontId="58" fillId="0" borderId="155" xfId="0" applyFont="1" applyFill="1" applyBorder="1" applyProtection="1">
      <alignment vertical="center"/>
      <protection locked="0"/>
    </xf>
    <xf numFmtId="0" fontId="59" fillId="0" borderId="87" xfId="0" applyFont="1" applyFill="1" applyBorder="1" applyAlignment="1" applyProtection="1">
      <alignment vertical="center" wrapText="1"/>
    </xf>
    <xf numFmtId="0" fontId="53" fillId="0" borderId="71" xfId="0" applyFont="1" applyFill="1" applyBorder="1" applyAlignment="1" applyProtection="1">
      <alignment horizontal="center" vertical="center"/>
    </xf>
    <xf numFmtId="184" fontId="53" fillId="0" borderId="90" xfId="0" applyNumberFormat="1" applyFont="1" applyFill="1" applyBorder="1" applyProtection="1">
      <alignment vertical="center"/>
    </xf>
    <xf numFmtId="0" fontId="58" fillId="0" borderId="76" xfId="0" applyFont="1" applyFill="1" applyBorder="1" applyProtection="1">
      <alignment vertical="center"/>
      <protection locked="0"/>
    </xf>
    <xf numFmtId="0" fontId="58" fillId="0" borderId="77" xfId="0" applyFont="1" applyFill="1" applyBorder="1" applyProtection="1">
      <alignment vertical="center"/>
      <protection locked="0"/>
    </xf>
    <xf numFmtId="0" fontId="58" fillId="0" borderId="1" xfId="0" applyFont="1" applyFill="1" applyBorder="1" applyProtection="1">
      <alignment vertical="center"/>
      <protection locked="0"/>
    </xf>
    <xf numFmtId="0" fontId="58" fillId="0" borderId="80" xfId="0" applyFont="1" applyFill="1" applyBorder="1" applyProtection="1">
      <alignment vertical="center"/>
      <protection locked="0"/>
    </xf>
    <xf numFmtId="184" fontId="53" fillId="0" borderId="172" xfId="0" applyNumberFormat="1" applyFont="1" applyFill="1" applyBorder="1" applyProtection="1">
      <alignment vertical="center"/>
    </xf>
    <xf numFmtId="184" fontId="53" fillId="0" borderId="132" xfId="0" applyNumberFormat="1" applyFont="1" applyFill="1" applyBorder="1" applyProtection="1">
      <alignment vertical="center"/>
    </xf>
    <xf numFmtId="0" fontId="53" fillId="0" borderId="0" xfId="0" applyFont="1" applyFill="1" applyBorder="1" applyAlignment="1" applyProtection="1">
      <alignment vertical="center"/>
    </xf>
    <xf numFmtId="0" fontId="53" fillId="0" borderId="0" xfId="0" applyFont="1" applyFill="1" applyBorder="1" applyAlignment="1" applyProtection="1">
      <alignment horizontal="center" vertical="top"/>
    </xf>
    <xf numFmtId="0" fontId="53" fillId="0" borderId="112" xfId="0" applyFont="1" applyFill="1" applyBorder="1" applyAlignment="1" applyProtection="1">
      <alignment horizontal="center" vertical="center"/>
    </xf>
    <xf numFmtId="0" fontId="53" fillId="0" borderId="73" xfId="0" applyFont="1" applyFill="1" applyBorder="1" applyAlignment="1" applyProtection="1">
      <alignment horizontal="center" vertical="center"/>
    </xf>
    <xf numFmtId="184" fontId="58" fillId="0" borderId="117" xfId="0" applyNumberFormat="1" applyFont="1" applyFill="1" applyBorder="1" applyProtection="1">
      <alignment vertical="center"/>
      <protection locked="0"/>
    </xf>
    <xf numFmtId="184" fontId="58" fillId="0" borderId="115" xfId="0" applyNumberFormat="1" applyFont="1" applyFill="1" applyBorder="1" applyProtection="1">
      <alignment vertical="center"/>
      <protection locked="0"/>
    </xf>
    <xf numFmtId="184" fontId="58" fillId="0" borderId="66" xfId="0" applyNumberFormat="1" applyFont="1" applyFill="1" applyBorder="1" applyProtection="1">
      <alignment vertical="center"/>
      <protection locked="0"/>
    </xf>
    <xf numFmtId="184" fontId="58" fillId="0" borderId="130" xfId="0" applyNumberFormat="1" applyFont="1" applyFill="1" applyBorder="1" applyProtection="1">
      <alignment vertical="center"/>
      <protection locked="0"/>
    </xf>
    <xf numFmtId="184" fontId="53" fillId="0" borderId="142" xfId="0" applyNumberFormat="1" applyFont="1" applyFill="1" applyBorder="1" applyAlignment="1" applyProtection="1">
      <alignment horizontal="right" vertical="top"/>
    </xf>
    <xf numFmtId="184" fontId="53" fillId="0" borderId="90" xfId="0" applyNumberFormat="1" applyFont="1" applyFill="1" applyBorder="1" applyAlignment="1" applyProtection="1">
      <alignment horizontal="right" vertical="top"/>
    </xf>
    <xf numFmtId="0" fontId="59" fillId="0" borderId="95" xfId="0" applyFont="1" applyFill="1" applyBorder="1" applyAlignment="1" applyProtection="1">
      <alignment horizontal="center" vertical="center" shrinkToFit="1"/>
    </xf>
    <xf numFmtId="185" fontId="58" fillId="0" borderId="131" xfId="0" applyNumberFormat="1" applyFont="1" applyFill="1" applyBorder="1" applyProtection="1">
      <alignment vertical="center"/>
      <protection locked="0"/>
    </xf>
    <xf numFmtId="185" fontId="58" fillId="0" borderId="132" xfId="0" applyNumberFormat="1" applyFont="1" applyFill="1" applyBorder="1" applyProtection="1">
      <alignment vertical="center"/>
      <protection locked="0"/>
    </xf>
    <xf numFmtId="185" fontId="58" fillId="0" borderId="96" xfId="0" applyNumberFormat="1" applyFont="1" applyFill="1" applyBorder="1" applyProtection="1">
      <alignment vertical="center"/>
      <protection locked="0"/>
    </xf>
    <xf numFmtId="185" fontId="58" fillId="0" borderId="133" xfId="0" applyNumberFormat="1" applyFont="1" applyFill="1" applyBorder="1" applyProtection="1">
      <alignment vertical="center"/>
      <protection locked="0"/>
    </xf>
    <xf numFmtId="184" fontId="53" fillId="0" borderId="127" xfId="0" applyNumberFormat="1" applyFont="1" applyFill="1" applyBorder="1" applyAlignment="1" applyProtection="1">
      <alignment horizontal="right" vertical="top"/>
    </xf>
    <xf numFmtId="184" fontId="53" fillId="0" borderId="128" xfId="0" applyNumberFormat="1" applyFont="1" applyFill="1" applyBorder="1" applyAlignment="1" applyProtection="1">
      <alignment horizontal="right" vertical="top"/>
    </xf>
    <xf numFmtId="0" fontId="57" fillId="0" borderId="147" xfId="0" applyFont="1" applyFill="1" applyBorder="1" applyAlignment="1" applyProtection="1">
      <alignment horizontal="center" vertical="center" wrapText="1"/>
    </xf>
    <xf numFmtId="0" fontId="57" fillId="0" borderId="125" xfId="0" applyFont="1" applyFill="1" applyBorder="1" applyAlignment="1" applyProtection="1">
      <alignment horizontal="center" vertical="center" wrapText="1"/>
    </xf>
    <xf numFmtId="0" fontId="57" fillId="0" borderId="126" xfId="0" applyFont="1" applyFill="1" applyBorder="1" applyAlignment="1" applyProtection="1">
      <alignment horizontal="center" vertical="center"/>
    </xf>
    <xf numFmtId="0" fontId="53" fillId="0" borderId="122" xfId="0" applyFont="1" applyFill="1" applyBorder="1" applyProtection="1">
      <alignment vertical="center"/>
    </xf>
    <xf numFmtId="0" fontId="59" fillId="0" borderId="2" xfId="0" applyFont="1" applyFill="1" applyBorder="1" applyAlignment="1" applyProtection="1">
      <alignment horizontal="center" vertical="center"/>
    </xf>
    <xf numFmtId="0" fontId="54" fillId="0" borderId="101" xfId="0" applyFont="1" applyFill="1" applyBorder="1" applyAlignment="1" applyProtection="1">
      <alignment horizontal="center" vertical="center" wrapText="1"/>
    </xf>
    <xf numFmtId="0" fontId="53" fillId="0" borderId="123" xfId="0" applyFont="1" applyFill="1" applyBorder="1" applyAlignment="1" applyProtection="1">
      <alignment horizontal="center" vertical="center"/>
    </xf>
    <xf numFmtId="0" fontId="53" fillId="0" borderId="105" xfId="0" applyFont="1" applyFill="1" applyBorder="1" applyAlignment="1" applyProtection="1">
      <alignment horizontal="center" vertical="center"/>
    </xf>
    <xf numFmtId="184" fontId="58" fillId="0" borderId="2" xfId="0" applyNumberFormat="1" applyFont="1" applyFill="1" applyBorder="1" applyProtection="1">
      <alignment vertical="center"/>
      <protection locked="0"/>
    </xf>
    <xf numFmtId="0" fontId="57" fillId="0" borderId="97" xfId="0" applyFont="1" applyFill="1" applyBorder="1" applyAlignment="1" applyProtection="1">
      <alignment horizontal="center" vertical="center" wrapText="1"/>
    </xf>
    <xf numFmtId="184" fontId="53" fillId="0" borderId="71" xfId="0" applyNumberFormat="1" applyFont="1" applyFill="1" applyBorder="1" applyProtection="1">
      <alignment vertical="center"/>
    </xf>
    <xf numFmtId="0" fontId="58" fillId="0" borderId="2" xfId="0" applyFont="1" applyFill="1" applyBorder="1" applyAlignment="1" applyProtection="1">
      <alignment horizontal="center" vertical="center" shrinkToFit="1"/>
    </xf>
    <xf numFmtId="0" fontId="71" fillId="0" borderId="75" xfId="0" applyFont="1" applyFill="1" applyBorder="1" applyAlignment="1" applyProtection="1">
      <alignment horizontal="center" vertical="center" wrapText="1" shrinkToFit="1"/>
    </xf>
    <xf numFmtId="0" fontId="59" fillId="0" borderId="78" xfId="0" applyFont="1" applyFill="1" applyBorder="1" applyAlignment="1" applyProtection="1">
      <alignment horizontal="center" vertical="center"/>
    </xf>
    <xf numFmtId="0" fontId="59" fillId="0" borderId="54" xfId="0" applyFont="1" applyFill="1" applyBorder="1" applyAlignment="1" applyProtection="1">
      <alignment vertical="center" wrapText="1"/>
    </xf>
    <xf numFmtId="184" fontId="58" fillId="0" borderId="74" xfId="0" applyNumberFormat="1" applyFont="1" applyFill="1" applyBorder="1" applyProtection="1">
      <alignment vertical="center"/>
      <protection locked="0"/>
    </xf>
    <xf numFmtId="184" fontId="58" fillId="0" borderId="75" xfId="0" applyNumberFormat="1" applyFont="1" applyFill="1" applyBorder="1" applyProtection="1">
      <alignment vertical="center"/>
      <protection locked="0"/>
    </xf>
    <xf numFmtId="184" fontId="58" fillId="0" borderId="41" xfId="0" applyNumberFormat="1" applyFont="1" applyFill="1" applyBorder="1" applyProtection="1">
      <alignment vertical="center"/>
      <protection locked="0"/>
    </xf>
    <xf numFmtId="184" fontId="58" fillId="0" borderId="79" xfId="0" applyNumberFormat="1" applyFont="1" applyFill="1" applyBorder="1" applyProtection="1">
      <alignment vertical="center"/>
      <protection locked="0"/>
    </xf>
    <xf numFmtId="184" fontId="58" fillId="0" borderId="55" xfId="0" applyNumberFormat="1" applyFont="1" applyFill="1" applyBorder="1" applyProtection="1">
      <alignment vertical="center"/>
      <protection locked="0"/>
    </xf>
    <xf numFmtId="0" fontId="59" fillId="0" borderId="54" xfId="0" applyFont="1" applyFill="1" applyBorder="1" applyAlignment="1" applyProtection="1">
      <alignment vertical="center" shrinkToFit="1"/>
    </xf>
    <xf numFmtId="184" fontId="58" fillId="0" borderId="76" xfId="0" applyNumberFormat="1" applyFont="1" applyFill="1" applyBorder="1" applyProtection="1">
      <alignment vertical="center"/>
      <protection locked="0"/>
    </xf>
    <xf numFmtId="184" fontId="58" fillId="0" borderId="77" xfId="0" applyNumberFormat="1" applyFont="1" applyFill="1" applyBorder="1" applyProtection="1">
      <alignment vertical="center"/>
      <protection locked="0"/>
    </xf>
    <xf numFmtId="184" fontId="58" fillId="0" borderId="80" xfId="0" applyNumberFormat="1" applyFont="1" applyFill="1" applyBorder="1" applyProtection="1">
      <alignment vertical="center"/>
      <protection locked="0"/>
    </xf>
    <xf numFmtId="0" fontId="59" fillId="0" borderId="2" xfId="0" applyFont="1" applyFill="1" applyBorder="1" applyAlignment="1" applyProtection="1">
      <alignment horizontal="center" vertical="center" wrapText="1"/>
    </xf>
    <xf numFmtId="0" fontId="59" fillId="0" borderId="2" xfId="0" applyFont="1" applyFill="1" applyBorder="1" applyAlignment="1" applyProtection="1">
      <alignment vertical="center" shrinkToFit="1"/>
    </xf>
    <xf numFmtId="184" fontId="58" fillId="0" borderId="2" xfId="349" applyNumberFormat="1" applyFont="1" applyFill="1" applyBorder="1" applyProtection="1">
      <alignment vertical="center"/>
      <protection locked="0"/>
    </xf>
    <xf numFmtId="0" fontId="59" fillId="0" borderId="54" xfId="0" applyFont="1" applyFill="1" applyBorder="1" applyAlignment="1" applyProtection="1">
      <alignment horizontal="center" vertical="center"/>
    </xf>
    <xf numFmtId="0" fontId="59" fillId="0" borderId="2" xfId="0" applyFont="1" applyFill="1" applyBorder="1" applyAlignment="1" applyProtection="1">
      <alignment vertical="center" wrapText="1"/>
    </xf>
    <xf numFmtId="0" fontId="59" fillId="0" borderId="2" xfId="0" applyFont="1" applyFill="1" applyBorder="1" applyAlignment="1" applyProtection="1">
      <alignment horizontal="center" vertical="center" shrinkToFit="1"/>
    </xf>
    <xf numFmtId="0" fontId="53" fillId="0" borderId="77" xfId="0" applyFont="1" applyFill="1" applyBorder="1" applyProtection="1">
      <alignment vertical="center"/>
    </xf>
    <xf numFmtId="0" fontId="67" fillId="0" borderId="2" xfId="0" applyFont="1" applyFill="1" applyBorder="1" applyAlignment="1" applyProtection="1">
      <alignment horizontal="center" vertical="center" wrapText="1"/>
    </xf>
    <xf numFmtId="0" fontId="59" fillId="0" borderId="2" xfId="0" applyFont="1" applyFill="1" applyBorder="1" applyProtection="1">
      <alignment vertical="center"/>
    </xf>
    <xf numFmtId="0" fontId="58" fillId="0" borderId="71" xfId="0" applyFont="1" applyFill="1" applyBorder="1" applyAlignment="1" applyProtection="1">
      <alignment horizontal="center" vertical="center"/>
    </xf>
    <xf numFmtId="0" fontId="59" fillId="0" borderId="67" xfId="0" applyFont="1" applyFill="1" applyBorder="1" applyProtection="1">
      <alignment vertical="center"/>
    </xf>
    <xf numFmtId="0" fontId="59" fillId="0" borderId="79" xfId="0" applyFont="1" applyFill="1" applyBorder="1" applyAlignment="1" applyProtection="1">
      <alignment horizontal="center" vertical="center"/>
    </xf>
    <xf numFmtId="0" fontId="59" fillId="0" borderId="55" xfId="0" applyFont="1" applyFill="1" applyBorder="1" applyAlignment="1" applyProtection="1">
      <alignment horizontal="center" vertical="center" wrapText="1"/>
    </xf>
    <xf numFmtId="0" fontId="59" fillId="0" borderId="55" xfId="0" applyFont="1" applyFill="1" applyBorder="1" applyAlignment="1" applyProtection="1">
      <alignment horizontal="center" vertical="center"/>
    </xf>
    <xf numFmtId="0" fontId="59" fillId="0" borderId="65" xfId="0" applyFont="1" applyFill="1" applyBorder="1" applyAlignment="1" applyProtection="1">
      <alignment horizontal="center" vertical="center"/>
    </xf>
    <xf numFmtId="0" fontId="59" fillId="0" borderId="5" xfId="0" applyFont="1" applyFill="1" applyBorder="1" applyAlignment="1" applyProtection="1">
      <alignment horizontal="center" vertical="center"/>
    </xf>
    <xf numFmtId="0" fontId="57" fillId="0" borderId="109" xfId="0" applyFont="1" applyFill="1" applyBorder="1" applyAlignment="1" applyProtection="1">
      <alignment horizontal="center" vertical="center" wrapText="1"/>
    </xf>
    <xf numFmtId="0" fontId="57" fillId="0" borderId="110" xfId="0" applyFont="1" applyFill="1" applyBorder="1" applyAlignment="1" applyProtection="1">
      <alignment horizontal="center" vertical="center" wrapText="1"/>
    </xf>
    <xf numFmtId="0" fontId="57" fillId="0" borderId="119" xfId="0" applyFont="1" applyFill="1" applyBorder="1" applyAlignment="1" applyProtection="1">
      <alignment horizontal="center" vertical="center" wrapText="1"/>
    </xf>
    <xf numFmtId="0" fontId="53" fillId="0" borderId="121" xfId="0" applyFont="1" applyFill="1" applyBorder="1" applyAlignment="1" applyProtection="1">
      <alignment horizontal="center" vertical="center"/>
    </xf>
    <xf numFmtId="0" fontId="54" fillId="0" borderId="102" xfId="0" applyFont="1" applyFill="1" applyBorder="1" applyAlignment="1" applyProtection="1">
      <alignment horizontal="center" vertical="center" wrapText="1" shrinkToFit="1"/>
    </xf>
    <xf numFmtId="0" fontId="54" fillId="0" borderId="122" xfId="0" applyFont="1" applyFill="1" applyBorder="1" applyAlignment="1" applyProtection="1">
      <alignment horizontal="center" vertical="center" shrinkToFit="1"/>
    </xf>
    <xf numFmtId="0" fontId="54" fillId="0" borderId="113" xfId="0" applyFont="1" applyFill="1" applyBorder="1" applyAlignment="1" applyProtection="1">
      <alignment horizontal="center" vertical="center" shrinkToFit="1"/>
    </xf>
    <xf numFmtId="0" fontId="54" fillId="0" borderId="140" xfId="0" applyFont="1" applyFill="1" applyBorder="1" applyAlignment="1" applyProtection="1">
      <alignment horizontal="center" vertical="center" shrinkToFit="1"/>
    </xf>
    <xf numFmtId="0" fontId="57" fillId="0" borderId="85" xfId="0" applyFont="1" applyFill="1" applyBorder="1" applyAlignment="1" applyProtection="1">
      <alignment horizontal="center" vertical="center" wrapText="1"/>
    </xf>
    <xf numFmtId="0" fontId="57" fillId="0" borderId="86" xfId="0" applyFont="1" applyFill="1" applyBorder="1" applyAlignment="1" applyProtection="1">
      <alignment horizontal="center" vertical="center" wrapText="1"/>
    </xf>
    <xf numFmtId="0" fontId="53" fillId="0" borderId="2" xfId="0" applyFont="1" applyFill="1" applyBorder="1" applyAlignment="1" applyProtection="1">
      <alignment horizontal="left" vertical="center" wrapText="1"/>
    </xf>
    <xf numFmtId="0" fontId="58" fillId="0" borderId="54" xfId="0" applyFont="1" applyFill="1" applyBorder="1" applyAlignment="1" applyProtection="1">
      <alignment horizontal="left" vertical="top"/>
    </xf>
    <xf numFmtId="0" fontId="58" fillId="0" borderId="41" xfId="0" applyFont="1" applyFill="1" applyBorder="1" applyAlignment="1" applyProtection="1">
      <alignment horizontal="left" vertical="top"/>
    </xf>
    <xf numFmtId="0" fontId="58" fillId="0" borderId="55" xfId="0" applyFont="1" applyFill="1" applyBorder="1" applyAlignment="1" applyProtection="1">
      <alignment horizontal="left" vertical="top"/>
    </xf>
    <xf numFmtId="0" fontId="73" fillId="0" borderId="54" xfId="0" applyFont="1" applyFill="1" applyBorder="1" applyAlignment="1" applyProtection="1">
      <alignment horizontal="left" vertical="top"/>
    </xf>
    <xf numFmtId="0" fontId="73" fillId="0" borderId="41" xfId="0" applyFont="1" applyFill="1" applyBorder="1" applyAlignment="1" applyProtection="1">
      <alignment horizontal="left" vertical="top"/>
    </xf>
    <xf numFmtId="0" fontId="73" fillId="0" borderId="55" xfId="0" applyFont="1" applyFill="1" applyBorder="1" applyAlignment="1" applyProtection="1">
      <alignment horizontal="left" vertical="top"/>
    </xf>
    <xf numFmtId="0" fontId="58" fillId="0" borderId="2" xfId="0" applyFont="1" applyFill="1" applyBorder="1" applyAlignment="1" applyProtection="1">
      <alignment horizontal="center" vertical="center"/>
    </xf>
    <xf numFmtId="0" fontId="59" fillId="0" borderId="65" xfId="0" applyFont="1" applyFill="1" applyBorder="1" applyAlignment="1" applyProtection="1">
      <alignment horizontal="center" vertical="center" wrapText="1"/>
    </xf>
    <xf numFmtId="0" fontId="59" fillId="0" borderId="5" xfId="0" applyFont="1" applyFill="1" applyBorder="1" applyAlignment="1" applyProtection="1">
      <alignment horizontal="center" vertical="center" wrapText="1"/>
    </xf>
    <xf numFmtId="0" fontId="59" fillId="0" borderId="74" xfId="0" applyFont="1" applyFill="1" applyBorder="1" applyAlignment="1" applyProtection="1">
      <alignment horizontal="center" vertical="center"/>
    </xf>
    <xf numFmtId="0" fontId="59" fillId="0" borderId="75" xfId="0" applyFont="1" applyFill="1" applyBorder="1" applyAlignment="1" applyProtection="1">
      <alignment horizontal="center" vertical="center"/>
    </xf>
    <xf numFmtId="0" fontId="59" fillId="0" borderId="41" xfId="0" applyFont="1" applyFill="1" applyBorder="1" applyAlignment="1" applyProtection="1">
      <alignment horizontal="center" vertical="center"/>
    </xf>
    <xf numFmtId="0" fontId="57" fillId="0" borderId="75" xfId="0" applyFont="1" applyFill="1" applyBorder="1" applyAlignment="1" applyProtection="1">
      <alignment horizontal="center" vertical="center" wrapText="1"/>
    </xf>
    <xf numFmtId="0" fontId="53" fillId="0" borderId="107" xfId="0" applyFont="1" applyFill="1" applyBorder="1" applyAlignment="1" applyProtection="1">
      <alignment horizontal="center" vertical="center"/>
    </xf>
    <xf numFmtId="0" fontId="53" fillId="0" borderId="129" xfId="0" applyFont="1" applyFill="1" applyBorder="1" applyAlignment="1" applyProtection="1">
      <alignment horizontal="center" vertical="center"/>
    </xf>
    <xf numFmtId="0" fontId="59" fillId="0" borderId="0" xfId="0" applyFont="1" applyFill="1" applyBorder="1" applyAlignment="1" applyProtection="1">
      <alignment horizontal="left" vertical="center" wrapText="1" shrinkToFit="1"/>
    </xf>
    <xf numFmtId="0" fontId="59" fillId="0" borderId="0" xfId="0" applyFont="1" applyFill="1" applyBorder="1" applyAlignment="1" applyProtection="1">
      <alignment horizontal="left" vertical="center" shrinkToFit="1"/>
    </xf>
    <xf numFmtId="0" fontId="54" fillId="0" borderId="102" xfId="0" applyFont="1" applyFill="1" applyBorder="1" applyAlignment="1" applyProtection="1">
      <alignment horizontal="center" vertical="center" wrapText="1"/>
    </xf>
    <xf numFmtId="0" fontId="54" fillId="0" borderId="111" xfId="0" applyFont="1" applyFill="1" applyBorder="1" applyAlignment="1" applyProtection="1">
      <alignment horizontal="center" vertical="center"/>
    </xf>
    <xf numFmtId="0" fontId="54" fillId="0" borderId="104" xfId="0" applyFont="1" applyFill="1" applyBorder="1" applyAlignment="1" applyProtection="1">
      <alignment horizontal="center" vertical="center"/>
    </xf>
    <xf numFmtId="0" fontId="54" fillId="0" borderId="4" xfId="0" applyFont="1" applyFill="1" applyBorder="1" applyAlignment="1" applyProtection="1">
      <alignment horizontal="center" vertical="center"/>
    </xf>
    <xf numFmtId="0" fontId="54" fillId="0" borderId="113" xfId="0" applyFont="1" applyFill="1" applyBorder="1" applyAlignment="1" applyProtection="1">
      <alignment horizontal="center" vertical="center"/>
    </xf>
    <xf numFmtId="0" fontId="54" fillId="0" borderId="7" xfId="0" applyFont="1" applyFill="1" applyBorder="1" applyAlignment="1" applyProtection="1">
      <alignment horizontal="center" vertical="center"/>
    </xf>
    <xf numFmtId="0" fontId="54" fillId="0" borderId="112" xfId="0" applyFont="1" applyFill="1" applyBorder="1" applyAlignment="1" applyProtection="1">
      <alignment horizontal="center" vertical="center"/>
    </xf>
    <xf numFmtId="0" fontId="54" fillId="0" borderId="2" xfId="0" applyFont="1" applyFill="1" applyBorder="1" applyAlignment="1" applyProtection="1">
      <alignment horizontal="center" vertical="center"/>
    </xf>
    <xf numFmtId="0" fontId="54" fillId="0" borderId="73" xfId="0" applyFont="1" applyFill="1" applyBorder="1" applyAlignment="1" applyProtection="1">
      <alignment horizontal="center" vertical="center"/>
    </xf>
    <xf numFmtId="0" fontId="54" fillId="0" borderId="75" xfId="0" applyFont="1" applyFill="1" applyBorder="1" applyAlignment="1" applyProtection="1">
      <alignment horizontal="center" vertical="center"/>
    </xf>
    <xf numFmtId="0" fontId="54" fillId="0" borderId="117" xfId="0" applyFont="1" applyFill="1" applyBorder="1" applyAlignment="1" applyProtection="1">
      <alignment horizontal="center" vertical="center"/>
    </xf>
    <xf numFmtId="0" fontId="54" fillId="0" borderId="118" xfId="0" applyFont="1" applyFill="1" applyBorder="1" applyAlignment="1" applyProtection="1">
      <alignment horizontal="center" vertical="center"/>
    </xf>
    <xf numFmtId="0" fontId="54" fillId="0" borderId="54" xfId="0" applyFont="1" applyFill="1" applyBorder="1" applyAlignment="1" applyProtection="1">
      <alignment horizontal="center" vertical="center"/>
    </xf>
    <xf numFmtId="0" fontId="59" fillId="0" borderId="54" xfId="0" applyFont="1" applyFill="1" applyBorder="1" applyAlignment="1" applyProtection="1">
      <alignment horizontal="center" vertical="center" wrapText="1"/>
    </xf>
    <xf numFmtId="0" fontId="59" fillId="0" borderId="72" xfId="0" applyFont="1" applyFill="1" applyBorder="1" applyAlignment="1" applyProtection="1">
      <alignment horizontal="center" vertical="center"/>
    </xf>
    <xf numFmtId="0" fontId="59" fillId="0" borderId="73"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59" fillId="0" borderId="78" xfId="0" applyFont="1" applyFill="1" applyBorder="1" applyAlignment="1" applyProtection="1">
      <alignment horizontal="center" vertical="center"/>
    </xf>
    <xf numFmtId="0" fontId="53" fillId="0" borderId="145" xfId="0" applyFont="1" applyFill="1" applyBorder="1" applyAlignment="1" applyProtection="1">
      <alignment horizontal="center" vertical="center" shrinkToFit="1"/>
    </xf>
    <xf numFmtId="0" fontId="53" fillId="0" borderId="146" xfId="0" applyFont="1" applyFill="1" applyBorder="1" applyAlignment="1" applyProtection="1">
      <alignment horizontal="center" vertical="center" shrinkToFit="1"/>
    </xf>
    <xf numFmtId="0" fontId="59" fillId="0" borderId="0" xfId="0" applyFont="1" applyFill="1" applyBorder="1" applyAlignment="1" applyProtection="1">
      <alignment vertical="center" wrapText="1"/>
    </xf>
    <xf numFmtId="0" fontId="57" fillId="0" borderId="102" xfId="0" applyFont="1" applyFill="1" applyBorder="1" applyAlignment="1" applyProtection="1">
      <alignment horizontal="center" vertical="center" wrapText="1"/>
    </xf>
    <xf numFmtId="0" fontId="57" fillId="0" borderId="111" xfId="0" applyFont="1" applyFill="1" applyBorder="1" applyAlignment="1" applyProtection="1">
      <alignment horizontal="center" vertical="center" wrapText="1"/>
    </xf>
    <xf numFmtId="0" fontId="57" fillId="0" borderId="104" xfId="0" applyFont="1" applyFill="1" applyBorder="1" applyAlignment="1" applyProtection="1">
      <alignment horizontal="center" vertical="center" wrapText="1"/>
    </xf>
    <xf numFmtId="0" fontId="57" fillId="0" borderId="4" xfId="0" applyFont="1" applyFill="1" applyBorder="1" applyAlignment="1" applyProtection="1">
      <alignment horizontal="center" vertical="center" wrapText="1"/>
    </xf>
    <xf numFmtId="0" fontId="57" fillId="0" borderId="145" xfId="0" applyFont="1" applyFill="1" applyBorder="1" applyAlignment="1" applyProtection="1">
      <alignment horizontal="center" vertical="center" wrapText="1"/>
    </xf>
    <xf numFmtId="0" fontId="57" fillId="0" borderId="146" xfId="0" applyFont="1" applyFill="1" applyBorder="1" applyAlignment="1" applyProtection="1">
      <alignment horizontal="center" vertical="center" wrapText="1"/>
    </xf>
    <xf numFmtId="0" fontId="53" fillId="0" borderId="102" xfId="0" applyFont="1" applyFill="1" applyBorder="1" applyAlignment="1" applyProtection="1">
      <alignment horizontal="center" vertical="center" wrapText="1" shrinkToFit="1"/>
    </xf>
    <xf numFmtId="0" fontId="53" fillId="0" borderId="121" xfId="0" applyFont="1" applyFill="1" applyBorder="1" applyAlignment="1" applyProtection="1">
      <alignment horizontal="center" vertical="center" shrinkToFit="1"/>
    </xf>
    <xf numFmtId="0" fontId="53" fillId="0" borderId="104"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59" fillId="0" borderId="2" xfId="0" applyFont="1" applyFill="1" applyBorder="1" applyAlignment="1" applyProtection="1">
      <alignment horizontal="center" vertical="center" wrapText="1"/>
    </xf>
    <xf numFmtId="184" fontId="53" fillId="0" borderId="67" xfId="0" applyNumberFormat="1" applyFont="1" applyFill="1" applyBorder="1" applyAlignment="1" applyProtection="1">
      <alignment horizontal="center" vertical="center"/>
    </xf>
    <xf numFmtId="0" fontId="53" fillId="0" borderId="124" xfId="0" applyFont="1" applyFill="1" applyBorder="1" applyAlignment="1" applyProtection="1">
      <alignment horizontal="center" vertical="center"/>
    </xf>
    <xf numFmtId="0" fontId="53" fillId="0" borderId="166" xfId="0" applyFont="1" applyFill="1" applyBorder="1" applyAlignment="1" applyProtection="1">
      <alignment horizontal="center" vertical="center"/>
    </xf>
    <xf numFmtId="0" fontId="53" fillId="0" borderId="173" xfId="0" applyFont="1" applyFill="1" applyBorder="1" applyAlignment="1" applyProtection="1">
      <alignment horizontal="center" vertical="center"/>
    </xf>
    <xf numFmtId="0" fontId="58" fillId="0" borderId="82" xfId="0" applyFont="1" applyFill="1" applyBorder="1" applyAlignment="1" applyProtection="1">
      <alignment horizontal="center" vertical="center"/>
    </xf>
    <xf numFmtId="0" fontId="58" fillId="0" borderId="83" xfId="0" applyFont="1" applyFill="1" applyBorder="1" applyAlignment="1" applyProtection="1">
      <alignment horizontal="center" vertical="center"/>
    </xf>
    <xf numFmtId="0" fontId="58" fillId="0" borderId="84" xfId="0" applyFont="1" applyFill="1" applyBorder="1" applyAlignment="1" applyProtection="1">
      <alignment horizontal="center" vertical="center"/>
    </xf>
    <xf numFmtId="0" fontId="59" fillId="0" borderId="115" xfId="0" applyFont="1" applyFill="1" applyBorder="1" applyAlignment="1" applyProtection="1">
      <alignment horizontal="center" vertical="center" wrapText="1"/>
    </xf>
    <xf numFmtId="0" fontId="59" fillId="0" borderId="134" xfId="0" applyFont="1" applyFill="1" applyBorder="1" applyAlignment="1" applyProtection="1">
      <alignment horizontal="center" vertical="center" wrapText="1"/>
    </xf>
    <xf numFmtId="0" fontId="59" fillId="0" borderId="139" xfId="0" applyFont="1" applyFill="1" applyBorder="1" applyAlignment="1" applyProtection="1">
      <alignment horizontal="center" vertical="center"/>
    </xf>
    <xf numFmtId="0" fontId="59" fillId="0" borderId="118" xfId="0" applyFont="1" applyFill="1" applyBorder="1" applyAlignment="1" applyProtection="1">
      <alignment horizontal="center" vertical="center"/>
    </xf>
    <xf numFmtId="0" fontId="59" fillId="0" borderId="137" xfId="0" applyFont="1" applyFill="1" applyBorder="1" applyAlignment="1" applyProtection="1">
      <alignment horizontal="center" vertical="center"/>
    </xf>
    <xf numFmtId="0" fontId="59" fillId="0" borderId="138" xfId="0" applyFont="1" applyFill="1" applyBorder="1" applyAlignment="1" applyProtection="1">
      <alignment horizontal="center" vertical="center"/>
    </xf>
    <xf numFmtId="0" fontId="59" fillId="0" borderId="130" xfId="0" applyFont="1" applyFill="1" applyBorder="1" applyAlignment="1" applyProtection="1">
      <alignment horizontal="center" vertical="center"/>
    </xf>
    <xf numFmtId="0" fontId="59" fillId="0" borderId="136" xfId="0" applyFont="1" applyFill="1" applyBorder="1" applyAlignment="1" applyProtection="1">
      <alignment horizontal="center" vertical="center"/>
    </xf>
    <xf numFmtId="0" fontId="59" fillId="0" borderId="135" xfId="0" applyFont="1" applyFill="1" applyBorder="1" applyAlignment="1" applyProtection="1">
      <alignment horizontal="center" vertical="center"/>
    </xf>
    <xf numFmtId="0" fontId="58" fillId="0" borderId="117" xfId="0" applyFont="1" applyFill="1" applyBorder="1" applyAlignment="1" applyProtection="1">
      <alignment horizontal="center" vertical="center" shrinkToFit="1"/>
    </xf>
    <xf numFmtId="0" fontId="58" fillId="0" borderId="118" xfId="0" applyFont="1" applyFill="1" applyBorder="1" applyAlignment="1" applyProtection="1">
      <alignment horizontal="center" vertical="center" shrinkToFit="1"/>
    </xf>
    <xf numFmtId="0" fontId="53" fillId="0" borderId="72" xfId="0" applyFont="1" applyFill="1" applyBorder="1" applyAlignment="1" applyProtection="1">
      <alignment horizontal="center" vertical="center" shrinkToFit="1"/>
    </xf>
    <xf numFmtId="0" fontId="53" fillId="0" borderId="112" xfId="0" applyFont="1" applyFill="1" applyBorder="1" applyAlignment="1" applyProtection="1">
      <alignment horizontal="center" vertical="center" shrinkToFit="1"/>
    </xf>
    <xf numFmtId="0" fontId="53" fillId="0" borderId="175" xfId="0" applyFont="1" applyFill="1" applyBorder="1" applyAlignment="1" applyProtection="1">
      <alignment horizontal="center" vertical="center" shrinkToFit="1"/>
    </xf>
    <xf numFmtId="0" fontId="53" fillId="0" borderId="93" xfId="0" applyFont="1" applyFill="1" applyBorder="1" applyAlignment="1" applyProtection="1">
      <alignment horizontal="center" vertical="center" shrinkToFit="1"/>
    </xf>
    <xf numFmtId="0" fontId="67" fillId="0" borderId="65" xfId="0" applyFont="1" applyFill="1" applyBorder="1" applyAlignment="1" applyProtection="1">
      <alignment horizontal="center" vertical="center" wrapText="1"/>
    </xf>
    <xf numFmtId="0" fontId="67" fillId="0" borderId="5" xfId="0" applyFont="1" applyFill="1" applyBorder="1" applyAlignment="1" applyProtection="1">
      <alignment horizontal="center" vertical="center" wrapText="1"/>
    </xf>
    <xf numFmtId="183" fontId="58" fillId="0" borderId="2" xfId="0" applyNumberFormat="1"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4" fillId="0" borderId="70" xfId="0" applyFont="1" applyFill="1" applyBorder="1" applyAlignment="1" applyProtection="1">
      <alignment horizontal="center" vertical="center"/>
    </xf>
    <xf numFmtId="0" fontId="53" fillId="0" borderId="109" xfId="0" applyFont="1" applyFill="1" applyBorder="1" applyAlignment="1" applyProtection="1">
      <alignment horizontal="center" vertical="center" shrinkToFit="1"/>
    </xf>
    <xf numFmtId="0" fontId="53" fillId="0" borderId="162" xfId="0" applyFont="1" applyFill="1" applyBorder="1" applyAlignment="1" applyProtection="1">
      <alignment horizontal="center" vertical="center" shrinkToFit="1"/>
    </xf>
    <xf numFmtId="0" fontId="54" fillId="0" borderId="65" xfId="0" applyFont="1" applyFill="1" applyBorder="1" applyAlignment="1" applyProtection="1">
      <alignment horizontal="center" vertical="center" wrapText="1"/>
    </xf>
    <xf numFmtId="0" fontId="54" fillId="0" borderId="70" xfId="0" applyFont="1" applyFill="1" applyBorder="1" applyAlignment="1" applyProtection="1">
      <alignment horizontal="center" vertical="center" wrapText="1"/>
    </xf>
    <xf numFmtId="0" fontId="54" fillId="0" borderId="3" xfId="0" applyFont="1" applyFill="1" applyBorder="1" applyAlignment="1" applyProtection="1">
      <alignment horizontal="center" vertical="center" wrapText="1"/>
    </xf>
    <xf numFmtId="0" fontId="54" fillId="0" borderId="4" xfId="0" applyFont="1" applyFill="1" applyBorder="1" applyAlignment="1" applyProtection="1">
      <alignment horizontal="center" vertical="center" wrapText="1"/>
    </xf>
    <xf numFmtId="0" fontId="54" fillId="0" borderId="5"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7" fillId="0" borderId="72" xfId="0" applyFont="1" applyFill="1" applyBorder="1" applyAlignment="1" applyProtection="1">
      <alignment horizontal="center" vertical="center" wrapText="1" shrinkToFit="1"/>
    </xf>
    <xf numFmtId="0" fontId="57" fillId="0" borderId="112" xfId="0" applyFont="1" applyFill="1" applyBorder="1" applyAlignment="1" applyProtection="1">
      <alignment horizontal="center" vertical="center" shrinkToFit="1"/>
    </xf>
    <xf numFmtId="0" fontId="57" fillId="0" borderId="74" xfId="0" applyFont="1" applyFill="1" applyBorder="1" applyAlignment="1" applyProtection="1">
      <alignment horizontal="center" vertical="center" shrinkToFit="1"/>
    </xf>
    <xf numFmtId="0" fontId="57" fillId="0" borderId="2" xfId="0" applyFont="1" applyFill="1" applyBorder="1" applyAlignment="1" applyProtection="1">
      <alignment horizontal="center" vertical="center" shrinkToFit="1"/>
    </xf>
    <xf numFmtId="0" fontId="57" fillId="0" borderId="161" xfId="0" applyFont="1" applyFill="1" applyBorder="1" applyAlignment="1" applyProtection="1">
      <alignment horizontal="center" vertical="center" wrapText="1" shrinkToFit="1"/>
    </xf>
    <xf numFmtId="0" fontId="57" fillId="0" borderId="54" xfId="0" applyFont="1" applyFill="1" applyBorder="1" applyAlignment="1" applyProtection="1">
      <alignment horizontal="center" vertical="center" shrinkToFit="1"/>
    </xf>
    <xf numFmtId="0" fontId="57" fillId="0" borderId="163" xfId="0" applyFont="1" applyFill="1" applyBorder="1" applyAlignment="1" applyProtection="1">
      <alignment horizontal="center" vertical="center" wrapText="1" shrinkToFit="1"/>
    </xf>
    <xf numFmtId="0" fontId="57" fillId="0" borderId="54" xfId="0" applyFont="1" applyFill="1" applyBorder="1" applyAlignment="1" applyProtection="1">
      <alignment horizontal="center" vertical="center" wrapText="1" shrinkToFit="1"/>
    </xf>
    <xf numFmtId="0" fontId="57" fillId="0" borderId="164" xfId="0" applyFont="1" applyFill="1" applyBorder="1" applyAlignment="1" applyProtection="1">
      <alignment horizontal="center" vertical="center" wrapText="1" shrinkToFit="1"/>
    </xf>
    <xf numFmtId="186" fontId="53" fillId="0" borderId="76" xfId="0" applyNumberFormat="1" applyFont="1" applyFill="1" applyBorder="1" applyAlignment="1" applyProtection="1">
      <alignment horizontal="center" vertical="center"/>
    </xf>
    <xf numFmtId="186" fontId="53" fillId="0" borderId="144" xfId="0" applyNumberFormat="1" applyFont="1" applyFill="1" applyBorder="1" applyAlignment="1" applyProtection="1">
      <alignment horizontal="center" vertical="center"/>
    </xf>
    <xf numFmtId="0" fontId="53" fillId="0" borderId="116" xfId="0" applyFont="1" applyFill="1" applyBorder="1" applyAlignment="1" applyProtection="1">
      <alignment horizontal="center" vertical="center"/>
    </xf>
    <xf numFmtId="0" fontId="72" fillId="0" borderId="2" xfId="0" applyFont="1" applyFill="1" applyBorder="1" applyAlignment="1" applyProtection="1">
      <alignment horizontal="left" vertical="center" wrapText="1"/>
    </xf>
    <xf numFmtId="0" fontId="57" fillId="0" borderId="112" xfId="0" applyFont="1" applyFill="1" applyBorder="1" applyAlignment="1" applyProtection="1">
      <alignment horizontal="center" vertical="center" wrapText="1" shrinkToFit="1"/>
    </xf>
    <xf numFmtId="0" fontId="53" fillId="0" borderId="73" xfId="0" applyFont="1" applyFill="1" applyBorder="1" applyAlignment="1" applyProtection="1">
      <alignment horizontal="center" vertical="center" wrapText="1" shrinkToFit="1"/>
    </xf>
    <xf numFmtId="0" fontId="53" fillId="0" borderId="75" xfId="0" applyFont="1" applyFill="1" applyBorder="1" applyAlignment="1" applyProtection="1">
      <alignment horizontal="center" vertical="center" shrinkToFi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9" fillId="0" borderId="2" xfId="0" applyFont="1" applyFill="1" applyBorder="1" applyAlignment="1" applyProtection="1">
      <alignment horizontal="center" vertical="center" shrinkToFit="1"/>
    </xf>
    <xf numFmtId="0" fontId="59" fillId="0" borderId="2" xfId="0" applyFont="1" applyFill="1" applyBorder="1" applyAlignment="1" applyProtection="1">
      <alignment horizontal="center" vertical="center"/>
    </xf>
    <xf numFmtId="0" fontId="59" fillId="49" borderId="79" xfId="0" applyFont="1" applyFill="1" applyBorder="1" applyAlignment="1" applyProtection="1">
      <alignment horizontal="center" vertical="center"/>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58" fillId="0" borderId="54" xfId="0" applyFont="1" applyFill="1" applyBorder="1" applyAlignment="1" applyProtection="1">
      <alignment horizontal="left" vertical="top" wrapText="1"/>
    </xf>
    <xf numFmtId="0" fontId="58" fillId="0" borderId="41" xfId="0" applyFont="1" applyFill="1" applyBorder="1" applyAlignment="1" applyProtection="1">
      <alignment horizontal="left" vertical="top" wrapText="1"/>
    </xf>
    <xf numFmtId="0" fontId="58" fillId="0" borderId="55" xfId="0" applyFont="1" applyFill="1" applyBorder="1" applyAlignment="1" applyProtection="1">
      <alignment horizontal="left" vertical="top" wrapText="1"/>
    </xf>
    <xf numFmtId="0" fontId="58" fillId="49" borderId="2" xfId="0" applyFont="1" applyFill="1" applyBorder="1" applyAlignment="1" applyProtection="1">
      <alignment horizontal="center" vertical="center"/>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49" borderId="74" xfId="0" applyFont="1" applyFill="1" applyBorder="1" applyAlignment="1" applyProtection="1">
      <alignment horizontal="center" vertical="center"/>
    </xf>
    <xf numFmtId="0" fontId="59" fillId="49" borderId="7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3" fillId="52" borderId="107" xfId="0" applyFont="1" applyFill="1" applyBorder="1" applyAlignment="1" applyProtection="1">
      <alignment horizontal="center" vertical="center"/>
    </xf>
    <xf numFmtId="0" fontId="53" fillId="52" borderId="129"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72" xfId="0" applyFont="1" applyFill="1" applyBorder="1" applyAlignment="1" applyProtection="1">
      <alignment horizontal="center" vertical="center"/>
    </xf>
    <xf numFmtId="0" fontId="59" fillId="49" borderId="73" xfId="0" applyFont="1" applyFill="1" applyBorder="1" applyAlignment="1" applyProtection="1">
      <alignment horizontal="center" vertical="center"/>
    </xf>
    <xf numFmtId="0" fontId="59" fillId="49" borderId="1" xfId="0" applyFont="1" applyFill="1" applyBorder="1" applyAlignment="1" applyProtection="1">
      <alignment horizontal="center" vertical="center"/>
    </xf>
    <xf numFmtId="0" fontId="59" fillId="49" borderId="78" xfId="0" applyFont="1" applyFill="1" applyBorder="1" applyAlignment="1" applyProtection="1">
      <alignment horizontal="center" vertical="center"/>
    </xf>
    <xf numFmtId="0" fontId="57" fillId="0" borderId="102" xfId="0" applyFont="1" applyBorder="1" applyAlignment="1" applyProtection="1">
      <alignment horizontal="center" vertical="center" wrapText="1"/>
    </xf>
    <xf numFmtId="0" fontId="57" fillId="0" borderId="111" xfId="0" applyFont="1" applyBorder="1" applyAlignment="1" applyProtection="1">
      <alignment horizontal="center" vertical="center" wrapText="1"/>
    </xf>
    <xf numFmtId="0" fontId="57" fillId="0" borderId="104" xfId="0" applyFont="1" applyBorder="1" applyAlignment="1" applyProtection="1">
      <alignment horizontal="center" vertical="center" wrapText="1"/>
    </xf>
    <xf numFmtId="0" fontId="57" fillId="0" borderId="4" xfId="0" applyFont="1" applyBorder="1" applyAlignment="1" applyProtection="1">
      <alignment horizontal="center" vertical="center" wrapText="1"/>
    </xf>
    <xf numFmtId="0" fontId="57" fillId="0" borderId="145" xfId="0" applyFont="1" applyBorder="1" applyAlignment="1" applyProtection="1">
      <alignment horizontal="center" vertical="center" wrapText="1"/>
    </xf>
    <xf numFmtId="0" fontId="57" fillId="0" borderId="146" xfId="0" applyFont="1" applyBorder="1" applyAlignment="1" applyProtection="1">
      <alignment horizontal="center" vertical="center" wrapText="1"/>
    </xf>
    <xf numFmtId="0" fontId="59" fillId="49" borderId="2" xfId="0" applyFont="1" applyFill="1" applyBorder="1" applyAlignment="1" applyProtection="1">
      <alignment horizontal="center" vertical="center" wrapText="1"/>
    </xf>
    <xf numFmtId="184" fontId="53" fillId="52" borderId="67" xfId="0" applyNumberFormat="1" applyFont="1" applyFill="1" applyBorder="1" applyAlignment="1" applyProtection="1">
      <alignment horizontal="center" vertical="center"/>
    </xf>
    <xf numFmtId="0" fontId="53" fillId="52" borderId="124" xfId="0" applyFont="1" applyFill="1" applyBorder="1" applyAlignment="1" applyProtection="1">
      <alignment horizontal="center" vertical="center"/>
    </xf>
    <xf numFmtId="0" fontId="58" fillId="49" borderId="82" xfId="0" applyFont="1" applyFill="1" applyBorder="1" applyAlignment="1" applyProtection="1">
      <alignment horizontal="center" vertical="center"/>
    </xf>
    <xf numFmtId="0" fontId="58" fillId="49" borderId="83" xfId="0" applyFont="1" applyFill="1" applyBorder="1" applyAlignment="1" applyProtection="1">
      <alignment horizontal="center" vertical="center"/>
    </xf>
    <xf numFmtId="0" fontId="58" fillId="49" borderId="84" xfId="0" applyFont="1" applyFill="1" applyBorder="1" applyAlignment="1" applyProtection="1">
      <alignment horizontal="center" vertical="center"/>
    </xf>
    <xf numFmtId="0" fontId="59" fillId="49" borderId="115" xfId="0" applyFont="1" applyFill="1" applyBorder="1" applyAlignment="1" applyProtection="1">
      <alignment horizontal="center" vertical="center" wrapText="1"/>
    </xf>
    <xf numFmtId="0" fontId="59" fillId="49" borderId="134" xfId="0" applyFont="1" applyFill="1" applyBorder="1" applyAlignment="1" applyProtection="1">
      <alignment horizontal="center" vertical="center" wrapText="1"/>
    </xf>
    <xf numFmtId="0" fontId="59" fillId="49" borderId="139" xfId="0" applyFont="1" applyFill="1" applyBorder="1" applyAlignment="1" applyProtection="1">
      <alignment horizontal="center" vertical="center"/>
    </xf>
    <xf numFmtId="0" fontId="59" fillId="49" borderId="118" xfId="0" applyFont="1" applyFill="1" applyBorder="1" applyAlignment="1" applyProtection="1">
      <alignment horizontal="center" vertical="center"/>
    </xf>
    <xf numFmtId="0" fontId="59" fillId="49" borderId="137" xfId="0" applyFont="1" applyFill="1" applyBorder="1" applyAlignment="1" applyProtection="1">
      <alignment horizontal="center" vertical="center"/>
    </xf>
    <xf numFmtId="0" fontId="59" fillId="49" borderId="138" xfId="0" applyFont="1" applyFill="1" applyBorder="1" applyAlignment="1" applyProtection="1">
      <alignment horizontal="center" vertical="center"/>
    </xf>
    <xf numFmtId="0" fontId="59" fillId="49" borderId="130" xfId="0" applyFont="1" applyFill="1" applyBorder="1" applyAlignment="1" applyProtection="1">
      <alignment horizontal="center" vertical="center"/>
    </xf>
    <xf numFmtId="0" fontId="59" fillId="49" borderId="136" xfId="0" applyFont="1" applyFill="1" applyBorder="1" applyAlignment="1" applyProtection="1">
      <alignment horizontal="center" vertical="center"/>
    </xf>
    <xf numFmtId="0" fontId="59" fillId="49" borderId="135" xfId="0" applyFont="1" applyFill="1" applyBorder="1" applyAlignment="1" applyProtection="1">
      <alignment horizontal="center" vertical="center"/>
    </xf>
    <xf numFmtId="0" fontId="58" fillId="49" borderId="117" xfId="0" applyFont="1" applyFill="1" applyBorder="1" applyAlignment="1" applyProtection="1">
      <alignment horizontal="center" vertical="center" shrinkToFit="1"/>
    </xf>
    <xf numFmtId="0" fontId="58" fillId="49" borderId="118" xfId="0" applyFont="1" applyFill="1" applyBorder="1" applyAlignment="1" applyProtection="1">
      <alignment horizontal="center" vertical="center" shrinkToFit="1"/>
    </xf>
    <xf numFmtId="0" fontId="53" fillId="0" borderId="72" xfId="0" applyFont="1" applyBorder="1" applyAlignment="1" applyProtection="1">
      <alignment horizontal="center" vertical="center" shrinkToFit="1"/>
    </xf>
    <xf numFmtId="0" fontId="53" fillId="0" borderId="112" xfId="0" applyFont="1" applyBorder="1" applyAlignment="1" applyProtection="1">
      <alignment horizontal="center" vertical="center" shrinkToFit="1"/>
    </xf>
    <xf numFmtId="0" fontId="67" fillId="49" borderId="65" xfId="0" applyFont="1" applyFill="1" applyBorder="1" applyAlignment="1" applyProtection="1">
      <alignment horizontal="center" vertical="center" wrapText="1"/>
    </xf>
    <xf numFmtId="0" fontId="67" fillId="49" borderId="5"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3" fillId="52" borderId="116" xfId="0" applyFont="1" applyFill="1" applyBorder="1" applyAlignment="1" applyProtection="1">
      <alignment horizontal="center" vertical="center"/>
    </xf>
    <xf numFmtId="0" fontId="72" fillId="49" borderId="2" xfId="0" applyFont="1" applyFill="1" applyBorder="1" applyAlignment="1" applyProtection="1">
      <alignment horizontal="left" vertical="center" wrapText="1"/>
    </xf>
    <xf numFmtId="0" fontId="58" fillId="0" borderId="0" xfId="212" applyFont="1" applyFill="1" applyAlignment="1" applyProtection="1">
      <alignment vertical="center"/>
    </xf>
    <xf numFmtId="0" fontId="58" fillId="0" borderId="0" xfId="213" applyFont="1" applyBorder="1" applyAlignment="1" applyProtection="1">
      <alignment horizontal="left" vertical="top" wrapText="1"/>
    </xf>
    <xf numFmtId="0" fontId="58" fillId="49" borderId="49" xfId="213" applyFont="1" applyFill="1" applyBorder="1" applyAlignment="1" applyProtection="1">
      <alignment horizontal="center" vertical="center"/>
    </xf>
    <xf numFmtId="0" fontId="58" fillId="49" borderId="47" xfId="213" applyFont="1" applyFill="1" applyBorder="1" applyAlignment="1" applyProtection="1">
      <alignment horizontal="center" vertical="center"/>
    </xf>
    <xf numFmtId="0" fontId="58" fillId="49" borderId="48"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9" fillId="48" borderId="47" xfId="213" applyFont="1" applyFill="1" applyBorder="1" applyAlignment="1" applyProtection="1">
      <alignment horizontal="center" vertical="center" wrapText="1"/>
    </xf>
    <xf numFmtId="0" fontId="59" fillId="48" borderId="0" xfId="213" applyFont="1" applyFill="1" applyBorder="1" applyAlignment="1" applyProtection="1">
      <alignment horizontal="center" vertical="center" wrapText="1"/>
    </xf>
    <xf numFmtId="0" fontId="59" fillId="48" borderId="6" xfId="213" applyFont="1" applyFill="1" applyBorder="1" applyAlignment="1" applyProtection="1">
      <alignment horizontal="center" vertical="center" wrapText="1"/>
    </xf>
    <xf numFmtId="0" fontId="59" fillId="51" borderId="49" xfId="213" applyFont="1" applyFill="1" applyBorder="1" applyAlignment="1" applyProtection="1">
      <alignment horizontal="center" vertical="center" shrinkToFit="1"/>
      <protection locked="0"/>
    </xf>
    <xf numFmtId="0" fontId="59" fillId="51" borderId="47" xfId="213" applyFont="1" applyFill="1" applyBorder="1" applyAlignment="1" applyProtection="1">
      <alignment horizontal="center" vertical="center" shrinkToFit="1"/>
      <protection locked="0"/>
    </xf>
    <xf numFmtId="0" fontId="59" fillId="51" borderId="3" xfId="213" applyFont="1" applyFill="1" applyBorder="1" applyAlignment="1" applyProtection="1">
      <alignment horizontal="center" vertical="center" shrinkToFit="1"/>
      <protection locked="0"/>
    </xf>
    <xf numFmtId="0" fontId="59" fillId="51" borderId="0" xfId="213" applyFont="1" applyFill="1" applyBorder="1" applyAlignment="1" applyProtection="1">
      <alignment horizontal="center" vertical="center" shrinkToFit="1"/>
      <protection locked="0"/>
    </xf>
    <xf numFmtId="0" fontId="59" fillId="51" borderId="5" xfId="213" applyFont="1" applyFill="1" applyBorder="1" applyAlignment="1" applyProtection="1">
      <alignment horizontal="center" vertical="center" shrinkToFit="1"/>
      <protection locked="0"/>
    </xf>
    <xf numFmtId="0" fontId="59" fillId="51" borderId="6" xfId="213" applyFont="1" applyFill="1" applyBorder="1" applyAlignment="1" applyProtection="1">
      <alignment horizontal="center" vertical="center" shrinkToFit="1"/>
      <protection locked="0"/>
    </xf>
    <xf numFmtId="0" fontId="69" fillId="49" borderId="49" xfId="213" applyFont="1" applyFill="1" applyBorder="1" applyAlignment="1" applyProtection="1">
      <alignment horizontal="center" vertical="center" shrinkToFit="1"/>
    </xf>
    <xf numFmtId="0" fontId="69" fillId="49" borderId="47" xfId="213" applyFont="1" applyFill="1" applyBorder="1" applyAlignment="1" applyProtection="1">
      <alignment horizontal="center" vertical="center" shrinkToFit="1"/>
    </xf>
    <xf numFmtId="0" fontId="69" fillId="49" borderId="48" xfId="213" applyFont="1" applyFill="1" applyBorder="1" applyAlignment="1" applyProtection="1">
      <alignment horizontal="center" vertical="center" shrinkToFit="1"/>
    </xf>
    <xf numFmtId="0" fontId="69" fillId="49" borderId="5" xfId="213" applyFont="1" applyFill="1" applyBorder="1" applyAlignment="1" applyProtection="1">
      <alignment horizontal="center" vertical="center" shrinkToFit="1"/>
    </xf>
    <xf numFmtId="0" fontId="69" fillId="49" borderId="6" xfId="213" applyFont="1" applyFill="1" applyBorder="1" applyAlignment="1" applyProtection="1">
      <alignment horizontal="center" vertical="center" shrinkToFit="1"/>
    </xf>
    <xf numFmtId="0" fontId="69" fillId="49" borderId="7" xfId="213" applyFont="1" applyFill="1" applyBorder="1" applyAlignment="1" applyProtection="1">
      <alignment horizontal="center" vertical="center" shrinkToFit="1"/>
    </xf>
    <xf numFmtId="0" fontId="58" fillId="51" borderId="49" xfId="213" applyFont="1" applyFill="1" applyBorder="1" applyAlignment="1" applyProtection="1">
      <alignment horizontal="center" vertical="center" shrinkToFit="1"/>
      <protection locked="0"/>
    </xf>
    <xf numFmtId="0" fontId="58" fillId="51" borderId="48"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wrapText="1"/>
    </xf>
    <xf numFmtId="0" fontId="58" fillId="51" borderId="51" xfId="213" applyFont="1" applyFill="1" applyBorder="1" applyAlignment="1" applyProtection="1">
      <alignment horizontal="center" vertical="center" shrinkToFit="1"/>
      <protection locked="0"/>
    </xf>
    <xf numFmtId="0" fontId="58" fillId="51" borderId="49" xfId="213" applyFont="1" applyFill="1" applyBorder="1" applyAlignment="1" applyProtection="1">
      <alignment horizontal="center" vertical="center" wrapText="1" shrinkToFit="1"/>
      <protection locked="0"/>
    </xf>
    <xf numFmtId="0" fontId="58" fillId="51" borderId="47" xfId="213" applyFont="1" applyFill="1" applyBorder="1" applyAlignment="1" applyProtection="1">
      <alignment horizontal="center" vertical="center" wrapText="1" shrinkToFit="1"/>
      <protection locked="0"/>
    </xf>
    <xf numFmtId="0" fontId="58" fillId="51" borderId="51" xfId="213" applyFont="1" applyFill="1" applyBorder="1" applyAlignment="1" applyProtection="1">
      <alignment horizontal="center" vertical="center" wrapText="1" shrinkToFit="1"/>
      <protection locked="0"/>
    </xf>
    <xf numFmtId="0" fontId="58" fillId="51" borderId="48"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wrapText="1" shrinkToFit="1"/>
      <protection locked="0"/>
    </xf>
    <xf numFmtId="0" fontId="58" fillId="51" borderId="0" xfId="213" applyFont="1" applyFill="1" applyBorder="1" applyAlignment="1" applyProtection="1">
      <alignment horizontal="center" vertical="center" wrapText="1" shrinkToFit="1"/>
      <protection locked="0"/>
    </xf>
    <xf numFmtId="0" fontId="58" fillId="51" borderId="4" xfId="213" applyFont="1" applyFill="1" applyBorder="1" applyAlignment="1" applyProtection="1">
      <alignment horizontal="center" vertical="center" wrapText="1" shrinkToFit="1"/>
      <protection locked="0"/>
    </xf>
    <xf numFmtId="0" fontId="58" fillId="51" borderId="5" xfId="213" applyFont="1" applyFill="1" applyBorder="1" applyAlignment="1" applyProtection="1">
      <alignment horizontal="center" vertical="center" wrapText="1" shrinkToFit="1"/>
      <protection locked="0"/>
    </xf>
    <xf numFmtId="0" fontId="58" fillId="51" borderId="6" xfId="213" applyFont="1" applyFill="1" applyBorder="1" applyAlignment="1" applyProtection="1">
      <alignment horizontal="center" vertical="center" wrapText="1" shrinkToFit="1"/>
      <protection locked="0"/>
    </xf>
    <xf numFmtId="0" fontId="58" fillId="51" borderId="7"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9" fillId="49" borderId="49" xfId="213" applyFont="1" applyFill="1" applyBorder="1" applyAlignment="1" applyProtection="1">
      <alignment horizontal="center" vertical="center" shrinkToFit="1"/>
    </xf>
    <xf numFmtId="0" fontId="59" fillId="49" borderId="47" xfId="213" applyFont="1" applyFill="1" applyBorder="1" applyAlignment="1" applyProtection="1">
      <alignment horizontal="center" vertical="center" shrinkToFit="1"/>
    </xf>
    <xf numFmtId="0" fontId="59" fillId="49" borderId="48" xfId="213" applyFont="1" applyFill="1" applyBorder="1" applyAlignment="1" applyProtection="1">
      <alignment horizontal="center" vertical="center" shrinkToFit="1"/>
    </xf>
    <xf numFmtId="0" fontId="59" fillId="49" borderId="3" xfId="213" applyFont="1" applyFill="1" applyBorder="1" applyAlignment="1" applyProtection="1">
      <alignment horizontal="center" vertical="center" shrinkToFit="1"/>
    </xf>
    <xf numFmtId="0" fontId="59" fillId="49" borderId="0" xfId="213" applyFont="1" applyFill="1" applyBorder="1" applyAlignment="1" applyProtection="1">
      <alignment horizontal="center" vertical="center" shrinkToFit="1"/>
    </xf>
    <xf numFmtId="0" fontId="59" fillId="49" borderId="4" xfId="213" applyFont="1" applyFill="1" applyBorder="1" applyAlignment="1" applyProtection="1">
      <alignment horizontal="center" vertical="center" shrinkToFit="1"/>
    </xf>
    <xf numFmtId="0" fontId="59" fillId="49" borderId="5" xfId="213" applyFont="1" applyFill="1" applyBorder="1" applyAlignment="1" applyProtection="1">
      <alignment horizontal="center" vertical="center" shrinkToFit="1"/>
    </xf>
    <xf numFmtId="0" fontId="59" fillId="49" borderId="6" xfId="213" applyFont="1" applyFill="1" applyBorder="1" applyAlignment="1" applyProtection="1">
      <alignment horizontal="center" vertical="center" shrinkToFit="1"/>
    </xf>
    <xf numFmtId="0" fontId="59" fillId="49" borderId="7" xfId="213" applyFont="1" applyFill="1" applyBorder="1" applyAlignment="1" applyProtection="1">
      <alignment horizontal="center" vertical="center" shrinkToFit="1"/>
    </xf>
    <xf numFmtId="0" fontId="58" fillId="51" borderId="3" xfId="213" applyFont="1" applyFill="1" applyBorder="1" applyAlignment="1" applyProtection="1">
      <alignment horizontal="left" vertical="center" wrapText="1"/>
      <protection locked="0"/>
    </xf>
    <xf numFmtId="0" fontId="58" fillId="51" borderId="0" xfId="213" applyFont="1" applyFill="1" applyBorder="1" applyAlignment="1" applyProtection="1">
      <alignment horizontal="left" vertical="center" wrapText="1"/>
      <protection locked="0"/>
    </xf>
    <xf numFmtId="0" fontId="58" fillId="51" borderId="4" xfId="213" applyFont="1" applyFill="1" applyBorder="1" applyAlignment="1" applyProtection="1">
      <alignment horizontal="left" vertical="center" wrapText="1"/>
      <protection locked="0"/>
    </xf>
    <xf numFmtId="0" fontId="58" fillId="51" borderId="5" xfId="213" applyFont="1" applyFill="1" applyBorder="1" applyAlignment="1" applyProtection="1">
      <alignment horizontal="left" vertical="center" wrapText="1"/>
      <protection locked="0"/>
    </xf>
    <xf numFmtId="0" fontId="58" fillId="51" borderId="6" xfId="213" applyFont="1" applyFill="1" applyBorder="1" applyAlignment="1" applyProtection="1">
      <alignment horizontal="left" vertical="center" wrapText="1"/>
      <protection locked="0"/>
    </xf>
    <xf numFmtId="0" fontId="58" fillId="51" borderId="7" xfId="213" applyFont="1" applyFill="1" applyBorder="1" applyAlignment="1" applyProtection="1">
      <alignment horizontal="left" vertical="center" wrapText="1"/>
      <protection locked="0"/>
    </xf>
    <xf numFmtId="0" fontId="67" fillId="49" borderId="49" xfId="213" applyFont="1" applyFill="1" applyBorder="1" applyAlignment="1" applyProtection="1">
      <alignment horizontal="center" vertical="center" shrinkToFit="1"/>
    </xf>
    <xf numFmtId="0" fontId="67" fillId="49" borderId="47" xfId="213" applyFont="1" applyFill="1" applyBorder="1" applyAlignment="1" applyProtection="1">
      <alignment horizontal="center" vertical="center" shrinkToFit="1"/>
    </xf>
    <xf numFmtId="0" fontId="67" fillId="49" borderId="48" xfId="213" applyFont="1" applyFill="1" applyBorder="1" applyAlignment="1" applyProtection="1">
      <alignment horizontal="center" vertical="center" shrinkToFit="1"/>
    </xf>
    <xf numFmtId="0" fontId="67" fillId="49" borderId="5" xfId="213" applyFont="1" applyFill="1" applyBorder="1" applyAlignment="1" applyProtection="1">
      <alignment horizontal="center" vertical="center" shrinkToFit="1"/>
    </xf>
    <xf numFmtId="0" fontId="67" fillId="49" borderId="6" xfId="213" applyFont="1" applyFill="1" applyBorder="1" applyAlignment="1" applyProtection="1">
      <alignment horizontal="center" vertical="center" shrinkToFit="1"/>
    </xf>
    <xf numFmtId="0" fontId="67" fillId="49" borderId="7" xfId="213" applyFont="1" applyFill="1" applyBorder="1" applyAlignment="1" applyProtection="1">
      <alignment horizontal="center" vertical="center" shrinkToFit="1"/>
    </xf>
    <xf numFmtId="0" fontId="69" fillId="49" borderId="2" xfId="213" applyFont="1" applyFill="1" applyBorder="1" applyAlignment="1" applyProtection="1">
      <alignment horizontal="center" vertical="center" shrinkToFit="1"/>
    </xf>
    <xf numFmtId="0" fontId="69" fillId="49" borderId="50" xfId="213" applyFont="1" applyFill="1" applyBorder="1" applyAlignment="1" applyProtection="1">
      <alignment horizontal="center" vertical="center" shrinkToFit="1"/>
    </xf>
    <xf numFmtId="0" fontId="60" fillId="48" borderId="0" xfId="213" applyFont="1" applyFill="1" applyBorder="1" applyAlignment="1" applyProtection="1">
      <alignment horizontal="center" vertical="center" wrapText="1"/>
    </xf>
    <xf numFmtId="0" fontId="54" fillId="48" borderId="0" xfId="213" applyFont="1" applyFill="1" applyBorder="1" applyAlignment="1" applyProtection="1">
      <alignment horizontal="left" vertical="center" wrapText="1"/>
    </xf>
    <xf numFmtId="0" fontId="54" fillId="51" borderId="56" xfId="213" applyFont="1" applyFill="1" applyBorder="1" applyAlignment="1" applyProtection="1">
      <alignment horizontal="center" vertical="center"/>
      <protection locked="0"/>
    </xf>
    <xf numFmtId="0" fontId="54" fillId="51" borderId="57" xfId="213" applyFont="1" applyFill="1" applyBorder="1" applyAlignment="1" applyProtection="1">
      <alignment horizontal="center" vertical="center"/>
      <protection locked="0"/>
    </xf>
    <xf numFmtId="0" fontId="54" fillId="51" borderId="59" xfId="213" applyFont="1" applyFill="1" applyBorder="1" applyAlignment="1" applyProtection="1">
      <alignment horizontal="center" vertical="center"/>
      <protection locked="0"/>
    </xf>
    <xf numFmtId="0" fontId="54" fillId="51" borderId="60" xfId="213" applyFont="1" applyFill="1" applyBorder="1" applyAlignment="1" applyProtection="1">
      <alignment horizontal="center" vertical="center"/>
      <protection locked="0"/>
    </xf>
    <xf numFmtId="0" fontId="54" fillId="51" borderId="62" xfId="213" applyFont="1" applyFill="1" applyBorder="1" applyAlignment="1" applyProtection="1">
      <alignment horizontal="center" vertical="center"/>
      <protection locked="0"/>
    </xf>
    <xf numFmtId="0" fontId="54" fillId="51" borderId="63" xfId="213" applyFont="1" applyFill="1" applyBorder="1" applyAlignment="1" applyProtection="1">
      <alignment horizontal="center" vertical="center"/>
      <protection locked="0"/>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0" fontId="57" fillId="51" borderId="52" xfId="130" applyNumberFormat="1" applyFont="1" applyFill="1" applyBorder="1" applyAlignment="1" applyProtection="1">
      <alignment horizontal="center" vertical="center" shrinkToFit="1"/>
      <protection locked="0"/>
    </xf>
    <xf numFmtId="0" fontId="57" fillId="51" borderId="51" xfId="130" applyNumberFormat="1" applyFont="1" applyFill="1" applyBorder="1" applyAlignment="1" applyProtection="1">
      <alignment horizontal="center" vertical="center" shrinkToFit="1"/>
      <protection locked="0"/>
    </xf>
    <xf numFmtId="0" fontId="57" fillId="51" borderId="3" xfId="130" applyNumberFormat="1" applyFont="1" applyFill="1" applyBorder="1" applyAlignment="1" applyProtection="1">
      <alignment horizontal="center" vertical="center" shrinkToFit="1"/>
      <protection locked="0"/>
    </xf>
    <xf numFmtId="0" fontId="57" fillId="51" borderId="0" xfId="130" applyNumberFormat="1" applyFont="1" applyFill="1" applyBorder="1" applyAlignment="1" applyProtection="1">
      <alignment horizontal="center" vertical="center" shrinkToFit="1"/>
      <protection locked="0"/>
    </xf>
    <xf numFmtId="0" fontId="57" fillId="51" borderId="5" xfId="130" applyNumberFormat="1" applyFont="1" applyFill="1" applyBorder="1" applyAlignment="1" applyProtection="1">
      <alignment horizontal="center" vertical="center" shrinkToFit="1"/>
      <protection locked="0"/>
    </xf>
    <xf numFmtId="0" fontId="57" fillId="51" borderId="6" xfId="130" applyNumberFormat="1" applyFont="1" applyFill="1" applyBorder="1" applyAlignment="1" applyProtection="1">
      <alignment horizontal="center" vertical="center" shrinkToFit="1"/>
      <protection locked="0"/>
    </xf>
    <xf numFmtId="0" fontId="58" fillId="48" borderId="0" xfId="213" applyFont="1" applyFill="1" applyBorder="1" applyAlignment="1" applyProtection="1">
      <alignment horizontal="center" vertical="center"/>
    </xf>
    <xf numFmtId="0" fontId="53" fillId="51" borderId="57" xfId="213" applyFont="1" applyFill="1" applyBorder="1" applyAlignment="1" applyProtection="1">
      <alignment horizontal="center" vertical="center" wrapText="1"/>
      <protection locked="0"/>
    </xf>
    <xf numFmtId="0" fontId="53" fillId="51" borderId="58" xfId="213" applyFont="1" applyFill="1" applyBorder="1" applyAlignment="1" applyProtection="1">
      <alignment horizontal="center" vertical="center" wrapText="1"/>
      <protection locked="0"/>
    </xf>
    <xf numFmtId="0" fontId="53" fillId="51" borderId="60" xfId="213" applyFont="1" applyFill="1" applyBorder="1" applyAlignment="1" applyProtection="1">
      <alignment horizontal="center" vertical="center" wrapText="1"/>
      <protection locked="0"/>
    </xf>
    <xf numFmtId="0" fontId="53" fillId="51" borderId="61" xfId="213" applyFont="1" applyFill="1" applyBorder="1" applyAlignment="1" applyProtection="1">
      <alignment horizontal="center" vertical="center" wrapText="1"/>
      <protection locked="0"/>
    </xf>
    <xf numFmtId="0" fontId="53" fillId="51" borderId="63" xfId="213" applyFont="1" applyFill="1" applyBorder="1" applyAlignment="1" applyProtection="1">
      <alignment horizontal="center" vertical="center" wrapText="1"/>
      <protection locked="0"/>
    </xf>
    <xf numFmtId="0" fontId="53" fillId="51" borderId="64" xfId="213" applyFont="1" applyFill="1" applyBorder="1" applyAlignment="1" applyProtection="1">
      <alignment horizontal="center" vertical="center" wrapText="1"/>
      <protection locked="0"/>
    </xf>
    <xf numFmtId="0" fontId="53" fillId="49" borderId="52" xfId="213" applyFont="1" applyFill="1" applyBorder="1" applyAlignment="1" applyProtection="1">
      <alignment horizontal="center" vertical="center"/>
    </xf>
    <xf numFmtId="0" fontId="53" fillId="49" borderId="51" xfId="213" applyFont="1" applyFill="1" applyBorder="1" applyAlignment="1" applyProtection="1">
      <alignment horizontal="center" vertical="center"/>
    </xf>
    <xf numFmtId="0" fontId="53" fillId="49" borderId="53" xfId="213" applyFont="1" applyFill="1" applyBorder="1" applyAlignment="1" applyProtection="1">
      <alignment horizontal="center" vertical="center"/>
    </xf>
    <xf numFmtId="0" fontId="53" fillId="49" borderId="3" xfId="213" applyFont="1" applyFill="1" applyBorder="1" applyAlignment="1" applyProtection="1">
      <alignment horizontal="center" vertical="center"/>
    </xf>
    <xf numFmtId="0" fontId="53" fillId="49" borderId="0" xfId="213" applyFont="1" applyFill="1" applyBorder="1" applyAlignment="1" applyProtection="1">
      <alignment horizontal="center" vertical="center"/>
    </xf>
    <xf numFmtId="0" fontId="53" fillId="49" borderId="4" xfId="213" applyFont="1" applyFill="1" applyBorder="1" applyAlignment="1" applyProtection="1">
      <alignment horizontal="center" vertical="center"/>
    </xf>
    <xf numFmtId="0" fontId="53" fillId="49" borderId="5" xfId="213" applyFont="1" applyFill="1" applyBorder="1" applyAlignment="1" applyProtection="1">
      <alignment horizontal="center" vertical="center"/>
    </xf>
    <xf numFmtId="0" fontId="53" fillId="49" borderId="6" xfId="213" applyFont="1" applyFill="1" applyBorder="1" applyAlignment="1" applyProtection="1">
      <alignment horizontal="center" vertical="center"/>
    </xf>
    <xf numFmtId="0" fontId="53" fillId="49" borderId="7" xfId="213" applyFont="1" applyFill="1" applyBorder="1" applyAlignment="1" applyProtection="1">
      <alignment horizontal="center" vertical="center"/>
    </xf>
    <xf numFmtId="0" fontId="59" fillId="48" borderId="47" xfId="213" applyFont="1" applyFill="1" applyBorder="1" applyAlignment="1" applyProtection="1">
      <alignment horizontal="center" vertical="center"/>
    </xf>
    <xf numFmtId="0" fontId="59" fillId="48" borderId="48" xfId="213" applyFont="1" applyFill="1" applyBorder="1" applyAlignment="1" applyProtection="1">
      <alignment horizontal="center" vertical="center"/>
    </xf>
    <xf numFmtId="0" fontId="59" fillId="48" borderId="0" xfId="213" applyFont="1" applyFill="1" applyBorder="1" applyAlignment="1" applyProtection="1">
      <alignment horizontal="center" vertical="center"/>
    </xf>
    <xf numFmtId="0" fontId="59" fillId="48" borderId="4" xfId="213" applyFont="1" applyFill="1" applyBorder="1" applyAlignment="1" applyProtection="1">
      <alignment horizontal="center" vertical="center"/>
    </xf>
    <xf numFmtId="0" fontId="59" fillId="48" borderId="6" xfId="213" applyFont="1" applyFill="1" applyBorder="1" applyAlignment="1" applyProtection="1">
      <alignment horizontal="center" vertical="center"/>
    </xf>
    <xf numFmtId="0" fontId="59" fillId="48" borderId="7" xfId="213" applyFont="1" applyFill="1" applyBorder="1" applyAlignment="1" applyProtection="1">
      <alignment horizontal="center" vertical="center"/>
    </xf>
    <xf numFmtId="0" fontId="61" fillId="48" borderId="0" xfId="213" quotePrefix="1" applyFont="1" applyFill="1" applyBorder="1" applyAlignment="1" applyProtection="1">
      <alignment horizontal="center" vertical="center"/>
    </xf>
    <xf numFmtId="0" fontId="61" fillId="48" borderId="0" xfId="187" applyFont="1" applyFill="1" applyBorder="1" applyAlignment="1" applyProtection="1">
      <alignment horizontal="left" vertical="top"/>
    </xf>
    <xf numFmtId="0" fontId="54" fillId="48" borderId="0" xfId="213" applyFont="1" applyFill="1" applyBorder="1" applyAlignment="1" applyProtection="1">
      <alignment horizontal="left" shrinkToFit="1"/>
    </xf>
    <xf numFmtId="0" fontId="53" fillId="48" borderId="0" xfId="213" applyFont="1" applyFill="1" applyBorder="1" applyAlignment="1" applyProtection="1">
      <alignment horizontal="left" vertical="center" wrapText="1"/>
    </xf>
    <xf numFmtId="0" fontId="54" fillId="48" borderId="65" xfId="213" applyFont="1" applyFill="1" applyBorder="1" applyAlignment="1" applyProtection="1">
      <alignment horizontal="left" vertical="top" wrapText="1"/>
    </xf>
    <xf numFmtId="0" fontId="54" fillId="48" borderId="66" xfId="213" applyFont="1" applyFill="1" applyBorder="1" applyAlignment="1" applyProtection="1">
      <alignment horizontal="left" vertical="top" wrapText="1"/>
    </xf>
    <xf numFmtId="0" fontId="54" fillId="48" borderId="70" xfId="213" applyFont="1" applyFill="1" applyBorder="1" applyAlignment="1" applyProtection="1">
      <alignment horizontal="left" vertical="top" wrapText="1"/>
    </xf>
    <xf numFmtId="0" fontId="54" fillId="48" borderId="3" xfId="213" applyFont="1" applyFill="1" applyBorder="1" applyAlignment="1" applyProtection="1">
      <alignment horizontal="left" vertical="top" wrapText="1"/>
    </xf>
    <xf numFmtId="0" fontId="54" fillId="48" borderId="0" xfId="213" applyFont="1" applyFill="1" applyBorder="1" applyAlignment="1" applyProtection="1">
      <alignment horizontal="left" vertical="top" wrapText="1"/>
    </xf>
    <xf numFmtId="0" fontId="54" fillId="48" borderId="4" xfId="213" applyFont="1" applyFill="1" applyBorder="1" applyAlignment="1" applyProtection="1">
      <alignment horizontal="left" vertical="top" wrapText="1"/>
    </xf>
    <xf numFmtId="0" fontId="54" fillId="48" borderId="5" xfId="213" applyFont="1" applyFill="1" applyBorder="1" applyAlignment="1" applyProtection="1">
      <alignment horizontal="left" vertical="top" wrapText="1"/>
    </xf>
    <xf numFmtId="0" fontId="54" fillId="48" borderId="6" xfId="213" applyFont="1" applyFill="1" applyBorder="1" applyAlignment="1" applyProtection="1">
      <alignment horizontal="left" vertical="top" wrapText="1"/>
    </xf>
    <xf numFmtId="0" fontId="54" fillId="48" borderId="7" xfId="213" applyFont="1" applyFill="1" applyBorder="1" applyAlignment="1" applyProtection="1">
      <alignment horizontal="left" vertical="top" wrapText="1"/>
    </xf>
    <xf numFmtId="0" fontId="54" fillId="49" borderId="52" xfId="213" applyFont="1" applyFill="1" applyBorder="1" applyAlignment="1" applyProtection="1">
      <alignment horizontal="center" vertical="center" wrapText="1"/>
    </xf>
    <xf numFmtId="0" fontId="54" fillId="49" borderId="51" xfId="213" applyFont="1" applyFill="1" applyBorder="1" applyAlignment="1" applyProtection="1">
      <alignment horizontal="center" vertical="center"/>
    </xf>
    <xf numFmtId="0" fontId="54" fillId="49" borderId="53" xfId="213" applyFont="1" applyFill="1" applyBorder="1" applyAlignment="1" applyProtection="1">
      <alignment horizontal="center" vertical="center"/>
    </xf>
    <xf numFmtId="0" fontId="54" fillId="49" borderId="3" xfId="213" applyFont="1" applyFill="1" applyBorder="1" applyAlignment="1" applyProtection="1">
      <alignment horizontal="center" vertical="center"/>
    </xf>
    <xf numFmtId="0" fontId="54" fillId="49" borderId="0" xfId="213" applyFont="1" applyFill="1" applyBorder="1" applyAlignment="1" applyProtection="1">
      <alignment horizontal="center" vertical="center"/>
    </xf>
    <xf numFmtId="0" fontId="54" fillId="49" borderId="4" xfId="213" applyFont="1" applyFill="1" applyBorder="1" applyAlignment="1" applyProtection="1">
      <alignment horizontal="center" vertical="center"/>
    </xf>
    <xf numFmtId="0" fontId="54" fillId="49" borderId="5" xfId="213" applyFont="1" applyFill="1" applyBorder="1" applyAlignment="1" applyProtection="1">
      <alignment horizontal="center" vertical="center"/>
    </xf>
    <xf numFmtId="0" fontId="54" fillId="49" borderId="6" xfId="213" applyFont="1" applyFill="1" applyBorder="1" applyAlignment="1" applyProtection="1">
      <alignment horizontal="center" vertical="center"/>
    </xf>
    <xf numFmtId="0" fontId="54" fillId="49" borderId="7" xfId="213" applyFont="1" applyFill="1" applyBorder="1" applyAlignment="1" applyProtection="1">
      <alignment horizontal="center" vertical="center"/>
    </xf>
    <xf numFmtId="38" fontId="53" fillId="49" borderId="52" xfId="130" applyFont="1" applyFill="1" applyBorder="1" applyAlignment="1" applyProtection="1">
      <alignment horizontal="center" vertical="center" wrapText="1"/>
    </xf>
    <xf numFmtId="38" fontId="53" fillId="49" borderId="51" xfId="130" applyFont="1" applyFill="1" applyBorder="1" applyAlignment="1" applyProtection="1">
      <alignment horizontal="center" vertical="center" wrapText="1"/>
    </xf>
    <xf numFmtId="38" fontId="53" fillId="49" borderId="53" xfId="130" applyFont="1" applyFill="1" applyBorder="1" applyAlignment="1" applyProtection="1">
      <alignment horizontal="center" vertical="center" wrapText="1"/>
    </xf>
    <xf numFmtId="38" fontId="53" fillId="49" borderId="3" xfId="130" applyFont="1" applyFill="1" applyBorder="1" applyAlignment="1" applyProtection="1">
      <alignment horizontal="center" vertical="center" wrapText="1"/>
    </xf>
    <xf numFmtId="38" fontId="53" fillId="49" borderId="0" xfId="130" applyFont="1" applyFill="1" applyBorder="1" applyAlignment="1" applyProtection="1">
      <alignment horizontal="center" vertical="center" wrapText="1"/>
    </xf>
    <xf numFmtId="38" fontId="53" fillId="49" borderId="4" xfId="130" applyFont="1" applyFill="1" applyBorder="1" applyAlignment="1" applyProtection="1">
      <alignment horizontal="center" vertical="center" wrapText="1"/>
    </xf>
    <xf numFmtId="38" fontId="53" fillId="49" borderId="5" xfId="130" applyFont="1" applyFill="1" applyBorder="1" applyAlignment="1" applyProtection="1">
      <alignment horizontal="center" vertical="center" wrapText="1"/>
    </xf>
    <xf numFmtId="38" fontId="53" fillId="49" borderId="6" xfId="130" applyFont="1" applyFill="1" applyBorder="1" applyAlignment="1" applyProtection="1">
      <alignment horizontal="center" vertical="center" wrapText="1"/>
    </xf>
    <xf numFmtId="38" fontId="53" fillId="49" borderId="7" xfId="130" applyFont="1" applyFill="1" applyBorder="1" applyAlignment="1" applyProtection="1">
      <alignment horizontal="center" vertical="center" wrapText="1"/>
    </xf>
    <xf numFmtId="38" fontId="57" fillId="51" borderId="52" xfId="130" applyFont="1" applyFill="1" applyBorder="1" applyAlignment="1" applyProtection="1">
      <alignment horizontal="center" vertical="center" shrinkToFit="1"/>
      <protection locked="0"/>
    </xf>
    <xf numFmtId="38" fontId="57" fillId="51" borderId="51" xfId="130" applyFont="1" applyFill="1" applyBorder="1" applyAlignment="1" applyProtection="1">
      <alignment horizontal="center" vertical="center" shrinkToFit="1"/>
      <protection locked="0"/>
    </xf>
    <xf numFmtId="38" fontId="57" fillId="51" borderId="53"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0" fontId="57" fillId="48" borderId="51" xfId="213" applyFont="1" applyFill="1" applyBorder="1" applyAlignment="1" applyProtection="1">
      <alignment horizontal="left" vertical="top" wrapText="1"/>
    </xf>
    <xf numFmtId="0" fontId="54" fillId="49" borderId="51" xfId="213" applyFont="1" applyFill="1" applyBorder="1" applyAlignment="1" applyProtection="1">
      <alignment horizontal="center" vertical="center" wrapText="1"/>
    </xf>
    <xf numFmtId="0" fontId="54" fillId="49" borderId="3" xfId="213" applyFont="1" applyFill="1" applyBorder="1" applyAlignment="1" applyProtection="1">
      <alignment horizontal="center" vertical="center" wrapText="1"/>
    </xf>
    <xf numFmtId="0" fontId="54" fillId="49" borderId="0" xfId="213" applyFont="1" applyFill="1" applyBorder="1" applyAlignment="1" applyProtection="1">
      <alignment horizontal="center" vertical="center" wrapText="1"/>
    </xf>
    <xf numFmtId="0" fontId="54" fillId="49" borderId="5" xfId="213" applyFont="1" applyFill="1" applyBorder="1" applyAlignment="1" applyProtection="1">
      <alignment horizontal="center" vertical="center" wrapText="1"/>
    </xf>
    <xf numFmtId="0" fontId="54" fillId="49" borderId="6" xfId="213" applyFont="1" applyFill="1" applyBorder="1" applyAlignment="1" applyProtection="1">
      <alignment horizontal="center" vertical="center" wrapText="1"/>
    </xf>
    <xf numFmtId="0" fontId="53" fillId="51" borderId="52" xfId="213" applyFont="1" applyFill="1" applyBorder="1" applyAlignment="1" applyProtection="1">
      <alignment horizontal="center" vertical="center" wrapText="1"/>
      <protection locked="0"/>
    </xf>
    <xf numFmtId="0" fontId="53" fillId="51" borderId="51" xfId="213" applyFont="1" applyFill="1" applyBorder="1" applyAlignment="1" applyProtection="1">
      <alignment horizontal="center" vertical="center" wrapText="1"/>
      <protection locked="0"/>
    </xf>
    <xf numFmtId="0" fontId="53" fillId="51" borderId="53" xfId="213" applyFont="1" applyFill="1" applyBorder="1" applyAlignment="1" applyProtection="1">
      <alignment horizontal="center" vertical="center" wrapText="1"/>
      <protection locked="0"/>
    </xf>
    <xf numFmtId="0" fontId="53" fillId="51" borderId="3" xfId="213" applyFont="1" applyFill="1" applyBorder="1" applyAlignment="1" applyProtection="1">
      <alignment horizontal="center" vertical="center" wrapText="1"/>
      <protection locked="0"/>
    </xf>
    <xf numFmtId="0" fontId="53" fillId="51" borderId="0" xfId="213" applyFont="1" applyFill="1" applyBorder="1" applyAlignment="1" applyProtection="1">
      <alignment horizontal="center" vertical="center" wrapText="1"/>
      <protection locked="0"/>
    </xf>
    <xf numFmtId="0" fontId="53" fillId="51" borderId="4" xfId="213" applyFont="1" applyFill="1" applyBorder="1" applyAlignment="1" applyProtection="1">
      <alignment horizontal="center" vertical="center" wrapText="1"/>
      <protection locked="0"/>
    </xf>
    <xf numFmtId="0" fontId="53" fillId="51" borderId="5" xfId="213" applyFont="1" applyFill="1" applyBorder="1" applyAlignment="1" applyProtection="1">
      <alignment horizontal="center" vertical="center" wrapText="1"/>
      <protection locked="0"/>
    </xf>
    <xf numFmtId="0" fontId="53" fillId="51" borderId="6" xfId="213" applyFont="1" applyFill="1" applyBorder="1" applyAlignment="1" applyProtection="1">
      <alignment horizontal="center" vertical="center" wrapText="1"/>
      <protection locked="0"/>
    </xf>
    <xf numFmtId="0" fontId="53" fillId="51" borderId="7" xfId="213" applyFont="1" applyFill="1" applyBorder="1" applyAlignment="1" applyProtection="1">
      <alignment horizontal="center" vertical="center" wrapText="1"/>
      <protection locked="0"/>
    </xf>
    <xf numFmtId="0" fontId="53" fillId="49" borderId="54" xfId="213" applyFont="1" applyFill="1" applyBorder="1" applyAlignment="1" applyProtection="1">
      <alignment horizontal="center" vertical="center" wrapText="1"/>
    </xf>
    <xf numFmtId="0" fontId="53" fillId="49" borderId="1" xfId="213" applyFont="1" applyFill="1" applyBorder="1" applyAlignment="1" applyProtection="1">
      <alignment horizontal="center" vertical="center" wrapText="1"/>
    </xf>
    <xf numFmtId="0" fontId="53" fillId="49" borderId="55" xfId="213" applyFont="1" applyFill="1" applyBorder="1" applyAlignment="1" applyProtection="1">
      <alignment horizontal="center" vertical="center" wrapText="1"/>
    </xf>
    <xf numFmtId="38" fontId="58" fillId="48" borderId="68" xfId="213" applyNumberFormat="1" applyFont="1" applyFill="1" applyBorder="1" applyAlignment="1" applyProtection="1">
      <alignment horizontal="center" vertical="center"/>
    </xf>
    <xf numFmtId="0" fontId="58" fillId="48" borderId="68" xfId="213" applyFont="1" applyFill="1" applyBorder="1" applyAlignment="1" applyProtection="1">
      <alignment horizontal="center" vertical="center"/>
    </xf>
    <xf numFmtId="0" fontId="58" fillId="48" borderId="69" xfId="213" applyFont="1" applyFill="1" applyBorder="1" applyAlignment="1" applyProtection="1">
      <alignment horizontal="center" vertical="center"/>
    </xf>
    <xf numFmtId="0" fontId="53" fillId="48" borderId="0" xfId="213" applyFont="1" applyFill="1" applyBorder="1" applyAlignment="1" applyProtection="1">
      <alignment horizontal="center" vertical="center"/>
    </xf>
    <xf numFmtId="49" fontId="61" fillId="48" borderId="0" xfId="213" quotePrefix="1" applyNumberFormat="1" applyFont="1" applyFill="1" applyBorder="1" applyAlignment="1" applyProtection="1">
      <alignment horizontal="center" vertical="center"/>
    </xf>
    <xf numFmtId="49" fontId="61" fillId="48" borderId="0" xfId="213" quotePrefix="1" applyNumberFormat="1" applyFont="1" applyFill="1" applyBorder="1" applyAlignment="1" applyProtection="1">
      <alignment horizontal="right" vertical="center"/>
    </xf>
    <xf numFmtId="0" fontId="58" fillId="48" borderId="0" xfId="213" applyFont="1" applyFill="1" applyBorder="1" applyAlignment="1" applyProtection="1">
      <alignment vertical="center" shrinkToFit="1"/>
    </xf>
    <xf numFmtId="0" fontId="58" fillId="49" borderId="67" xfId="213" applyFont="1" applyFill="1" applyBorder="1" applyAlignment="1" applyProtection="1">
      <alignment horizontal="center" vertical="center" shrinkToFit="1"/>
    </xf>
    <xf numFmtId="0" fontId="58" fillId="49" borderId="21" xfId="213" applyFont="1" applyFill="1" applyBorder="1" applyAlignment="1" applyProtection="1">
      <alignment horizontal="center" vertical="center" shrinkToFit="1"/>
    </xf>
    <xf numFmtId="0" fontId="54" fillId="51" borderId="52" xfId="213" applyFont="1" applyFill="1" applyBorder="1" applyAlignment="1" applyProtection="1">
      <alignment horizontal="center" vertical="center" shrinkToFit="1"/>
      <protection locked="0"/>
    </xf>
    <xf numFmtId="0" fontId="54" fillId="51" borderId="51" xfId="213" applyFont="1" applyFill="1" applyBorder="1" applyAlignment="1" applyProtection="1">
      <alignment horizontal="center" vertical="center" shrinkToFit="1"/>
      <protection locked="0"/>
    </xf>
    <xf numFmtId="0" fontId="54" fillId="51" borderId="3" xfId="213" applyFont="1" applyFill="1" applyBorder="1" applyAlignment="1" applyProtection="1">
      <alignment horizontal="center" vertical="center" shrinkToFit="1"/>
      <protection locked="0"/>
    </xf>
    <xf numFmtId="0" fontId="54" fillId="51" borderId="0" xfId="213" applyFont="1" applyFill="1" applyBorder="1" applyAlignment="1" applyProtection="1">
      <alignment horizontal="center" vertical="center" shrinkToFit="1"/>
      <protection locked="0"/>
    </xf>
    <xf numFmtId="0" fontId="54" fillId="51" borderId="5" xfId="213" applyFont="1" applyFill="1" applyBorder="1" applyAlignment="1" applyProtection="1">
      <alignment horizontal="center" vertical="center" shrinkToFit="1"/>
      <protection locked="0"/>
    </xf>
    <xf numFmtId="0" fontId="54" fillId="51" borderId="6" xfId="213" applyFont="1" applyFill="1" applyBorder="1" applyAlignment="1" applyProtection="1">
      <alignment horizontal="center" vertical="center" shrinkToFit="1"/>
      <protection locked="0"/>
    </xf>
    <xf numFmtId="0" fontId="54" fillId="51" borderId="58" xfId="213" applyFont="1" applyFill="1" applyBorder="1" applyAlignment="1" applyProtection="1">
      <alignment horizontal="center" vertical="center"/>
      <protection locked="0"/>
    </xf>
    <xf numFmtId="0" fontId="54" fillId="51" borderId="61" xfId="213" applyFont="1" applyFill="1" applyBorder="1" applyAlignment="1" applyProtection="1">
      <alignment horizontal="center" vertical="center"/>
      <protection locked="0"/>
    </xf>
    <xf numFmtId="0" fontId="54" fillId="51" borderId="64" xfId="213" applyFont="1" applyFill="1" applyBorder="1" applyAlignment="1" applyProtection="1">
      <alignment horizontal="center" vertical="center"/>
      <protection locked="0"/>
    </xf>
    <xf numFmtId="0" fontId="53" fillId="49" borderId="52" xfId="213" applyFont="1" applyFill="1" applyBorder="1" applyAlignment="1" applyProtection="1">
      <alignment horizontal="center" vertical="center" wrapText="1"/>
    </xf>
    <xf numFmtId="0" fontId="53" fillId="49" borderId="51" xfId="213" applyFont="1" applyFill="1" applyBorder="1" applyAlignment="1" applyProtection="1">
      <alignment horizontal="center" vertical="center" wrapText="1"/>
    </xf>
    <xf numFmtId="0" fontId="53" fillId="49" borderId="53" xfId="213" applyFont="1" applyFill="1" applyBorder="1" applyAlignment="1" applyProtection="1">
      <alignment horizontal="center" vertical="center" wrapText="1"/>
    </xf>
    <xf numFmtId="0" fontId="53" fillId="49" borderId="3" xfId="213" applyFont="1" applyFill="1" applyBorder="1" applyAlignment="1" applyProtection="1">
      <alignment horizontal="center" vertical="center" wrapText="1"/>
    </xf>
    <xf numFmtId="0" fontId="53" fillId="49" borderId="0" xfId="213" applyFont="1" applyFill="1" applyBorder="1" applyAlignment="1" applyProtection="1">
      <alignment horizontal="center" vertical="center" wrapText="1"/>
    </xf>
    <xf numFmtId="0" fontId="53" fillId="49" borderId="4" xfId="213" applyFont="1" applyFill="1" applyBorder="1" applyAlignment="1" applyProtection="1">
      <alignment horizontal="center" vertical="center" wrapText="1"/>
    </xf>
    <xf numFmtId="0" fontId="53" fillId="49" borderId="5" xfId="213" applyFont="1" applyFill="1" applyBorder="1" applyAlignment="1" applyProtection="1">
      <alignment horizontal="center" vertical="center" wrapText="1"/>
    </xf>
    <xf numFmtId="0" fontId="53" fillId="49" borderId="6" xfId="213" applyFont="1" applyFill="1" applyBorder="1" applyAlignment="1" applyProtection="1">
      <alignment horizontal="center" vertical="center" wrapText="1"/>
    </xf>
    <xf numFmtId="0" fontId="53" fillId="49" borderId="7" xfId="213" applyFont="1" applyFill="1" applyBorder="1" applyAlignment="1" applyProtection="1">
      <alignment horizontal="center" vertical="center" wrapText="1"/>
    </xf>
    <xf numFmtId="0" fontId="53" fillId="51" borderId="56" xfId="213" applyFont="1" applyFill="1" applyBorder="1" applyAlignment="1" applyProtection="1">
      <alignment horizontal="center" vertical="center" wrapText="1"/>
      <protection locked="0"/>
    </xf>
    <xf numFmtId="0" fontId="53" fillId="51" borderId="59" xfId="213" applyFont="1" applyFill="1" applyBorder="1" applyAlignment="1" applyProtection="1">
      <alignment horizontal="center" vertical="center" wrapText="1"/>
      <protection locked="0"/>
    </xf>
    <xf numFmtId="0" fontId="53" fillId="51" borderId="62" xfId="213" applyFont="1" applyFill="1" applyBorder="1" applyAlignment="1" applyProtection="1">
      <alignment horizontal="center" vertical="center" wrapText="1"/>
      <protection locked="0"/>
    </xf>
    <xf numFmtId="0" fontId="53" fillId="51" borderId="54" xfId="213" applyFont="1" applyFill="1" applyBorder="1" applyAlignment="1" applyProtection="1">
      <alignment horizontal="center" vertical="center" shrinkToFit="1"/>
      <protection locked="0"/>
    </xf>
    <xf numFmtId="0" fontId="53" fillId="51" borderId="1" xfId="213" applyFont="1" applyFill="1" applyBorder="1" applyAlignment="1" applyProtection="1">
      <alignment horizontal="center" vertical="center" shrinkToFit="1"/>
      <protection locked="0"/>
    </xf>
    <xf numFmtId="0" fontId="53" fillId="51" borderId="55" xfId="213" applyFont="1" applyFill="1" applyBorder="1" applyAlignment="1" applyProtection="1">
      <alignment horizontal="center" vertical="center" shrinkToFit="1"/>
      <protection locked="0"/>
    </xf>
    <xf numFmtId="0" fontId="53" fillId="51" borderId="52" xfId="213" applyFont="1" applyFill="1" applyBorder="1" applyAlignment="1" applyProtection="1">
      <alignment horizontal="center" vertical="center" shrinkToFit="1"/>
      <protection locked="0"/>
    </xf>
    <xf numFmtId="0" fontId="53" fillId="51" borderId="51" xfId="213" applyFont="1" applyFill="1" applyBorder="1" applyAlignment="1" applyProtection="1">
      <alignment horizontal="center" vertical="center" shrinkToFit="1"/>
      <protection locked="0"/>
    </xf>
    <xf numFmtId="0" fontId="53" fillId="51" borderId="53" xfId="213" applyFont="1" applyFill="1" applyBorder="1" applyAlignment="1" applyProtection="1">
      <alignment horizontal="center" vertical="center" shrinkToFit="1"/>
      <protection locked="0"/>
    </xf>
    <xf numFmtId="0" fontId="53" fillId="51" borderId="5" xfId="213" applyFont="1" applyFill="1" applyBorder="1" applyAlignment="1" applyProtection="1">
      <alignment horizontal="center" vertical="center" shrinkToFit="1"/>
      <protection locked="0"/>
    </xf>
    <xf numFmtId="0" fontId="53" fillId="51" borderId="6" xfId="213" applyFont="1" applyFill="1" applyBorder="1" applyAlignment="1" applyProtection="1">
      <alignment horizontal="center" vertical="center" shrinkToFit="1"/>
      <protection locked="0"/>
    </xf>
    <xf numFmtId="0" fontId="53" fillId="51" borderId="7" xfId="213" applyFont="1" applyFill="1" applyBorder="1" applyAlignment="1" applyProtection="1">
      <alignment horizontal="center" vertical="center" shrinkToFit="1"/>
      <protection locked="0"/>
    </xf>
    <xf numFmtId="0" fontId="54" fillId="51" borderId="53" xfId="213" applyFont="1" applyFill="1" applyBorder="1" applyAlignment="1" applyProtection="1">
      <alignment horizontal="center" vertical="center" shrinkToFit="1"/>
      <protection locked="0"/>
    </xf>
    <xf numFmtId="0" fontId="54" fillId="51" borderId="4" xfId="213" applyFont="1" applyFill="1" applyBorder="1" applyAlignment="1" applyProtection="1">
      <alignment horizontal="center" vertical="center" shrinkToFit="1"/>
      <protection locked="0"/>
    </xf>
    <xf numFmtId="0" fontId="54" fillId="51" borderId="7" xfId="213" applyFont="1" applyFill="1" applyBorder="1" applyAlignment="1" applyProtection="1">
      <alignment horizontal="center" vertical="center" shrinkToFit="1"/>
      <protection locked="0"/>
    </xf>
    <xf numFmtId="38" fontId="57" fillId="48" borderId="51" xfId="130" applyFont="1" applyFill="1" applyBorder="1" applyAlignment="1" applyProtection="1">
      <alignment horizontal="center" vertical="center" wrapText="1"/>
    </xf>
    <xf numFmtId="38" fontId="57" fillId="48" borderId="53" xfId="130" applyFont="1" applyFill="1" applyBorder="1" applyAlignment="1" applyProtection="1">
      <alignment horizontal="center" vertical="center" wrapText="1"/>
    </xf>
    <xf numFmtId="38" fontId="57" fillId="48" borderId="0" xfId="130" applyFont="1" applyFill="1" applyBorder="1" applyAlignment="1" applyProtection="1">
      <alignment horizontal="center" vertical="center" wrapText="1"/>
    </xf>
    <xf numFmtId="38" fontId="57" fillId="48" borderId="4" xfId="130" applyFont="1" applyFill="1" applyBorder="1" applyAlignment="1" applyProtection="1">
      <alignment horizontal="center" vertical="center" wrapText="1"/>
    </xf>
    <xf numFmtId="38" fontId="57" fillId="48" borderId="6" xfId="130" applyFont="1" applyFill="1" applyBorder="1" applyAlignment="1" applyProtection="1">
      <alignment horizontal="center" vertical="center" wrapText="1"/>
    </xf>
    <xf numFmtId="38" fontId="57" fillId="48" borderId="7" xfId="130" applyFont="1" applyFill="1" applyBorder="1" applyAlignment="1" applyProtection="1">
      <alignment horizontal="center" vertical="center" wrapText="1"/>
    </xf>
    <xf numFmtId="0" fontId="65" fillId="0" borderId="0" xfId="212" applyFont="1" applyFill="1" applyAlignment="1" applyProtection="1">
      <alignment horizontal="center" vertical="center" shrinkToFit="1"/>
    </xf>
    <xf numFmtId="38" fontId="53" fillId="51" borderId="65" xfId="130" applyFont="1" applyFill="1" applyBorder="1" applyAlignment="1" applyProtection="1">
      <alignment horizontal="center" vertical="center" shrinkToFit="1"/>
      <protection locked="0"/>
    </xf>
    <xf numFmtId="38" fontId="53" fillId="51" borderId="66" xfId="130" applyFont="1" applyFill="1" applyBorder="1" applyAlignment="1" applyProtection="1">
      <alignment horizontal="center" vertical="center" shrinkToFit="1"/>
      <protection locked="0"/>
    </xf>
    <xf numFmtId="38" fontId="53" fillId="51" borderId="70" xfId="130" applyFont="1" applyFill="1" applyBorder="1" applyAlignment="1" applyProtection="1">
      <alignment horizontal="center" vertical="center" shrinkToFit="1"/>
      <protection locked="0"/>
    </xf>
    <xf numFmtId="38" fontId="53" fillId="51" borderId="3" xfId="130" applyFont="1" applyFill="1" applyBorder="1" applyAlignment="1" applyProtection="1">
      <alignment horizontal="center" vertical="center" shrinkToFit="1"/>
      <protection locked="0"/>
    </xf>
    <xf numFmtId="38" fontId="53" fillId="51" borderId="0" xfId="130" applyFont="1" applyFill="1" applyBorder="1" applyAlignment="1" applyProtection="1">
      <alignment horizontal="center" vertical="center" shrinkToFit="1"/>
      <protection locked="0"/>
    </xf>
    <xf numFmtId="38" fontId="53" fillId="51" borderId="4" xfId="130" applyFont="1" applyFill="1" applyBorder="1" applyAlignment="1" applyProtection="1">
      <alignment horizontal="center" vertical="center" shrinkToFit="1"/>
      <protection locked="0"/>
    </xf>
    <xf numFmtId="38" fontId="53" fillId="51" borderId="5" xfId="130" applyFont="1" applyFill="1" applyBorder="1" applyAlignment="1" applyProtection="1">
      <alignment horizontal="center" vertical="center" shrinkToFit="1"/>
      <protection locked="0"/>
    </xf>
    <xf numFmtId="38" fontId="53" fillId="51" borderId="6" xfId="130" applyFont="1" applyFill="1" applyBorder="1" applyAlignment="1" applyProtection="1">
      <alignment horizontal="center" vertical="center" shrinkToFit="1"/>
      <protection locked="0"/>
    </xf>
    <xf numFmtId="38" fontId="53" fillId="51" borderId="7" xfId="130" applyFont="1" applyFill="1" applyBorder="1" applyAlignment="1" applyProtection="1">
      <alignment horizontal="center" vertical="center" shrinkToFit="1"/>
      <protection locked="0"/>
    </xf>
    <xf numFmtId="0" fontId="58" fillId="0" borderId="0" xfId="213" applyFont="1" applyFill="1" applyAlignment="1" applyProtection="1">
      <alignment horizontal="left" vertical="center"/>
    </xf>
    <xf numFmtId="0" fontId="58" fillId="0" borderId="6" xfId="213" applyFont="1" applyFill="1" applyBorder="1" applyAlignment="1" applyProtection="1">
      <alignment horizontal="left" vertical="center"/>
    </xf>
    <xf numFmtId="0" fontId="58" fillId="48" borderId="0" xfId="213" applyFont="1" applyFill="1" applyBorder="1" applyAlignment="1" applyProtection="1">
      <alignment horizontal="left" vertical="center"/>
    </xf>
    <xf numFmtId="0" fontId="58" fillId="48" borderId="6" xfId="213" applyFont="1" applyFill="1" applyBorder="1" applyAlignment="1" applyProtection="1">
      <alignment horizontal="left" vertical="center"/>
    </xf>
    <xf numFmtId="0" fontId="58" fillId="51" borderId="2" xfId="213" applyFont="1" applyFill="1" applyBorder="1" applyAlignment="1" applyProtection="1">
      <alignment horizontal="center" vertical="center" shrinkToFit="1"/>
      <protection locked="0"/>
    </xf>
    <xf numFmtId="0" fontId="58" fillId="51" borderId="50" xfId="213" applyFont="1" applyFill="1" applyBorder="1" applyAlignment="1" applyProtection="1">
      <alignment horizontal="center" vertical="center" shrinkToFit="1"/>
      <protection locked="0"/>
    </xf>
    <xf numFmtId="0" fontId="58" fillId="48" borderId="3" xfId="213" applyFont="1" applyFill="1" applyBorder="1" applyAlignment="1" applyProtection="1">
      <alignment horizontal="center" vertical="center" textRotation="255"/>
    </xf>
    <xf numFmtId="0" fontId="58" fillId="48" borderId="0" xfId="213" applyFont="1" applyFill="1" applyBorder="1" applyAlignment="1" applyProtection="1">
      <alignment horizontal="center" vertical="center" textRotation="255"/>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13">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A6A0-5CA9-4B60-BA17-B3E7495A12D5}">
  <dimension ref="A1"/>
  <sheetViews>
    <sheetView workbookViewId="0">
      <selection activeCell="G26" sqref="G26"/>
    </sheetView>
  </sheetViews>
  <sheetFormatPr defaultRowHeight="13.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4AD-29F8-4467-822A-74DAA4C8C767}">
  <sheetPr>
    <tabColor rgb="FFFFFF00"/>
    <pageSetUpPr fitToPage="1"/>
  </sheetPr>
  <dimension ref="A1:S74"/>
  <sheetViews>
    <sheetView tabSelected="1" view="pageBreakPreview" topLeftCell="A16" zoomScale="85" zoomScaleNormal="100" zoomScaleSheetLayoutView="85" workbookViewId="0">
      <selection activeCell="I28" sqref="I28"/>
    </sheetView>
  </sheetViews>
  <sheetFormatPr defaultRowHeight="18.75"/>
  <cols>
    <col min="1" max="1" width="5.5" style="3" customWidth="1"/>
    <col min="2" max="2" width="27.375" style="3" customWidth="1"/>
    <col min="3" max="8" width="10.75" style="3" customWidth="1"/>
    <col min="9" max="9" width="16.5" style="3" customWidth="1"/>
    <col min="10" max="10" width="9" style="3" hidden="1" customWidth="1"/>
    <col min="11" max="11" width="5.875" style="3" hidden="1" customWidth="1"/>
    <col min="12" max="12" width="9.625" style="3" hidden="1" customWidth="1"/>
    <col min="13" max="19" width="11.625" style="3" hidden="1" customWidth="1"/>
    <col min="20" max="20" width="11.625" style="3" customWidth="1"/>
    <col min="21" max="16384" width="9" style="3"/>
  </cols>
  <sheetData>
    <row r="1" spans="1:17" ht="25.5" customHeight="1">
      <c r="A1" s="409" t="s">
        <v>160</v>
      </c>
      <c r="B1" s="409"/>
      <c r="C1" s="409"/>
      <c r="D1" s="409"/>
      <c r="E1" s="409"/>
      <c r="F1" s="409"/>
      <c r="G1" s="409"/>
      <c r="H1" s="409"/>
      <c r="I1" s="409"/>
    </row>
    <row r="2" spans="1:17" ht="23.25" customHeight="1">
      <c r="A2" s="2"/>
      <c r="F2" s="233" t="s">
        <v>140</v>
      </c>
      <c r="G2" s="324"/>
      <c r="H2" s="324"/>
      <c r="I2" s="324"/>
    </row>
    <row r="3" spans="1:17" ht="23.25" customHeight="1">
      <c r="A3" s="2"/>
      <c r="F3" s="233" t="s">
        <v>157</v>
      </c>
      <c r="G3" s="324"/>
      <c r="H3" s="324"/>
      <c r="I3" s="324"/>
    </row>
    <row r="4" spans="1:17" ht="23.25" customHeight="1">
      <c r="A4" s="2"/>
      <c r="F4" s="233" t="s">
        <v>3</v>
      </c>
      <c r="G4" s="324"/>
      <c r="H4" s="324"/>
      <c r="I4" s="324"/>
    </row>
    <row r="5" spans="1:17" ht="24" customHeight="1">
      <c r="A5" s="231" t="s">
        <v>156</v>
      </c>
      <c r="B5" s="136"/>
      <c r="C5" s="136"/>
      <c r="D5" s="136"/>
      <c r="E5" s="136"/>
      <c r="F5" s="136"/>
      <c r="G5" s="136"/>
      <c r="H5" s="136"/>
      <c r="I5" s="136"/>
    </row>
    <row r="6" spans="1:17" ht="71.25" customHeight="1">
      <c r="A6" s="325"/>
      <c r="B6" s="326"/>
      <c r="C6" s="326"/>
      <c r="D6" s="326"/>
      <c r="E6" s="326"/>
      <c r="F6" s="326"/>
      <c r="G6" s="326"/>
      <c r="H6" s="326"/>
      <c r="I6" s="327"/>
    </row>
    <row r="7" spans="1:17" ht="26.25" customHeight="1">
      <c r="A7" s="136" t="s">
        <v>149</v>
      </c>
      <c r="B7" s="137"/>
      <c r="C7" s="137"/>
      <c r="D7" s="137"/>
      <c r="E7" s="137"/>
      <c r="F7" s="137"/>
      <c r="G7" s="137"/>
      <c r="H7" s="137"/>
      <c r="I7" s="137"/>
    </row>
    <row r="8" spans="1:17" ht="71.25" customHeight="1">
      <c r="A8" s="325"/>
      <c r="B8" s="326"/>
      <c r="C8" s="326"/>
      <c r="D8" s="326"/>
      <c r="E8" s="326"/>
      <c r="F8" s="326"/>
      <c r="G8" s="326"/>
      <c r="H8" s="326"/>
      <c r="I8" s="327"/>
    </row>
    <row r="9" spans="1:17" ht="21.75" customHeight="1">
      <c r="A9" s="231" t="s">
        <v>151</v>
      </c>
      <c r="B9" s="137"/>
      <c r="C9" s="137"/>
      <c r="D9" s="137"/>
      <c r="E9" s="137"/>
      <c r="F9" s="137"/>
      <c r="G9" s="137"/>
      <c r="H9" s="137"/>
      <c r="I9" s="137"/>
    </row>
    <row r="10" spans="1:17" ht="71.25" customHeight="1">
      <c r="A10" s="325"/>
      <c r="B10" s="326"/>
      <c r="C10" s="326"/>
      <c r="D10" s="326"/>
      <c r="E10" s="326"/>
      <c r="F10" s="326"/>
      <c r="G10" s="326"/>
      <c r="H10" s="326"/>
      <c r="I10" s="327"/>
    </row>
    <row r="11" spans="1:17" ht="19.5" customHeight="1">
      <c r="A11" s="137" t="s">
        <v>150</v>
      </c>
      <c r="B11" s="137"/>
      <c r="C11" s="137"/>
      <c r="D11" s="137"/>
      <c r="E11" s="137"/>
      <c r="F11" s="137"/>
      <c r="G11" s="137"/>
      <c r="H11" s="137"/>
      <c r="I11" s="137"/>
    </row>
    <row r="12" spans="1:17" ht="71.25" customHeight="1">
      <c r="A12" s="328"/>
      <c r="B12" s="329"/>
      <c r="C12" s="329"/>
      <c r="D12" s="329"/>
      <c r="E12" s="329"/>
      <c r="F12" s="329"/>
      <c r="G12" s="329"/>
      <c r="H12" s="329"/>
      <c r="I12" s="330"/>
    </row>
    <row r="13" spans="1:17">
      <c r="A13" s="136"/>
      <c r="B13" s="136"/>
      <c r="C13" s="136"/>
      <c r="D13" s="136"/>
      <c r="E13" s="136"/>
      <c r="F13" s="136"/>
      <c r="G13" s="136"/>
      <c r="H13" s="136"/>
      <c r="I13" s="136"/>
    </row>
    <row r="14" spans="1:17" ht="14.1" customHeight="1" thickBot="1">
      <c r="A14" s="331">
        <v>1</v>
      </c>
      <c r="B14" s="332" t="s">
        <v>110</v>
      </c>
      <c r="C14" s="334" t="s">
        <v>14</v>
      </c>
      <c r="D14" s="335" t="s">
        <v>15</v>
      </c>
      <c r="E14" s="336" t="s">
        <v>16</v>
      </c>
      <c r="F14" s="309" t="s">
        <v>18</v>
      </c>
      <c r="G14" s="310" t="s">
        <v>17</v>
      </c>
      <c r="H14" s="312" t="s">
        <v>31</v>
      </c>
      <c r="I14" s="234"/>
      <c r="N14" s="3" t="s">
        <v>118</v>
      </c>
    </row>
    <row r="15" spans="1:17" ht="14.1" customHeight="1" thickBot="1">
      <c r="A15" s="331"/>
      <c r="B15" s="333"/>
      <c r="C15" s="334"/>
      <c r="D15" s="335"/>
      <c r="E15" s="336"/>
      <c r="F15" s="309"/>
      <c r="G15" s="311"/>
      <c r="H15" s="313"/>
      <c r="I15" s="235" t="s">
        <v>57</v>
      </c>
      <c r="N15" s="314" t="s">
        <v>88</v>
      </c>
      <c r="O15" s="317" t="s">
        <v>90</v>
      </c>
      <c r="P15" s="317"/>
      <c r="Q15" s="4" t="s">
        <v>91</v>
      </c>
    </row>
    <row r="16" spans="1:17" ht="24.95" customHeight="1">
      <c r="A16" s="331"/>
      <c r="B16" s="236" t="s">
        <v>46</v>
      </c>
      <c r="C16" s="237"/>
      <c r="D16" s="238"/>
      <c r="E16" s="239"/>
      <c r="F16" s="240"/>
      <c r="G16" s="241"/>
      <c r="H16" s="146">
        <f>SUM(C16:G16)</f>
        <v>0</v>
      </c>
      <c r="I16" s="147">
        <f>H16-E16-G16</f>
        <v>0</v>
      </c>
      <c r="K16" s="318" t="s">
        <v>72</v>
      </c>
      <c r="L16" s="319"/>
      <c r="N16" s="315"/>
      <c r="O16" s="322" t="s">
        <v>59</v>
      </c>
      <c r="P16" s="323" t="s">
        <v>89</v>
      </c>
      <c r="Q16" s="337" t="s">
        <v>92</v>
      </c>
    </row>
    <row r="17" spans="1:19" ht="24.95" customHeight="1" thickBot="1">
      <c r="A17" s="331"/>
      <c r="B17" s="242" t="s">
        <v>73</v>
      </c>
      <c r="C17" s="243"/>
      <c r="D17" s="244"/>
      <c r="E17" s="245"/>
      <c r="F17" s="246"/>
      <c r="G17" s="247"/>
      <c r="H17" s="154">
        <f>SUM(C17:G17)</f>
        <v>0</v>
      </c>
      <c r="I17" s="155">
        <f>H17-E17-G17</f>
        <v>0</v>
      </c>
      <c r="K17" s="320"/>
      <c r="L17" s="321"/>
      <c r="N17" s="316"/>
      <c r="O17" s="322"/>
      <c r="P17" s="323"/>
      <c r="Q17" s="337"/>
    </row>
    <row r="18" spans="1:19" ht="24.95" customHeight="1" thickTop="1" thickBot="1">
      <c r="A18" s="331"/>
      <c r="B18" s="248" t="str">
        <f>"③　再編前病床数＝"&amp; $K18&amp;" （※２）"</f>
        <v>③　再編前病床数＝② （※２）</v>
      </c>
      <c r="C18" s="157">
        <f>IF($K18="①",C16,C17)</f>
        <v>0</v>
      </c>
      <c r="D18" s="158">
        <f>IF($K18="①",D16,D17)</f>
        <v>0</v>
      </c>
      <c r="E18" s="159">
        <f>IF($K18="①",E16,E17)</f>
        <v>0</v>
      </c>
      <c r="F18" s="160">
        <f>IF($K18="①",F16,F17)</f>
        <v>0</v>
      </c>
      <c r="G18" s="161">
        <f>IF($K18="①",G16,G17)</f>
        <v>0</v>
      </c>
      <c r="H18" s="162">
        <f>SUM(C18:G18)</f>
        <v>0</v>
      </c>
      <c r="I18" s="160">
        <f>H18-E18-G18</f>
        <v>0</v>
      </c>
      <c r="K18" s="338" t="str">
        <f>IF(I16&lt;I17,"①","②")</f>
        <v>②</v>
      </c>
      <c r="L18" s="339"/>
      <c r="N18" s="249" t="b">
        <f>IF(OR(AND(O18,P18),Q18),TRUE)</f>
        <v>1</v>
      </c>
      <c r="O18" s="6" t="b">
        <f>IF(I18&lt;&gt;0,TRUE)</f>
        <v>0</v>
      </c>
      <c r="P18" s="7" t="b">
        <f>IF(I18&gt;I25,TRUE)</f>
        <v>0</v>
      </c>
      <c r="Q18" s="8" t="b">
        <f>IF(AND(H18=0,H25=0),TRUE)</f>
        <v>1</v>
      </c>
    </row>
    <row r="19" spans="1:19" ht="54" customHeight="1">
      <c r="A19" s="340" t="s">
        <v>145</v>
      </c>
      <c r="B19" s="341"/>
      <c r="C19" s="341"/>
      <c r="D19" s="341"/>
      <c r="E19" s="341"/>
      <c r="F19" s="341"/>
      <c r="G19" s="341"/>
      <c r="H19" s="341"/>
      <c r="I19" s="341"/>
    </row>
    <row r="20" spans="1:19" ht="19.5" thickBot="1">
      <c r="A20" s="341" t="s">
        <v>93</v>
      </c>
      <c r="B20" s="341"/>
      <c r="C20" s="341"/>
      <c r="D20" s="341"/>
      <c r="E20" s="341"/>
      <c r="F20" s="341"/>
      <c r="G20" s="341"/>
      <c r="H20" s="341"/>
      <c r="I20" s="341"/>
      <c r="M20" s="3" t="s">
        <v>84</v>
      </c>
    </row>
    <row r="21" spans="1:19">
      <c r="A21" s="341" t="s">
        <v>56</v>
      </c>
      <c r="B21" s="341"/>
      <c r="C21" s="341"/>
      <c r="D21" s="341"/>
      <c r="E21" s="341"/>
      <c r="F21" s="341"/>
      <c r="G21" s="341"/>
      <c r="H21" s="341"/>
      <c r="I21" s="341"/>
      <c r="K21" s="342" t="s">
        <v>96</v>
      </c>
      <c r="L21" s="343"/>
      <c r="M21" s="348" t="s">
        <v>14</v>
      </c>
      <c r="N21" s="348" t="s">
        <v>15</v>
      </c>
      <c r="O21" s="348" t="s">
        <v>16</v>
      </c>
      <c r="P21" s="350" t="s">
        <v>18</v>
      </c>
      <c r="Q21" s="352" t="s">
        <v>42</v>
      </c>
      <c r="R21" s="354" t="s">
        <v>31</v>
      </c>
      <c r="S21" s="9"/>
    </row>
    <row r="22" spans="1:19" ht="14.1" customHeight="1" thickBot="1">
      <c r="A22" s="136"/>
      <c r="B22" s="136"/>
      <c r="C22" s="136"/>
      <c r="D22" s="136"/>
      <c r="E22" s="136"/>
      <c r="F22" s="136"/>
      <c r="G22" s="136"/>
      <c r="H22" s="136"/>
      <c r="I22" s="136"/>
      <c r="K22" s="344"/>
      <c r="L22" s="345"/>
      <c r="M22" s="349"/>
      <c r="N22" s="349"/>
      <c r="O22" s="349"/>
      <c r="P22" s="351"/>
      <c r="Q22" s="353"/>
      <c r="R22" s="354"/>
      <c r="S22" s="232" t="s">
        <v>58</v>
      </c>
    </row>
    <row r="23" spans="1:19" ht="12" customHeight="1" thickBot="1">
      <c r="A23" s="331">
        <v>2</v>
      </c>
      <c r="B23" s="355" t="s">
        <v>161</v>
      </c>
      <c r="C23" s="356" t="s">
        <v>14</v>
      </c>
      <c r="D23" s="357" t="s">
        <v>15</v>
      </c>
      <c r="E23" s="358" t="s">
        <v>16</v>
      </c>
      <c r="F23" s="359" t="s">
        <v>18</v>
      </c>
      <c r="G23" s="311" t="s">
        <v>42</v>
      </c>
      <c r="H23" s="312" t="s">
        <v>31</v>
      </c>
      <c r="I23" s="234"/>
      <c r="K23" s="346"/>
      <c r="L23" s="347"/>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331"/>
      <c r="B24" s="355"/>
      <c r="C24" s="334"/>
      <c r="D24" s="335"/>
      <c r="E24" s="358"/>
      <c r="F24" s="309"/>
      <c r="G24" s="311"/>
      <c r="H24" s="313"/>
      <c r="I24" s="235" t="s">
        <v>32</v>
      </c>
      <c r="K24" s="376" t="s">
        <v>126</v>
      </c>
      <c r="L24" s="97" t="s">
        <v>124</v>
      </c>
      <c r="M24" s="102">
        <f>IF(M23&gt;0,M23*-1,0)</f>
        <v>0</v>
      </c>
      <c r="N24" s="102">
        <f>IF(N23&gt;0,N23*-1,0)</f>
        <v>0</v>
      </c>
      <c r="O24" s="102">
        <f>IF(O23&gt;0,O23*-1,0)</f>
        <v>0</v>
      </c>
      <c r="P24" s="250">
        <f>IF(P23&gt;0,P23*-1,0)</f>
        <v>0</v>
      </c>
      <c r="Q24" s="100"/>
      <c r="R24" s="101"/>
      <c r="S24" s="102">
        <f>IF(S23&gt;0,S23*-1,0)</f>
        <v>0</v>
      </c>
    </row>
    <row r="25" spans="1:19" ht="24.95" customHeight="1" thickBot="1">
      <c r="A25" s="331"/>
      <c r="B25" s="355"/>
      <c r="C25" s="251"/>
      <c r="D25" s="252"/>
      <c r="E25" s="253"/>
      <c r="F25" s="254"/>
      <c r="G25" s="167">
        <v>0</v>
      </c>
      <c r="H25" s="168">
        <f>SUM(C25:G25)</f>
        <v>0</v>
      </c>
      <c r="I25" s="169">
        <f>H25-E25-G25</f>
        <v>0</v>
      </c>
      <c r="K25" s="377"/>
      <c r="L25" s="106" t="s">
        <v>125</v>
      </c>
      <c r="M25" s="255">
        <f>IF(M23&lt;0,M23*-1,0)</f>
        <v>0</v>
      </c>
      <c r="N25" s="255">
        <f>IF(N23&lt;0,N23*-1,0)</f>
        <v>0</v>
      </c>
      <c r="O25" s="255">
        <f>IF(O23&lt;0,O23*-1,0)</f>
        <v>0</v>
      </c>
      <c r="P25" s="256">
        <f>IF(P23&lt;0,P23*-1,0)</f>
        <v>0</v>
      </c>
      <c r="Q25" s="99"/>
      <c r="R25" s="98"/>
      <c r="S25" s="103">
        <f>IF(S23&lt;0,S23*-1,0)</f>
        <v>0</v>
      </c>
    </row>
    <row r="26" spans="1:19" ht="14.1" customHeight="1" thickBot="1">
      <c r="A26" s="136"/>
      <c r="B26" s="136"/>
      <c r="C26" s="136"/>
      <c r="D26" s="136"/>
      <c r="E26" s="136"/>
      <c r="F26" s="136"/>
      <c r="G26" s="136"/>
      <c r="H26" s="136"/>
      <c r="I26" s="170"/>
      <c r="R26" s="20"/>
      <c r="S26" s="21"/>
    </row>
    <row r="27" spans="1:19" ht="12.6" customHeight="1" thickBot="1">
      <c r="A27" s="378">
        <v>3</v>
      </c>
      <c r="B27" s="381" t="s">
        <v>133</v>
      </c>
      <c r="C27" s="383" t="s">
        <v>14</v>
      </c>
      <c r="D27" s="385" t="s">
        <v>15</v>
      </c>
      <c r="E27" s="387" t="s">
        <v>16</v>
      </c>
      <c r="F27" s="389" t="s">
        <v>18</v>
      </c>
      <c r="G27" s="390" t="s">
        <v>53</v>
      </c>
      <c r="H27" s="171"/>
      <c r="I27" s="171"/>
      <c r="K27" s="257" t="s">
        <v>128</v>
      </c>
      <c r="L27" s="20"/>
      <c r="M27" s="258"/>
      <c r="N27" s="258"/>
      <c r="O27" s="258"/>
      <c r="P27" s="258"/>
      <c r="Q27" s="20"/>
    </row>
    <row r="28" spans="1:19" ht="12.6" customHeight="1">
      <c r="A28" s="379"/>
      <c r="B28" s="382"/>
      <c r="C28" s="384"/>
      <c r="D28" s="386"/>
      <c r="E28" s="388"/>
      <c r="F28" s="388"/>
      <c r="G28" s="391"/>
      <c r="H28" s="172"/>
      <c r="I28" s="172"/>
      <c r="K28" s="392" t="s">
        <v>129</v>
      </c>
      <c r="L28" s="393"/>
      <c r="M28" s="259" t="s">
        <v>14</v>
      </c>
      <c r="N28" s="259" t="s">
        <v>15</v>
      </c>
      <c r="O28" s="259" t="s">
        <v>16</v>
      </c>
      <c r="P28" s="260" t="s">
        <v>18</v>
      </c>
      <c r="Q28" s="20"/>
    </row>
    <row r="29" spans="1:19" ht="24.95" customHeight="1">
      <c r="A29" s="379"/>
      <c r="B29" s="382"/>
      <c r="C29" s="261"/>
      <c r="D29" s="262"/>
      <c r="E29" s="263"/>
      <c r="F29" s="264"/>
      <c r="G29" s="177">
        <f>SUM(C29,D29,F29)</f>
        <v>0</v>
      </c>
      <c r="H29" s="171"/>
      <c r="I29" s="171"/>
      <c r="K29" s="394" t="s">
        <v>127</v>
      </c>
      <c r="L29" s="395"/>
      <c r="M29" s="265">
        <f>IF(C29&lt;0,C29,0)</f>
        <v>0</v>
      </c>
      <c r="N29" s="265">
        <f t="shared" ref="N29:P29" si="1">IF(D29&lt;0,D29,0)</f>
        <v>0</v>
      </c>
      <c r="O29" s="265">
        <f t="shared" si="1"/>
        <v>0</v>
      </c>
      <c r="P29" s="266">
        <f t="shared" si="1"/>
        <v>0</v>
      </c>
      <c r="Q29" s="20"/>
      <c r="R29" s="20"/>
      <c r="S29" s="21"/>
    </row>
    <row r="30" spans="1:19" ht="19.5" thickBot="1">
      <c r="A30" s="380"/>
      <c r="B30" s="267" t="s">
        <v>134</v>
      </c>
      <c r="C30" s="268"/>
      <c r="D30" s="269"/>
      <c r="E30" s="270"/>
      <c r="F30" s="271"/>
      <c r="G30" s="183">
        <f>SUM(C30,D30,F30)</f>
        <v>0</v>
      </c>
      <c r="H30" s="171"/>
      <c r="I30" s="171"/>
      <c r="K30" s="360" t="s">
        <v>97</v>
      </c>
      <c r="L30" s="361"/>
      <c r="M30" s="272">
        <f>IF(C29&gt;0,C29,0)</f>
        <v>0</v>
      </c>
      <c r="N30" s="272">
        <f t="shared" ref="N30:P30" si="2">IF(D29&gt;0,D29,0)</f>
        <v>0</v>
      </c>
      <c r="O30" s="272">
        <f t="shared" si="2"/>
        <v>0</v>
      </c>
      <c r="P30" s="273">
        <f t="shared" si="2"/>
        <v>0</v>
      </c>
      <c r="Q30" s="20"/>
    </row>
    <row r="31" spans="1:19" ht="13.5" customHeight="1">
      <c r="A31" s="362" t="s">
        <v>146</v>
      </c>
      <c r="B31" s="362"/>
      <c r="C31" s="362"/>
      <c r="D31" s="362"/>
      <c r="E31" s="362"/>
      <c r="F31" s="362"/>
      <c r="G31" s="362"/>
      <c r="H31" s="362"/>
      <c r="I31" s="362"/>
    </row>
    <row r="32" spans="1:19" ht="38.25" customHeight="1" thickBot="1">
      <c r="A32" s="362"/>
      <c r="B32" s="362"/>
      <c r="C32" s="362"/>
      <c r="D32" s="362"/>
      <c r="E32" s="362"/>
      <c r="F32" s="362"/>
      <c r="G32" s="362"/>
      <c r="H32" s="362"/>
      <c r="I32" s="362"/>
    </row>
    <row r="33" spans="1:19" ht="13.5" customHeight="1">
      <c r="A33" s="136"/>
      <c r="B33" s="136"/>
      <c r="C33" s="136"/>
      <c r="D33" s="136"/>
      <c r="E33" s="136"/>
      <c r="F33" s="136"/>
      <c r="G33" s="136"/>
      <c r="H33" s="136"/>
      <c r="I33" s="136"/>
      <c r="K33" s="363" t="s">
        <v>61</v>
      </c>
      <c r="L33" s="364"/>
      <c r="M33" s="274" t="s">
        <v>137</v>
      </c>
      <c r="N33" s="275" t="s">
        <v>138</v>
      </c>
      <c r="O33" s="276" t="s">
        <v>132</v>
      </c>
      <c r="P33" s="369" t="s">
        <v>67</v>
      </c>
      <c r="Q33" s="370"/>
      <c r="R33" s="53"/>
      <c r="S33" s="277"/>
    </row>
    <row r="34" spans="1:19" ht="24.95" customHeight="1">
      <c r="A34" s="331">
        <v>4</v>
      </c>
      <c r="B34" s="373" t="s">
        <v>51</v>
      </c>
      <c r="C34" s="278" t="s">
        <v>16</v>
      </c>
      <c r="D34" s="278" t="s">
        <v>35</v>
      </c>
      <c r="E34" s="278" t="s">
        <v>31</v>
      </c>
      <c r="F34" s="136"/>
      <c r="G34" s="136"/>
      <c r="H34" s="136"/>
      <c r="I34" s="136"/>
      <c r="K34" s="365"/>
      <c r="L34" s="366"/>
      <c r="M34" s="279" t="s">
        <v>63</v>
      </c>
      <c r="N34" s="30" t="s">
        <v>62</v>
      </c>
      <c r="O34" s="31" t="s">
        <v>64</v>
      </c>
      <c r="P34" s="371"/>
      <c r="Q34" s="372"/>
      <c r="R34" s="280" t="s">
        <v>65</v>
      </c>
      <c r="S34" s="281" t="s">
        <v>66</v>
      </c>
    </row>
    <row r="35" spans="1:19" ht="24.95" customHeight="1" thickBot="1">
      <c r="A35" s="331"/>
      <c r="B35" s="373"/>
      <c r="C35" s="184">
        <f>IF(E18&lt;E25,P36,0)</f>
        <v>0</v>
      </c>
      <c r="D35" s="282"/>
      <c r="E35" s="184">
        <f>SUM(C35:D35)</f>
        <v>0</v>
      </c>
      <c r="F35" s="136"/>
      <c r="G35" s="136"/>
      <c r="H35" s="136"/>
      <c r="I35" s="136"/>
      <c r="K35" s="365"/>
      <c r="L35" s="366"/>
      <c r="M35" s="283" t="s">
        <v>130</v>
      </c>
      <c r="N35" s="35" t="s">
        <v>131</v>
      </c>
      <c r="O35" s="36" t="s">
        <v>119</v>
      </c>
      <c r="P35" s="371"/>
      <c r="Q35" s="372"/>
      <c r="R35" s="37" t="s">
        <v>68</v>
      </c>
      <c r="S35" s="38" t="s">
        <v>60</v>
      </c>
    </row>
    <row r="36" spans="1:19" ht="13.5" customHeight="1" thickBot="1">
      <c r="A36" s="136"/>
      <c r="B36" s="136"/>
      <c r="C36" s="136"/>
      <c r="D36" s="136"/>
      <c r="E36" s="136"/>
      <c r="F36" s="136"/>
      <c r="G36" s="136"/>
      <c r="H36" s="136"/>
      <c r="I36" s="136"/>
      <c r="K36" s="367"/>
      <c r="L36" s="368"/>
      <c r="M36" s="39">
        <f>I18-I25</f>
        <v>0</v>
      </c>
      <c r="N36" s="40">
        <f>G29</f>
        <v>0</v>
      </c>
      <c r="O36" s="284">
        <f>IF(M36&gt;N36,M36-N36,0)</f>
        <v>0</v>
      </c>
      <c r="P36" s="374">
        <f>MIN(R36:S36)</f>
        <v>0</v>
      </c>
      <c r="Q36" s="375"/>
      <c r="R36" s="42">
        <f>O36-D35</f>
        <v>0</v>
      </c>
      <c r="S36" s="43">
        <f>E25+E29-E18</f>
        <v>0</v>
      </c>
    </row>
    <row r="37" spans="1:19" ht="12.6" customHeight="1" thickBot="1">
      <c r="A37" s="331">
        <v>5</v>
      </c>
      <c r="B37" s="355" t="s">
        <v>85</v>
      </c>
      <c r="C37" s="356" t="s">
        <v>14</v>
      </c>
      <c r="D37" s="357" t="s">
        <v>15</v>
      </c>
      <c r="E37" s="358" t="s">
        <v>16</v>
      </c>
      <c r="F37" s="359" t="s">
        <v>18</v>
      </c>
      <c r="G37" s="311" t="s">
        <v>17</v>
      </c>
      <c r="H37" s="312" t="s">
        <v>31</v>
      </c>
      <c r="I37" s="234"/>
    </row>
    <row r="38" spans="1:19" ht="12.6" customHeight="1">
      <c r="A38" s="331"/>
      <c r="B38" s="355"/>
      <c r="C38" s="334"/>
      <c r="D38" s="335"/>
      <c r="E38" s="358"/>
      <c r="F38" s="309"/>
      <c r="G38" s="311"/>
      <c r="H38" s="313"/>
      <c r="I38" s="235" t="s">
        <v>32</v>
      </c>
    </row>
    <row r="39" spans="1:19" ht="24.95" customHeight="1" thickBot="1">
      <c r="A39" s="331"/>
      <c r="B39" s="355"/>
      <c r="C39" s="186">
        <f>C18-C25</f>
        <v>0</v>
      </c>
      <c r="D39" s="187">
        <f>D18-D25</f>
        <v>0</v>
      </c>
      <c r="E39" s="188">
        <f>E18-E25</f>
        <v>0</v>
      </c>
      <c r="F39" s="189">
        <f>F18-F25</f>
        <v>0</v>
      </c>
      <c r="G39" s="190">
        <f>G18-G25</f>
        <v>0</v>
      </c>
      <c r="H39" s="191">
        <f>SUM(C39:G39)</f>
        <v>0</v>
      </c>
      <c r="I39" s="192">
        <f>C39+D39+F39</f>
        <v>0</v>
      </c>
    </row>
    <row r="40" spans="1:19" ht="14.1" customHeight="1" thickBot="1">
      <c r="A40" s="136"/>
      <c r="B40" s="136"/>
      <c r="C40" s="136"/>
      <c r="D40" s="136"/>
      <c r="E40" s="136"/>
      <c r="F40" s="136"/>
      <c r="G40" s="136"/>
      <c r="H40" s="136"/>
      <c r="I40" s="193"/>
    </row>
    <row r="41" spans="1:19" ht="24.95" customHeight="1">
      <c r="A41" s="331">
        <v>6</v>
      </c>
      <c r="B41" s="396" t="s">
        <v>121</v>
      </c>
      <c r="C41" s="285" t="s">
        <v>120</v>
      </c>
      <c r="D41" s="136"/>
      <c r="E41" s="219" t="s">
        <v>86</v>
      </c>
      <c r="F41" s="285" t="s">
        <v>122</v>
      </c>
      <c r="G41" s="285" t="s">
        <v>70</v>
      </c>
      <c r="H41" s="286" t="s">
        <v>136</v>
      </c>
      <c r="I41" s="287" t="s">
        <v>69</v>
      </c>
    </row>
    <row r="42" spans="1:19" ht="24.95" customHeight="1" thickBot="1">
      <c r="A42" s="331"/>
      <c r="B42" s="397"/>
      <c r="C42" s="282"/>
      <c r="D42" s="136"/>
      <c r="E42" s="184">
        <f>I39</f>
        <v>0</v>
      </c>
      <c r="F42" s="184">
        <f>E35</f>
        <v>0</v>
      </c>
      <c r="G42" s="184">
        <f>C42</f>
        <v>0</v>
      </c>
      <c r="H42" s="196">
        <f>IF(C30&gt;0,C30,0)+IF(D30&gt;0,D30,0)+IF(F30&gt;0,F30,0)</f>
        <v>0</v>
      </c>
      <c r="I42" s="189">
        <f>IF(E42-F42-G42-H42&lt;0,0,E42-F42-G42-H42)</f>
        <v>0</v>
      </c>
    </row>
    <row r="43" spans="1:19" ht="13.5" customHeight="1" thickBot="1">
      <c r="A43" s="136"/>
      <c r="B43" s="136"/>
      <c r="C43" s="136"/>
      <c r="D43" s="136"/>
      <c r="E43" s="136"/>
      <c r="F43" s="136"/>
      <c r="G43" s="136"/>
      <c r="H43" s="136"/>
      <c r="I43" s="193"/>
    </row>
    <row r="44" spans="1:19" ht="14.1" customHeight="1" thickBot="1">
      <c r="A44" s="331">
        <v>7</v>
      </c>
      <c r="B44" s="332" t="s">
        <v>111</v>
      </c>
      <c r="C44" s="356" t="s">
        <v>14</v>
      </c>
      <c r="D44" s="357" t="s">
        <v>15</v>
      </c>
      <c r="E44" s="358" t="s">
        <v>16</v>
      </c>
      <c r="F44" s="359" t="s">
        <v>18</v>
      </c>
      <c r="G44" s="311" t="s">
        <v>17</v>
      </c>
      <c r="H44" s="312" t="s">
        <v>31</v>
      </c>
      <c r="I44" s="234"/>
      <c r="K44" s="403" t="s">
        <v>109</v>
      </c>
      <c r="L44" s="404"/>
      <c r="M44" s="349" t="s">
        <v>14</v>
      </c>
      <c r="N44" s="349" t="s">
        <v>15</v>
      </c>
      <c r="O44" s="349" t="s">
        <v>16</v>
      </c>
      <c r="P44" s="349" t="s">
        <v>18</v>
      </c>
      <c r="Q44" s="400" t="s">
        <v>42</v>
      </c>
      <c r="R44" s="354" t="s">
        <v>31</v>
      </c>
      <c r="S44" s="9"/>
    </row>
    <row r="45" spans="1:19" ht="14.1" customHeight="1">
      <c r="A45" s="331"/>
      <c r="B45" s="333"/>
      <c r="C45" s="334"/>
      <c r="D45" s="335"/>
      <c r="E45" s="358"/>
      <c r="F45" s="309"/>
      <c r="G45" s="311"/>
      <c r="H45" s="313"/>
      <c r="I45" s="235" t="s">
        <v>32</v>
      </c>
      <c r="K45" s="405"/>
      <c r="L45" s="406"/>
      <c r="M45" s="349"/>
      <c r="N45" s="349"/>
      <c r="O45" s="349"/>
      <c r="P45" s="349"/>
      <c r="Q45" s="347"/>
      <c r="R45" s="354"/>
      <c r="S45" s="232" t="s">
        <v>58</v>
      </c>
    </row>
    <row r="46" spans="1:19" ht="24.95" customHeight="1">
      <c r="A46" s="331"/>
      <c r="B46" s="288" t="s">
        <v>46</v>
      </c>
      <c r="C46" s="289"/>
      <c r="D46" s="290"/>
      <c r="E46" s="291"/>
      <c r="F46" s="292"/>
      <c r="G46" s="293"/>
      <c r="H46" s="191">
        <f>SUM(C46:G46)</f>
        <v>0</v>
      </c>
      <c r="I46" s="203">
        <f>H46-E46-G46</f>
        <v>0</v>
      </c>
      <c r="K46" s="407"/>
      <c r="L46" s="408"/>
      <c r="M46" s="10">
        <f>C25-C46</f>
        <v>0</v>
      </c>
      <c r="N46" s="10">
        <f t="shared" ref="N46:S46" si="3">D25-D46</f>
        <v>0</v>
      </c>
      <c r="O46" s="10">
        <f t="shared" si="3"/>
        <v>0</v>
      </c>
      <c r="P46" s="10">
        <f t="shared" si="3"/>
        <v>0</v>
      </c>
      <c r="Q46" s="12">
        <f t="shared" si="3"/>
        <v>0</v>
      </c>
      <c r="R46" s="13">
        <f t="shared" si="3"/>
        <v>0</v>
      </c>
      <c r="S46" s="10">
        <f t="shared" si="3"/>
        <v>0</v>
      </c>
    </row>
    <row r="47" spans="1:19" ht="24.95" customHeight="1" thickBot="1">
      <c r="A47" s="331"/>
      <c r="B47" s="294" t="s">
        <v>75</v>
      </c>
      <c r="C47" s="295"/>
      <c r="D47" s="296"/>
      <c r="E47" s="291"/>
      <c r="F47" s="297"/>
      <c r="G47" s="293"/>
      <c r="H47" s="191">
        <f>SUM(C47:G47)</f>
        <v>0</v>
      </c>
      <c r="I47" s="189">
        <f>H47-E47-G47</f>
        <v>0</v>
      </c>
    </row>
    <row r="48" spans="1:19" ht="18.75" customHeight="1">
      <c r="A48" s="341" t="s">
        <v>94</v>
      </c>
      <c r="B48" s="341"/>
      <c r="C48" s="341"/>
      <c r="D48" s="341"/>
      <c r="E48" s="341"/>
      <c r="F48" s="341"/>
      <c r="G48" s="341"/>
      <c r="H48" s="341"/>
      <c r="I48" s="341"/>
    </row>
    <row r="49" spans="1:19" ht="13.5" customHeight="1" thickBot="1">
      <c r="A49" s="136"/>
      <c r="B49" s="136"/>
      <c r="C49" s="136"/>
      <c r="D49" s="136"/>
      <c r="E49" s="136"/>
      <c r="F49" s="136"/>
      <c r="G49" s="136"/>
      <c r="H49" s="136"/>
      <c r="I49" s="136"/>
    </row>
    <row r="50" spans="1:19" ht="33" customHeight="1">
      <c r="A50" s="331">
        <v>8</v>
      </c>
      <c r="B50" s="298" t="s">
        <v>45</v>
      </c>
      <c r="C50" s="278" t="s">
        <v>14</v>
      </c>
      <c r="D50" s="278" t="s">
        <v>15</v>
      </c>
      <c r="E50" s="278" t="s">
        <v>18</v>
      </c>
      <c r="F50" s="278" t="s">
        <v>31</v>
      </c>
      <c r="G50" s="136"/>
      <c r="H50" s="136"/>
      <c r="I50" s="136"/>
      <c r="M50" s="96"/>
      <c r="N50" s="94" t="s">
        <v>108</v>
      </c>
      <c r="O50" s="94" t="s">
        <v>107</v>
      </c>
      <c r="Q50" s="401" t="s">
        <v>105</v>
      </c>
      <c r="R50" s="402"/>
      <c r="S50" s="45" t="s">
        <v>106</v>
      </c>
    </row>
    <row r="51" spans="1:19" ht="24.75" customHeight="1">
      <c r="A51" s="331"/>
      <c r="B51" s="299" t="s">
        <v>147</v>
      </c>
      <c r="C51" s="300"/>
      <c r="D51" s="300"/>
      <c r="E51" s="300"/>
      <c r="F51" s="210">
        <f>SUM(C51:E51)</f>
        <v>0</v>
      </c>
      <c r="G51" s="136"/>
      <c r="H51" s="136"/>
      <c r="I51" s="136"/>
      <c r="N51" s="14">
        <f>IF(AND(I46&lt;&gt;I47,H62="Ｂ"),E62,E61)</f>
        <v>0</v>
      </c>
      <c r="O51" s="93">
        <f>IF(AND(I46&lt;&gt;I47,H62="Ｂ"),C62,C61)</f>
        <v>0</v>
      </c>
      <c r="Q51" s="46">
        <v>0</v>
      </c>
      <c r="R51" s="1" t="s">
        <v>100</v>
      </c>
      <c r="S51" s="11">
        <v>1140</v>
      </c>
    </row>
    <row r="52" spans="1:19" ht="24.95" customHeight="1">
      <c r="A52" s="331"/>
      <c r="B52" s="299" t="s">
        <v>76</v>
      </c>
      <c r="C52" s="300"/>
      <c r="D52" s="300"/>
      <c r="E52" s="300"/>
      <c r="F52" s="210">
        <f>SUM(C52:E52)</f>
        <v>0</v>
      </c>
      <c r="G52" s="136"/>
      <c r="H52" s="136"/>
      <c r="I52" s="136"/>
      <c r="Q52" s="46">
        <v>0.5</v>
      </c>
      <c r="R52" s="1" t="s">
        <v>101</v>
      </c>
      <c r="S52" s="11">
        <v>1368</v>
      </c>
    </row>
    <row r="53" spans="1:19" ht="24" customHeight="1">
      <c r="A53" s="426" t="s">
        <v>115</v>
      </c>
      <c r="B53" s="427"/>
      <c r="C53" s="427"/>
      <c r="D53" s="427"/>
      <c r="E53" s="427"/>
      <c r="F53" s="427"/>
      <c r="G53" s="427"/>
      <c r="H53" s="427"/>
      <c r="I53" s="427"/>
      <c r="Q53" s="46">
        <v>0.6</v>
      </c>
      <c r="R53" s="1" t="s">
        <v>102</v>
      </c>
      <c r="S53" s="11">
        <v>1596</v>
      </c>
    </row>
    <row r="54" spans="1:19" ht="24" customHeight="1">
      <c r="A54" s="427"/>
      <c r="B54" s="427"/>
      <c r="C54" s="427"/>
      <c r="D54" s="427"/>
      <c r="E54" s="427"/>
      <c r="F54" s="427"/>
      <c r="G54" s="427"/>
      <c r="H54" s="427"/>
      <c r="I54" s="427"/>
      <c r="Q54" s="46">
        <v>0.7</v>
      </c>
      <c r="R54" s="1" t="s">
        <v>103</v>
      </c>
      <c r="S54" s="11">
        <v>1824</v>
      </c>
    </row>
    <row r="55" spans="1:19" ht="22.5" customHeight="1">
      <c r="A55" s="427"/>
      <c r="B55" s="427"/>
      <c r="C55" s="427"/>
      <c r="D55" s="427"/>
      <c r="E55" s="427"/>
      <c r="F55" s="427"/>
      <c r="G55" s="427"/>
      <c r="H55" s="427"/>
      <c r="I55" s="427"/>
      <c r="Q55" s="46">
        <v>0.8</v>
      </c>
      <c r="R55" s="1" t="s">
        <v>104</v>
      </c>
      <c r="S55" s="11">
        <v>2052</v>
      </c>
    </row>
    <row r="56" spans="1:19" ht="22.5" customHeight="1" thickBot="1">
      <c r="A56" s="427"/>
      <c r="B56" s="427"/>
      <c r="C56" s="427"/>
      <c r="D56" s="427"/>
      <c r="E56" s="427"/>
      <c r="F56" s="427"/>
      <c r="G56" s="427"/>
      <c r="H56" s="427"/>
      <c r="I56" s="427"/>
      <c r="Q56" s="47">
        <v>0.9</v>
      </c>
      <c r="R56" s="48"/>
      <c r="S56" s="44">
        <v>2280</v>
      </c>
    </row>
    <row r="57" spans="1:19" ht="22.5" customHeight="1">
      <c r="A57" s="427"/>
      <c r="B57" s="427"/>
      <c r="C57" s="427"/>
      <c r="D57" s="427"/>
      <c r="E57" s="427"/>
      <c r="F57" s="427"/>
      <c r="G57" s="427"/>
      <c r="H57" s="427"/>
      <c r="I57" s="427"/>
    </row>
    <row r="58" spans="1:19">
      <c r="A58" s="341" t="s">
        <v>117</v>
      </c>
      <c r="B58" s="341"/>
      <c r="C58" s="341"/>
      <c r="D58" s="341"/>
      <c r="E58" s="341"/>
      <c r="F58" s="341"/>
      <c r="G58" s="341"/>
      <c r="H58" s="341"/>
      <c r="I58" s="341"/>
    </row>
    <row r="59" spans="1:19" ht="13.5" customHeight="1">
      <c r="A59" s="136"/>
      <c r="B59" s="136"/>
      <c r="C59" s="136"/>
      <c r="D59" s="136"/>
      <c r="E59" s="136"/>
      <c r="F59" s="136"/>
      <c r="G59" s="136"/>
      <c r="H59" s="136"/>
      <c r="I59" s="136"/>
    </row>
    <row r="60" spans="1:19" ht="24.95" customHeight="1">
      <c r="A60" s="378">
        <v>9</v>
      </c>
      <c r="B60" s="301" t="s">
        <v>49</v>
      </c>
      <c r="C60" s="428" t="s">
        <v>44</v>
      </c>
      <c r="D60" s="428"/>
      <c r="E60" s="428" t="s">
        <v>43</v>
      </c>
      <c r="F60" s="428"/>
      <c r="G60" s="136"/>
      <c r="H60" s="373" t="s">
        <v>50</v>
      </c>
      <c r="I60" s="212"/>
    </row>
    <row r="61" spans="1:19" ht="24.95" customHeight="1">
      <c r="A61" s="379"/>
      <c r="B61" s="302" t="s">
        <v>48</v>
      </c>
      <c r="C61" s="398">
        <f>IFERROR(ROUNDDOWN(F51/I46*1/365,3),0)</f>
        <v>0</v>
      </c>
      <c r="D61" s="398"/>
      <c r="E61" s="399">
        <f>ROUNDDOWN(C61*I46,0)</f>
        <v>0</v>
      </c>
      <c r="F61" s="399"/>
      <c r="G61" s="136" t="s">
        <v>47</v>
      </c>
      <c r="H61" s="429"/>
      <c r="I61" s="136" t="s">
        <v>54</v>
      </c>
    </row>
    <row r="62" spans="1:19" ht="24.95" customHeight="1">
      <c r="A62" s="380"/>
      <c r="B62" s="302" t="s">
        <v>74</v>
      </c>
      <c r="C62" s="398">
        <f>IFERROR(ROUNDDOWN(F52/I47*1/365,3),0)</f>
        <v>0</v>
      </c>
      <c r="D62" s="398"/>
      <c r="E62" s="399">
        <f>ROUNDDOWN(C62*I47,0)</f>
        <v>0</v>
      </c>
      <c r="F62" s="399"/>
      <c r="G62" s="136" t="s">
        <v>47</v>
      </c>
      <c r="H62" s="219" t="s">
        <v>123</v>
      </c>
      <c r="I62" s="136" t="s">
        <v>55</v>
      </c>
    </row>
    <row r="63" spans="1:19" ht="13.5" customHeight="1">
      <c r="A63" s="136"/>
      <c r="B63" s="136"/>
      <c r="C63" s="136"/>
      <c r="D63" s="136"/>
      <c r="E63" s="136"/>
      <c r="F63" s="136"/>
      <c r="G63" s="136"/>
      <c r="H63" s="136"/>
      <c r="I63" s="136"/>
    </row>
    <row r="64" spans="1:19" ht="37.5" customHeight="1" thickBot="1">
      <c r="A64" s="331">
        <v>10</v>
      </c>
      <c r="B64" s="422" t="s">
        <v>162</v>
      </c>
      <c r="C64" s="278" t="s">
        <v>33</v>
      </c>
      <c r="D64" s="278" t="s">
        <v>71</v>
      </c>
      <c r="E64" s="303" t="s">
        <v>34</v>
      </c>
      <c r="F64" s="136"/>
      <c r="G64" s="136"/>
      <c r="H64" s="136"/>
      <c r="I64" s="136"/>
      <c r="L64" s="3" t="s">
        <v>95</v>
      </c>
    </row>
    <row r="65" spans="1:18" ht="37.5" customHeight="1">
      <c r="A65" s="331"/>
      <c r="B65" s="422"/>
      <c r="C65" s="215">
        <f>VLOOKUP(O51,Q51:S56,3)</f>
        <v>1140</v>
      </c>
      <c r="D65" s="216">
        <f>IF(I18&lt;N51,0,IF(I18-N51&gt;I42+C42,I42,IF(I18-N51-C42&gt;0,I18-N51-C42,0)))</f>
        <v>0</v>
      </c>
      <c r="E65" s="215">
        <f>C65*D65</f>
        <v>0</v>
      </c>
      <c r="F65" s="136"/>
      <c r="G65" s="136"/>
      <c r="H65" s="136"/>
      <c r="I65" s="136"/>
      <c r="L65" s="410" t="s">
        <v>78</v>
      </c>
      <c r="M65" s="411"/>
      <c r="N65" s="423" t="s">
        <v>112</v>
      </c>
      <c r="O65" s="424" t="s">
        <v>77</v>
      </c>
    </row>
    <row r="66" spans="1:18" ht="13.5" customHeight="1">
      <c r="A66" s="136"/>
      <c r="B66" s="136"/>
      <c r="C66" s="136"/>
      <c r="D66" s="136"/>
      <c r="E66" s="136"/>
      <c r="F66" s="136"/>
      <c r="G66" s="136"/>
      <c r="H66" s="136"/>
      <c r="I66" s="136"/>
      <c r="L66" s="412"/>
      <c r="M66" s="413"/>
      <c r="N66" s="413"/>
      <c r="O66" s="425"/>
    </row>
    <row r="67" spans="1:18" ht="26.1" customHeight="1" thickBot="1">
      <c r="A67" s="331">
        <v>11</v>
      </c>
      <c r="B67" s="422" t="s">
        <v>116</v>
      </c>
      <c r="C67" s="278" t="s">
        <v>33</v>
      </c>
      <c r="D67" s="278" t="s">
        <v>71</v>
      </c>
      <c r="E67" s="303" t="s">
        <v>34</v>
      </c>
      <c r="F67" s="136"/>
      <c r="G67" s="136"/>
      <c r="H67" s="136"/>
      <c r="I67" s="136"/>
      <c r="L67" s="419">
        <f>I16*0.9</f>
        <v>0</v>
      </c>
      <c r="M67" s="420"/>
      <c r="N67" s="49">
        <f>I25</f>
        <v>0</v>
      </c>
      <c r="O67" s="304" t="b">
        <f>IF(L67&gt;=N67,TRUE)</f>
        <v>1</v>
      </c>
    </row>
    <row r="68" spans="1:18" ht="26.1" customHeight="1">
      <c r="A68" s="331"/>
      <c r="B68" s="422"/>
      <c r="C68" s="215">
        <f>S56</f>
        <v>2280</v>
      </c>
      <c r="D68" s="184">
        <f>I42-D65</f>
        <v>0</v>
      </c>
      <c r="E68" s="215">
        <f>C68*D68</f>
        <v>0</v>
      </c>
      <c r="F68" s="136"/>
      <c r="G68" s="136"/>
      <c r="H68" s="136"/>
      <c r="I68" s="136"/>
      <c r="L68" s="51"/>
      <c r="M68" s="51"/>
      <c r="N68" s="52"/>
    </row>
    <row r="69" spans="1:18" ht="13.5" customHeight="1" thickBot="1">
      <c r="A69" s="136"/>
      <c r="B69" s="136"/>
      <c r="C69" s="136"/>
      <c r="D69" s="136"/>
      <c r="E69" s="136"/>
      <c r="F69" s="136"/>
      <c r="G69" s="136"/>
      <c r="H69" s="136"/>
      <c r="I69" s="136"/>
      <c r="L69" s="3" t="s">
        <v>135</v>
      </c>
    </row>
    <row r="70" spans="1:18" ht="30" customHeight="1">
      <c r="A70" s="305" t="s">
        <v>38</v>
      </c>
      <c r="B70" s="306" t="s">
        <v>87</v>
      </c>
      <c r="C70" s="219" t="str">
        <f>IF(AND(O67,Q72),"○","×")</f>
        <v>○</v>
      </c>
      <c r="D70" s="136"/>
      <c r="E70" s="136"/>
      <c r="F70" s="136"/>
      <c r="G70" s="136"/>
      <c r="H70" s="136"/>
      <c r="I70" s="136"/>
      <c r="L70" s="410" t="s">
        <v>79</v>
      </c>
      <c r="M70" s="411"/>
      <c r="N70" s="414" t="s">
        <v>98</v>
      </c>
      <c r="O70" s="53"/>
      <c r="P70" s="53"/>
      <c r="Q70" s="414" t="s">
        <v>114</v>
      </c>
      <c r="R70" s="416"/>
    </row>
    <row r="71" spans="1:18" ht="14.1" customHeight="1" thickBot="1">
      <c r="A71" s="136"/>
      <c r="B71" s="136"/>
      <c r="C71" s="136"/>
      <c r="D71" s="136"/>
      <c r="E71" s="136"/>
      <c r="F71" s="136"/>
      <c r="G71" s="136"/>
      <c r="H71" s="136"/>
      <c r="I71" s="136"/>
      <c r="L71" s="412"/>
      <c r="M71" s="413"/>
      <c r="N71" s="415"/>
      <c r="O71" s="54" t="s">
        <v>99</v>
      </c>
      <c r="P71" s="55" t="s">
        <v>113</v>
      </c>
      <c r="Q71" s="417"/>
      <c r="R71" s="418"/>
    </row>
    <row r="72" spans="1:18" ht="30" customHeight="1" thickBot="1">
      <c r="A72" s="307">
        <v>12</v>
      </c>
      <c r="B72" s="308" t="s">
        <v>36</v>
      </c>
      <c r="C72" s="222">
        <f>IF(C70="○",E65+E68,"－")</f>
        <v>0</v>
      </c>
      <c r="D72" s="136"/>
      <c r="E72" s="136"/>
      <c r="F72" s="223"/>
      <c r="G72" s="224"/>
      <c r="H72" s="136"/>
      <c r="I72" s="136"/>
      <c r="L72" s="419">
        <f>I16*10%</f>
        <v>0</v>
      </c>
      <c r="M72" s="420"/>
      <c r="N72" s="56">
        <f>S46*-1</f>
        <v>0</v>
      </c>
      <c r="O72" s="57">
        <f>G29</f>
        <v>0</v>
      </c>
      <c r="P72" s="58">
        <f>N72-O72</f>
        <v>0</v>
      </c>
      <c r="Q72" s="421" t="b">
        <f>IF(L72&lt;=P72,TRUE)</f>
        <v>1</v>
      </c>
      <c r="R72" s="339"/>
    </row>
    <row r="73" spans="1:18" ht="14.1" customHeight="1">
      <c r="A73" s="136"/>
      <c r="B73" s="136"/>
      <c r="C73" s="136"/>
      <c r="D73" s="136"/>
      <c r="E73" s="136"/>
      <c r="F73" s="136"/>
      <c r="G73" s="136"/>
      <c r="H73" s="136"/>
      <c r="I73" s="136"/>
    </row>
    <row r="74" spans="1:18" ht="22.5" customHeight="1">
      <c r="A74" s="136"/>
      <c r="B74" s="136"/>
      <c r="C74" s="136"/>
      <c r="D74" s="136"/>
      <c r="E74" s="136"/>
      <c r="F74" s="136"/>
      <c r="G74" s="136"/>
      <c r="H74" s="136"/>
      <c r="I74" s="136"/>
    </row>
  </sheetData>
  <sheetProtection selectLockedCells="1"/>
  <mergeCells count="109">
    <mergeCell ref="A1:I1"/>
    <mergeCell ref="L70:M71"/>
    <mergeCell ref="N70:N71"/>
    <mergeCell ref="Q70:R71"/>
    <mergeCell ref="L72:M72"/>
    <mergeCell ref="Q72:R72"/>
    <mergeCell ref="G3:I3"/>
    <mergeCell ref="G4:I4"/>
    <mergeCell ref="A64:A65"/>
    <mergeCell ref="B64:B65"/>
    <mergeCell ref="L65:M66"/>
    <mergeCell ref="N65:N66"/>
    <mergeCell ref="O65:O66"/>
    <mergeCell ref="A67:A68"/>
    <mergeCell ref="B67:B68"/>
    <mergeCell ref="L67:M67"/>
    <mergeCell ref="A53:I57"/>
    <mergeCell ref="A58:I58"/>
    <mergeCell ref="A60:A62"/>
    <mergeCell ref="C60:D60"/>
    <mergeCell ref="E60:F60"/>
    <mergeCell ref="H60:H61"/>
    <mergeCell ref="C61:D61"/>
    <mergeCell ref="E61:F61"/>
    <mergeCell ref="C62:D62"/>
    <mergeCell ref="E62:F62"/>
    <mergeCell ref="P44:P45"/>
    <mergeCell ref="Q44:Q45"/>
    <mergeCell ref="R44:R45"/>
    <mergeCell ref="A48:I48"/>
    <mergeCell ref="A50:A52"/>
    <mergeCell ref="Q50:R50"/>
    <mergeCell ref="G44:G45"/>
    <mergeCell ref="H44:H45"/>
    <mergeCell ref="K44:L46"/>
    <mergeCell ref="M44:M45"/>
    <mergeCell ref="N44:N45"/>
    <mergeCell ref="O44:O45"/>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R21:R22"/>
    <mergeCell ref="A23:A25"/>
    <mergeCell ref="B23:B25"/>
    <mergeCell ref="C23:C24"/>
    <mergeCell ref="D23:D24"/>
    <mergeCell ref="E23:E24"/>
    <mergeCell ref="F23:F24"/>
    <mergeCell ref="G23:G24"/>
    <mergeCell ref="H23:H24"/>
    <mergeCell ref="Q16:Q17"/>
    <mergeCell ref="K18:L18"/>
    <mergeCell ref="A19:I19"/>
    <mergeCell ref="A20:I20"/>
    <mergeCell ref="A21:I21"/>
    <mergeCell ref="K21:L23"/>
    <mergeCell ref="M21:M22"/>
    <mergeCell ref="N21:N22"/>
    <mergeCell ref="O21:O22"/>
    <mergeCell ref="P21:P22"/>
    <mergeCell ref="Q21:Q22"/>
    <mergeCell ref="F14:F15"/>
    <mergeCell ref="G14:G15"/>
    <mergeCell ref="H14:H15"/>
    <mergeCell ref="N15:N17"/>
    <mergeCell ref="O15:P15"/>
    <mergeCell ref="K16:L17"/>
    <mergeCell ref="O16:O17"/>
    <mergeCell ref="P16:P17"/>
    <mergeCell ref="G2:I2"/>
    <mergeCell ref="A6:I6"/>
    <mergeCell ref="A8:I8"/>
    <mergeCell ref="A10:I10"/>
    <mergeCell ref="A12:I12"/>
    <mergeCell ref="A14:A18"/>
    <mergeCell ref="B14:B15"/>
    <mergeCell ref="C14:C15"/>
    <mergeCell ref="D14:D15"/>
    <mergeCell ref="E14:E15"/>
  </mergeCells>
  <phoneticPr fontId="1"/>
  <conditionalFormatting sqref="C62:F62">
    <cfRule type="expression" dxfId="12" priority="6">
      <formula>AND($I$46&lt;&gt;$I$47,$H$62="Ｂ")</formula>
    </cfRule>
  </conditionalFormatting>
  <conditionalFormatting sqref="G61">
    <cfRule type="expression" dxfId="11" priority="5">
      <formula>AND($I$46&lt;&gt;$I$47,$H$62="Ｂ")</formula>
    </cfRule>
  </conditionalFormatting>
  <conditionalFormatting sqref="G62">
    <cfRule type="expression" dxfId="10" priority="4">
      <formula>OR($I$46=$I$47,$H$62="Ａ")</formula>
    </cfRule>
  </conditionalFormatting>
  <conditionalFormatting sqref="I25">
    <cfRule type="expression" dxfId="9" priority="3">
      <formula>NOT($N$18)</formula>
    </cfRule>
  </conditionalFormatting>
  <conditionalFormatting sqref="I26">
    <cfRule type="expression" dxfId="8" priority="2">
      <formula>NOT($N$18)</formula>
    </cfRule>
  </conditionalFormatting>
  <conditionalFormatting sqref="H60:H62">
    <cfRule type="expression" dxfId="7" priority="1">
      <formula>$I$46=$I$47</formula>
    </cfRule>
  </conditionalFormatting>
  <dataValidations count="12">
    <dataValidation type="whole" imeMode="disabled" allowBlank="1" showInputMessage="1" showErrorMessage="1" error="病床融通数以内の値を入力してください。" sqref="C30:F30" xr:uid="{AB7B1AEC-1C35-4477-A191-A3E4FF11C766}">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F31BDE6E-0AF8-4F05-A770-0041C5EAA39A}">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73D3A6BE-D3A1-4915-A91E-F6B5111D0DDB}">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749481E-DF8D-487C-9EFA-47B4DD64FC7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CB8806F2-DEBA-4D12-95BE-414303B214AD}">
      <formula1>O24</formula1>
      <formula2>O25</formula2>
    </dataValidation>
    <dataValidation type="whole" imeMode="disabled" allowBlank="1" showInputMessage="1" showErrorMessage="1" error="0以上かつ対象３区分の減少病床数の合計以内の値を入力してください。" sqref="C42" xr:uid="{D6862D63-7CEB-447B-952A-285A373F7F31}">
      <formula1>0</formula1>
      <formula2>I39</formula2>
    </dataValidation>
    <dataValidation type="whole" imeMode="disabled" allowBlank="1" showInputMessage="1" showErrorMessage="1" error="対象３区分の減少病床数の合計（融通分を除く）を超える転換はできません。" sqref="D35" xr:uid="{606E486A-1C84-44AD-9CE6-3DE3B499B907}">
      <formula1>0</formula1>
      <formula2>O36</formula2>
    </dataValidation>
    <dataValidation type="list" allowBlank="1" showInputMessage="1" showErrorMessage="1" sqref="H62" xr:uid="{271C97EB-A0CD-4B5E-BD00-B517ED4FED77}">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5A1A02FA-6563-4E96-A9AC-8F3D7B5BD0C7}">
      <formula1>C17</formula1>
    </dataValidation>
    <dataValidation type="whole" imeMode="disabled" operator="greaterThanOrEqual" allowBlank="1" showInputMessage="1" showErrorMessage="1" error="平成30年度病床機能報告における稼働病床数未満の数値は入力できません。" sqref="C46:G46" xr:uid="{6F1D0E22-AFC8-4FAA-860F-B61FC7F062BA}">
      <formula1>C16</formula1>
    </dataValidation>
    <dataValidation type="whole" imeMode="disabled" operator="greaterThanOrEqual" allowBlank="1" showInputMessage="1" showErrorMessage="1" error="0以上の値を入力してください。" sqref="C16:G17 C25:F25 C51:E52" xr:uid="{5BEF1070-6D97-454D-B65F-13FD7FC86165}">
      <formula1>0</formula1>
    </dataValidation>
    <dataValidation imeMode="disabled" allowBlank="1" showInputMessage="1" showErrorMessage="1" sqref="C18:G18" xr:uid="{09FD0EE1-842D-4ECB-BB88-13D5673403E2}"/>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colBreaks count="1" manualBreakCount="1">
    <brk id="1" max="7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B756-00F8-43E1-817C-B0533DBAD108}">
  <sheetPr>
    <pageSetUpPr fitToPage="1"/>
  </sheetPr>
  <dimension ref="A1:T74"/>
  <sheetViews>
    <sheetView view="pageBreakPreview" topLeftCell="A16" zoomScale="85" zoomScaleNormal="85" zoomScaleSheetLayoutView="85" workbookViewId="0">
      <selection activeCell="H46" sqref="H46"/>
    </sheetView>
  </sheetViews>
  <sheetFormatPr defaultRowHeight="18.75"/>
  <cols>
    <col min="1" max="1" width="5.5" style="3" customWidth="1"/>
    <col min="2" max="2" width="27.375" style="3" customWidth="1"/>
    <col min="3" max="8" width="10.75" style="3" customWidth="1"/>
    <col min="9" max="9" width="16.5" style="3" customWidth="1"/>
    <col min="10" max="10" width="9" style="3" hidden="1" customWidth="1"/>
    <col min="11" max="11" width="5.875" style="3" hidden="1" customWidth="1"/>
    <col min="12" max="12" width="9.625" style="3" hidden="1" customWidth="1"/>
    <col min="13" max="19" width="11.625" style="3" hidden="1" customWidth="1"/>
    <col min="20" max="20" width="11.625" style="3" customWidth="1"/>
    <col min="21" max="16384" width="9" style="3"/>
  </cols>
  <sheetData>
    <row r="1" spans="1:17" ht="25.5" customHeight="1">
      <c r="A1" s="409" t="s">
        <v>160</v>
      </c>
      <c r="B1" s="409"/>
      <c r="C1" s="409"/>
      <c r="D1" s="409"/>
      <c r="E1" s="409"/>
      <c r="F1" s="409"/>
      <c r="G1" s="409"/>
      <c r="H1" s="409"/>
      <c r="I1" s="409"/>
    </row>
    <row r="2" spans="1:17" ht="23.25" customHeight="1">
      <c r="A2" s="2"/>
      <c r="F2" s="233" t="s">
        <v>140</v>
      </c>
      <c r="G2" s="324"/>
      <c r="H2" s="324"/>
      <c r="I2" s="324"/>
    </row>
    <row r="3" spans="1:17" ht="23.25" customHeight="1">
      <c r="A3" s="2"/>
      <c r="F3" s="233" t="s">
        <v>157</v>
      </c>
      <c r="G3" s="324"/>
      <c r="H3" s="324"/>
      <c r="I3" s="324"/>
    </row>
    <row r="4" spans="1:17" ht="23.25" customHeight="1">
      <c r="A4" s="2"/>
      <c r="F4" s="233" t="s">
        <v>3</v>
      </c>
      <c r="G4" s="324"/>
      <c r="H4" s="324"/>
      <c r="I4" s="324"/>
    </row>
    <row r="5" spans="1:17" ht="24" customHeight="1">
      <c r="A5" s="137" t="s">
        <v>148</v>
      </c>
      <c r="B5" s="136"/>
      <c r="C5" s="136"/>
      <c r="D5" s="136"/>
      <c r="E5" s="136"/>
      <c r="F5" s="136"/>
      <c r="G5" s="136"/>
      <c r="H5" s="136"/>
      <c r="I5" s="136"/>
    </row>
    <row r="6" spans="1:17" ht="71.25" customHeight="1">
      <c r="A6" s="435" t="s">
        <v>154</v>
      </c>
      <c r="B6" s="326"/>
      <c r="C6" s="326"/>
      <c r="D6" s="326"/>
      <c r="E6" s="326"/>
      <c r="F6" s="326"/>
      <c r="G6" s="326"/>
      <c r="H6" s="326"/>
      <c r="I6" s="327"/>
    </row>
    <row r="7" spans="1:17" ht="26.25" customHeight="1">
      <c r="A7" s="136" t="s">
        <v>149</v>
      </c>
      <c r="B7" s="137"/>
      <c r="C7" s="137"/>
      <c r="D7" s="137"/>
      <c r="E7" s="137"/>
      <c r="F7" s="137"/>
      <c r="G7" s="137"/>
      <c r="H7" s="137"/>
      <c r="I7" s="137"/>
    </row>
    <row r="8" spans="1:17" ht="71.25" customHeight="1">
      <c r="A8" s="435" t="s">
        <v>152</v>
      </c>
      <c r="B8" s="436"/>
      <c r="C8" s="436"/>
      <c r="D8" s="436"/>
      <c r="E8" s="436"/>
      <c r="F8" s="436"/>
      <c r="G8" s="436"/>
      <c r="H8" s="436"/>
      <c r="I8" s="437"/>
    </row>
    <row r="9" spans="1:17" ht="21.75" customHeight="1">
      <c r="A9" s="231" t="s">
        <v>151</v>
      </c>
      <c r="B9" s="137"/>
      <c r="C9" s="137"/>
      <c r="D9" s="137"/>
      <c r="E9" s="137"/>
      <c r="F9" s="137"/>
      <c r="G9" s="137"/>
      <c r="H9" s="137"/>
      <c r="I9" s="137"/>
    </row>
    <row r="10" spans="1:17" ht="71.25" customHeight="1">
      <c r="A10" s="435" t="s">
        <v>153</v>
      </c>
      <c r="B10" s="436"/>
      <c r="C10" s="436"/>
      <c r="D10" s="436"/>
      <c r="E10" s="436"/>
      <c r="F10" s="436"/>
      <c r="G10" s="436"/>
      <c r="H10" s="436"/>
      <c r="I10" s="437"/>
    </row>
    <row r="11" spans="1:17" ht="19.5" customHeight="1">
      <c r="A11" s="137" t="s">
        <v>150</v>
      </c>
      <c r="B11" s="137"/>
      <c r="C11" s="137"/>
      <c r="D11" s="137"/>
      <c r="E11" s="137"/>
      <c r="F11" s="137"/>
      <c r="G11" s="137"/>
      <c r="H11" s="137"/>
      <c r="I11" s="137"/>
    </row>
    <row r="12" spans="1:17" ht="71.25" customHeight="1">
      <c r="A12" s="435" t="s">
        <v>155</v>
      </c>
      <c r="B12" s="436"/>
      <c r="C12" s="436"/>
      <c r="D12" s="436"/>
      <c r="E12" s="436"/>
      <c r="F12" s="436"/>
      <c r="G12" s="436"/>
      <c r="H12" s="436"/>
      <c r="I12" s="437"/>
    </row>
    <row r="13" spans="1:17">
      <c r="A13" s="136"/>
      <c r="B13" s="136"/>
      <c r="C13" s="136"/>
      <c r="D13" s="136"/>
      <c r="E13" s="136"/>
      <c r="F13" s="136"/>
      <c r="G13" s="136"/>
      <c r="H13" s="136"/>
      <c r="I13" s="136"/>
    </row>
    <row r="14" spans="1:17" ht="14.1" customHeight="1" thickBot="1">
      <c r="A14" s="438">
        <v>1</v>
      </c>
      <c r="B14" s="439" t="s">
        <v>110</v>
      </c>
      <c r="C14" s="441" t="s">
        <v>14</v>
      </c>
      <c r="D14" s="442" t="s">
        <v>15</v>
      </c>
      <c r="E14" s="443" t="s">
        <v>16</v>
      </c>
      <c r="F14" s="430" t="s">
        <v>18</v>
      </c>
      <c r="G14" s="431" t="s">
        <v>17</v>
      </c>
      <c r="H14" s="433" t="s">
        <v>31</v>
      </c>
      <c r="I14" s="138"/>
      <c r="N14" s="3" t="s">
        <v>118</v>
      </c>
    </row>
    <row r="15" spans="1:17" ht="14.1" customHeight="1" thickBot="1">
      <c r="A15" s="438"/>
      <c r="B15" s="440"/>
      <c r="C15" s="441"/>
      <c r="D15" s="442"/>
      <c r="E15" s="443"/>
      <c r="F15" s="430"/>
      <c r="G15" s="432"/>
      <c r="H15" s="434"/>
      <c r="I15" s="139" t="s">
        <v>57</v>
      </c>
      <c r="N15" s="314" t="s">
        <v>88</v>
      </c>
      <c r="O15" s="317" t="s">
        <v>90</v>
      </c>
      <c r="P15" s="317"/>
      <c r="Q15" s="4" t="s">
        <v>91</v>
      </c>
    </row>
    <row r="16" spans="1:17" ht="24.95" customHeight="1">
      <c r="A16" s="438"/>
      <c r="B16" s="140" t="s">
        <v>46</v>
      </c>
      <c r="C16" s="141"/>
      <c r="D16" s="142"/>
      <c r="E16" s="143"/>
      <c r="F16" s="144"/>
      <c r="G16" s="145"/>
      <c r="H16" s="146">
        <f>SUM(C16:G16)</f>
        <v>0</v>
      </c>
      <c r="I16" s="147">
        <f>H16-E16-G16</f>
        <v>0</v>
      </c>
      <c r="K16" s="318" t="s">
        <v>72</v>
      </c>
      <c r="L16" s="319"/>
      <c r="N16" s="315"/>
      <c r="O16" s="322" t="s">
        <v>59</v>
      </c>
      <c r="P16" s="323" t="s">
        <v>89</v>
      </c>
      <c r="Q16" s="337" t="s">
        <v>92</v>
      </c>
    </row>
    <row r="17" spans="1:20" ht="24.95" customHeight="1" thickBot="1">
      <c r="A17" s="438"/>
      <c r="B17" s="148" t="s">
        <v>73</v>
      </c>
      <c r="C17" s="149"/>
      <c r="D17" s="150"/>
      <c r="E17" s="151"/>
      <c r="F17" s="152"/>
      <c r="G17" s="153"/>
      <c r="H17" s="154">
        <f>SUM(C17:G17)</f>
        <v>0</v>
      </c>
      <c r="I17" s="155">
        <f>H17-E17-G17</f>
        <v>0</v>
      </c>
      <c r="K17" s="320"/>
      <c r="L17" s="321"/>
      <c r="N17" s="316"/>
      <c r="O17" s="322"/>
      <c r="P17" s="323"/>
      <c r="Q17" s="337"/>
    </row>
    <row r="18" spans="1:20" ht="24.95" customHeight="1" thickTop="1" thickBot="1">
      <c r="A18" s="438"/>
      <c r="B18" s="156" t="str">
        <f>"③　再編前病床数＝"&amp; $K18&amp;" （※２）"</f>
        <v>③　再編前病床数＝② （※２）</v>
      </c>
      <c r="C18" s="157">
        <f>IF($K18="①",C16,C17)</f>
        <v>0</v>
      </c>
      <c r="D18" s="158">
        <f>IF($K18="①",D16,D17)</f>
        <v>0</v>
      </c>
      <c r="E18" s="159">
        <f>IF($K18="①",E16,E17)</f>
        <v>0</v>
      </c>
      <c r="F18" s="160">
        <f>IF($K18="①",F16,F17)</f>
        <v>0</v>
      </c>
      <c r="G18" s="161">
        <f>IF($K18="①",G16,G17)</f>
        <v>0</v>
      </c>
      <c r="H18" s="162">
        <f>SUM(C18:G18)</f>
        <v>0</v>
      </c>
      <c r="I18" s="160">
        <f>H18-E18-G18</f>
        <v>0</v>
      </c>
      <c r="K18" s="444" t="str">
        <f>IF(I16&lt;I17,"①","②")</f>
        <v>②</v>
      </c>
      <c r="L18" s="445"/>
      <c r="N18" s="5" t="b">
        <f>IF(OR(AND(O18,P18),Q18),TRUE)</f>
        <v>1</v>
      </c>
      <c r="O18" s="6" t="b">
        <f>IF(I18&lt;&gt;0,TRUE)</f>
        <v>0</v>
      </c>
      <c r="P18" s="7" t="b">
        <f>IF(I18&gt;I25,TRUE)</f>
        <v>0</v>
      </c>
      <c r="Q18" s="8" t="b">
        <f>IF(AND(H18=0,H25=0),TRUE)</f>
        <v>1</v>
      </c>
    </row>
    <row r="19" spans="1:20" ht="54" customHeight="1">
      <c r="A19" s="340" t="s">
        <v>145</v>
      </c>
      <c r="B19" s="341"/>
      <c r="C19" s="341"/>
      <c r="D19" s="341"/>
      <c r="E19" s="341"/>
      <c r="F19" s="341"/>
      <c r="G19" s="341"/>
      <c r="H19" s="341"/>
      <c r="I19" s="341"/>
    </row>
    <row r="20" spans="1:20" ht="19.5" thickBot="1">
      <c r="A20" s="341" t="s">
        <v>93</v>
      </c>
      <c r="B20" s="341"/>
      <c r="C20" s="341"/>
      <c r="D20" s="341"/>
      <c r="E20" s="341"/>
      <c r="F20" s="341"/>
      <c r="G20" s="341"/>
      <c r="H20" s="341"/>
      <c r="I20" s="341"/>
      <c r="M20" s="3" t="s">
        <v>84</v>
      </c>
    </row>
    <row r="21" spans="1:20">
      <c r="A21" s="341" t="s">
        <v>56</v>
      </c>
      <c r="B21" s="341"/>
      <c r="C21" s="341"/>
      <c r="D21" s="341"/>
      <c r="E21" s="341"/>
      <c r="F21" s="341"/>
      <c r="G21" s="341"/>
      <c r="H21" s="341"/>
      <c r="I21" s="341"/>
      <c r="K21" s="342" t="s">
        <v>96</v>
      </c>
      <c r="L21" s="343"/>
      <c r="M21" s="348" t="s">
        <v>14</v>
      </c>
      <c r="N21" s="348" t="s">
        <v>15</v>
      </c>
      <c r="O21" s="348" t="s">
        <v>16</v>
      </c>
      <c r="P21" s="350" t="s">
        <v>18</v>
      </c>
      <c r="Q21" s="352" t="s">
        <v>42</v>
      </c>
      <c r="R21" s="354" t="s">
        <v>31</v>
      </c>
      <c r="S21" s="9"/>
    </row>
    <row r="22" spans="1:20" ht="14.1" customHeight="1" thickBot="1">
      <c r="A22" s="136"/>
      <c r="B22" s="136"/>
      <c r="C22" s="136"/>
      <c r="D22" s="136"/>
      <c r="E22" s="136"/>
      <c r="F22" s="136"/>
      <c r="G22" s="136"/>
      <c r="H22" s="136"/>
      <c r="I22" s="136"/>
      <c r="K22" s="344"/>
      <c r="L22" s="345"/>
      <c r="M22" s="349"/>
      <c r="N22" s="349"/>
      <c r="O22" s="349"/>
      <c r="P22" s="351"/>
      <c r="Q22" s="353"/>
      <c r="R22" s="354"/>
      <c r="S22" s="230" t="s">
        <v>58</v>
      </c>
    </row>
    <row r="23" spans="1:20" ht="12" customHeight="1" thickBot="1">
      <c r="A23" s="438">
        <v>2</v>
      </c>
      <c r="B23" s="446" t="s">
        <v>161</v>
      </c>
      <c r="C23" s="447" t="s">
        <v>14</v>
      </c>
      <c r="D23" s="448" t="s">
        <v>15</v>
      </c>
      <c r="E23" s="449" t="s">
        <v>16</v>
      </c>
      <c r="F23" s="450" t="s">
        <v>18</v>
      </c>
      <c r="G23" s="432" t="s">
        <v>42</v>
      </c>
      <c r="H23" s="433" t="s">
        <v>31</v>
      </c>
      <c r="I23" s="138"/>
      <c r="K23" s="346"/>
      <c r="L23" s="347"/>
      <c r="M23" s="10">
        <f t="shared" ref="M23:S23" si="0">C25-C18</f>
        <v>0</v>
      </c>
      <c r="N23" s="10">
        <f t="shared" si="0"/>
        <v>0</v>
      </c>
      <c r="O23" s="10">
        <f t="shared" si="0"/>
        <v>0</v>
      </c>
      <c r="P23" s="11">
        <f t="shared" si="0"/>
        <v>0</v>
      </c>
      <c r="Q23" s="12">
        <f t="shared" si="0"/>
        <v>0</v>
      </c>
      <c r="R23" s="13">
        <f t="shared" si="0"/>
        <v>0</v>
      </c>
      <c r="S23" s="10">
        <f t="shared" si="0"/>
        <v>0</v>
      </c>
    </row>
    <row r="24" spans="1:20" ht="12" customHeight="1">
      <c r="A24" s="438"/>
      <c r="B24" s="446"/>
      <c r="C24" s="441"/>
      <c r="D24" s="442"/>
      <c r="E24" s="449"/>
      <c r="F24" s="430"/>
      <c r="G24" s="432"/>
      <c r="H24" s="434"/>
      <c r="I24" s="139" t="s">
        <v>32</v>
      </c>
      <c r="K24" s="376" t="s">
        <v>126</v>
      </c>
      <c r="L24" s="97" t="s">
        <v>124</v>
      </c>
      <c r="M24" s="104">
        <f>IF(M23&gt;0,M23*-1,0)</f>
        <v>0</v>
      </c>
      <c r="N24" s="104">
        <f>IF(N23&gt;0,N23*-1,0)</f>
        <v>0</v>
      </c>
      <c r="O24" s="104">
        <f>IF(O23&gt;0,O23*-1,0)</f>
        <v>0</v>
      </c>
      <c r="P24" s="105">
        <f>IF(P23&gt;0,P23*-1,0)</f>
        <v>0</v>
      </c>
      <c r="Q24" s="100"/>
      <c r="R24" s="101"/>
      <c r="S24" s="102">
        <f>IF(S23&gt;0,S23*-1,0)</f>
        <v>0</v>
      </c>
    </row>
    <row r="25" spans="1:20" ht="24.95" customHeight="1" thickBot="1">
      <c r="A25" s="438"/>
      <c r="B25" s="446"/>
      <c r="C25" s="163"/>
      <c r="D25" s="164"/>
      <c r="E25" s="165"/>
      <c r="F25" s="166"/>
      <c r="G25" s="167">
        <v>0</v>
      </c>
      <c r="H25" s="168">
        <f>SUM(C25:G25)</f>
        <v>0</v>
      </c>
      <c r="I25" s="169">
        <f>H25-E25-G25</f>
        <v>0</v>
      </c>
      <c r="K25" s="377"/>
      <c r="L25" s="106" t="s">
        <v>125</v>
      </c>
      <c r="M25" s="107">
        <f>IF(M23&lt;0,M23*-1,0)</f>
        <v>0</v>
      </c>
      <c r="N25" s="107">
        <f>IF(N23&lt;0,N23*-1,0)</f>
        <v>0</v>
      </c>
      <c r="O25" s="107">
        <f>IF(O23&lt;0,O23*-1,0)</f>
        <v>0</v>
      </c>
      <c r="P25" s="108">
        <f>IF(P23&lt;0,P23*-1,0)</f>
        <v>0</v>
      </c>
      <c r="Q25" s="99"/>
      <c r="R25" s="98"/>
      <c r="S25" s="103">
        <f>IF(S23&lt;0,S23*-1,0)</f>
        <v>0</v>
      </c>
    </row>
    <row r="26" spans="1:20" ht="14.1" customHeight="1" thickBot="1">
      <c r="A26" s="136"/>
      <c r="B26" s="136"/>
      <c r="C26" s="136"/>
      <c r="D26" s="136"/>
      <c r="E26" s="136"/>
      <c r="F26" s="136"/>
      <c r="G26" s="136"/>
      <c r="H26" s="136"/>
      <c r="I26" s="170" t="s">
        <v>52</v>
      </c>
      <c r="R26" s="20"/>
      <c r="S26" s="21"/>
      <c r="T26" s="15"/>
    </row>
    <row r="27" spans="1:20" s="15" customFormat="1" ht="12.6" customHeight="1" thickBot="1">
      <c r="A27" s="460">
        <v>3</v>
      </c>
      <c r="B27" s="463" t="s">
        <v>133</v>
      </c>
      <c r="C27" s="465" t="s">
        <v>14</v>
      </c>
      <c r="D27" s="467" t="s">
        <v>15</v>
      </c>
      <c r="E27" s="469" t="s">
        <v>16</v>
      </c>
      <c r="F27" s="471" t="s">
        <v>18</v>
      </c>
      <c r="G27" s="472" t="s">
        <v>53</v>
      </c>
      <c r="H27" s="171"/>
      <c r="I27" s="171"/>
      <c r="K27" s="95" t="s">
        <v>128</v>
      </c>
      <c r="L27" s="16"/>
      <c r="M27" s="17"/>
      <c r="N27" s="17"/>
      <c r="O27" s="17"/>
      <c r="P27" s="17"/>
      <c r="Q27" s="16"/>
      <c r="R27" s="3"/>
      <c r="S27" s="3"/>
    </row>
    <row r="28" spans="1:20" s="15" customFormat="1" ht="12.6" customHeight="1">
      <c r="A28" s="461"/>
      <c r="B28" s="464"/>
      <c r="C28" s="466"/>
      <c r="D28" s="468"/>
      <c r="E28" s="470"/>
      <c r="F28" s="470"/>
      <c r="G28" s="473"/>
      <c r="H28" s="172"/>
      <c r="I28" s="172"/>
      <c r="K28" s="474" t="s">
        <v>129</v>
      </c>
      <c r="L28" s="475"/>
      <c r="M28" s="18" t="s">
        <v>14</v>
      </c>
      <c r="N28" s="18" t="s">
        <v>15</v>
      </c>
      <c r="O28" s="18" t="s">
        <v>16</v>
      </c>
      <c r="P28" s="19" t="s">
        <v>18</v>
      </c>
      <c r="Q28" s="16"/>
    </row>
    <row r="29" spans="1:20" s="15" customFormat="1" ht="24.95" customHeight="1">
      <c r="A29" s="461"/>
      <c r="B29" s="464"/>
      <c r="C29" s="173"/>
      <c r="D29" s="174"/>
      <c r="E29" s="175"/>
      <c r="F29" s="176"/>
      <c r="G29" s="177">
        <f>SUM(C29,D29,F29)</f>
        <v>0</v>
      </c>
      <c r="H29" s="171"/>
      <c r="I29" s="171"/>
      <c r="K29" s="394" t="s">
        <v>127</v>
      </c>
      <c r="L29" s="395"/>
      <c r="M29" s="109">
        <f>IF(C29&lt;0,C29,0)</f>
        <v>0</v>
      </c>
      <c r="N29" s="109">
        <f t="shared" ref="N29:P29" si="1">IF(D29&lt;0,D29,0)</f>
        <v>0</v>
      </c>
      <c r="O29" s="109">
        <f t="shared" si="1"/>
        <v>0</v>
      </c>
      <c r="P29" s="110">
        <f t="shared" si="1"/>
        <v>0</v>
      </c>
      <c r="Q29" s="16"/>
      <c r="R29" s="20"/>
      <c r="S29" s="21"/>
    </row>
    <row r="30" spans="1:20" s="15" customFormat="1" ht="19.5" thickBot="1">
      <c r="A30" s="462"/>
      <c r="B30" s="178" t="s">
        <v>134</v>
      </c>
      <c r="C30" s="179"/>
      <c r="D30" s="180"/>
      <c r="E30" s="181"/>
      <c r="F30" s="182"/>
      <c r="G30" s="183">
        <f>SUM(C30,D30,F30)</f>
        <v>0</v>
      </c>
      <c r="H30" s="171"/>
      <c r="I30" s="171"/>
      <c r="K30" s="360" t="s">
        <v>97</v>
      </c>
      <c r="L30" s="361"/>
      <c r="M30" s="22">
        <f>IF(C29&gt;0,C29,0)</f>
        <v>0</v>
      </c>
      <c r="N30" s="22">
        <f t="shared" ref="N30:P30" si="2">IF(D29&gt;0,D29,0)</f>
        <v>0</v>
      </c>
      <c r="O30" s="22">
        <f t="shared" si="2"/>
        <v>0</v>
      </c>
      <c r="P30" s="23">
        <f t="shared" si="2"/>
        <v>0</v>
      </c>
      <c r="Q30" s="16"/>
      <c r="R30" s="3"/>
      <c r="S30" s="3"/>
    </row>
    <row r="31" spans="1:20" s="15" customFormat="1" ht="13.5" customHeight="1">
      <c r="A31" s="362" t="s">
        <v>146</v>
      </c>
      <c r="B31" s="362"/>
      <c r="C31" s="362"/>
      <c r="D31" s="362"/>
      <c r="E31" s="362"/>
      <c r="F31" s="362"/>
      <c r="G31" s="362"/>
      <c r="H31" s="362"/>
      <c r="I31" s="362"/>
      <c r="T31" s="3"/>
    </row>
    <row r="32" spans="1:20" s="15" customFormat="1" ht="38.25" customHeight="1" thickBot="1">
      <c r="A32" s="362"/>
      <c r="B32" s="362"/>
      <c r="C32" s="362"/>
      <c r="D32" s="362"/>
      <c r="E32" s="362"/>
      <c r="F32" s="362"/>
      <c r="G32" s="362"/>
      <c r="H32" s="362"/>
      <c r="I32" s="362"/>
      <c r="T32" s="3"/>
    </row>
    <row r="33" spans="1:20" s="15" customFormat="1" ht="13.5" customHeight="1">
      <c r="A33" s="136"/>
      <c r="B33" s="136"/>
      <c r="C33" s="136"/>
      <c r="D33" s="136"/>
      <c r="E33" s="136"/>
      <c r="F33" s="136"/>
      <c r="G33" s="136"/>
      <c r="H33" s="136"/>
      <c r="I33" s="136"/>
      <c r="K33" s="451" t="s">
        <v>61</v>
      </c>
      <c r="L33" s="452"/>
      <c r="M33" s="24" t="s">
        <v>137</v>
      </c>
      <c r="N33" s="25" t="s">
        <v>138</v>
      </c>
      <c r="O33" s="26" t="s">
        <v>132</v>
      </c>
      <c r="P33" s="369" t="s">
        <v>67</v>
      </c>
      <c r="Q33" s="370"/>
      <c r="R33" s="27"/>
      <c r="S33" s="28"/>
      <c r="T33" s="3"/>
    </row>
    <row r="34" spans="1:20" s="15" customFormat="1" ht="24.95" customHeight="1">
      <c r="A34" s="438">
        <v>4</v>
      </c>
      <c r="B34" s="457" t="s">
        <v>51</v>
      </c>
      <c r="C34" s="228" t="s">
        <v>16</v>
      </c>
      <c r="D34" s="228" t="s">
        <v>35</v>
      </c>
      <c r="E34" s="228" t="s">
        <v>31</v>
      </c>
      <c r="F34" s="136"/>
      <c r="G34" s="136"/>
      <c r="H34" s="136"/>
      <c r="I34" s="136"/>
      <c r="K34" s="453"/>
      <c r="L34" s="454"/>
      <c r="M34" s="29" t="s">
        <v>63</v>
      </c>
      <c r="N34" s="30" t="s">
        <v>62</v>
      </c>
      <c r="O34" s="31" t="s">
        <v>64</v>
      </c>
      <c r="P34" s="371"/>
      <c r="Q34" s="372"/>
      <c r="R34" s="32" t="s">
        <v>65</v>
      </c>
      <c r="S34" s="33" t="s">
        <v>66</v>
      </c>
      <c r="T34" s="3"/>
    </row>
    <row r="35" spans="1:20" s="15" customFormat="1" ht="24.95" customHeight="1" thickBot="1">
      <c r="A35" s="438"/>
      <c r="B35" s="457"/>
      <c r="C35" s="184">
        <f>IF(E18&lt;E25,P36,0)</f>
        <v>0</v>
      </c>
      <c r="D35" s="185"/>
      <c r="E35" s="184">
        <f>SUM(C35:D35)</f>
        <v>0</v>
      </c>
      <c r="F35" s="136"/>
      <c r="G35" s="136"/>
      <c r="H35" s="136"/>
      <c r="I35" s="136"/>
      <c r="K35" s="453"/>
      <c r="L35" s="454"/>
      <c r="M35" s="34" t="s">
        <v>130</v>
      </c>
      <c r="N35" s="35" t="s">
        <v>131</v>
      </c>
      <c r="O35" s="36" t="s">
        <v>119</v>
      </c>
      <c r="P35" s="371"/>
      <c r="Q35" s="372"/>
      <c r="R35" s="37" t="s">
        <v>68</v>
      </c>
      <c r="S35" s="38" t="s">
        <v>60</v>
      </c>
      <c r="T35" s="3"/>
    </row>
    <row r="36" spans="1:20" ht="13.5" customHeight="1" thickBot="1">
      <c r="A36" s="136"/>
      <c r="B36" s="136"/>
      <c r="C36" s="136"/>
      <c r="D36" s="136"/>
      <c r="E36" s="136"/>
      <c r="F36" s="136"/>
      <c r="G36" s="136"/>
      <c r="H36" s="136"/>
      <c r="I36" s="136"/>
      <c r="K36" s="455"/>
      <c r="L36" s="456"/>
      <c r="M36" s="39">
        <f>I18-I25</f>
        <v>0</v>
      </c>
      <c r="N36" s="40">
        <f>G29</f>
        <v>0</v>
      </c>
      <c r="O36" s="41">
        <f>IF(M36&gt;N36,M36-N36,0)</f>
        <v>0</v>
      </c>
      <c r="P36" s="458">
        <f>MIN(R36:S36)</f>
        <v>0</v>
      </c>
      <c r="Q36" s="459"/>
      <c r="R36" s="42">
        <f>O36-D35</f>
        <v>0</v>
      </c>
      <c r="S36" s="43">
        <f>E25+E29-E18</f>
        <v>0</v>
      </c>
    </row>
    <row r="37" spans="1:20" ht="12.6" customHeight="1" thickBot="1">
      <c r="A37" s="438">
        <v>5</v>
      </c>
      <c r="B37" s="446" t="s">
        <v>85</v>
      </c>
      <c r="C37" s="447" t="s">
        <v>14</v>
      </c>
      <c r="D37" s="448" t="s">
        <v>15</v>
      </c>
      <c r="E37" s="449" t="s">
        <v>16</v>
      </c>
      <c r="F37" s="450" t="s">
        <v>18</v>
      </c>
      <c r="G37" s="432" t="s">
        <v>17</v>
      </c>
      <c r="H37" s="433" t="s">
        <v>31</v>
      </c>
      <c r="I37" s="138"/>
    </row>
    <row r="38" spans="1:20" ht="12.6" customHeight="1">
      <c r="A38" s="438"/>
      <c r="B38" s="446"/>
      <c r="C38" s="441"/>
      <c r="D38" s="442"/>
      <c r="E38" s="449"/>
      <c r="F38" s="430"/>
      <c r="G38" s="432"/>
      <c r="H38" s="434"/>
      <c r="I38" s="139" t="s">
        <v>32</v>
      </c>
    </row>
    <row r="39" spans="1:20" ht="24.95" customHeight="1" thickBot="1">
      <c r="A39" s="438"/>
      <c r="B39" s="446"/>
      <c r="C39" s="186">
        <f>C18-C25</f>
        <v>0</v>
      </c>
      <c r="D39" s="187">
        <f>D18-D25</f>
        <v>0</v>
      </c>
      <c r="E39" s="188">
        <f>E18-E25</f>
        <v>0</v>
      </c>
      <c r="F39" s="189">
        <f>F18-F25</f>
        <v>0</v>
      </c>
      <c r="G39" s="190">
        <f>G18-G25</f>
        <v>0</v>
      </c>
      <c r="H39" s="191">
        <f>SUM(C39:G39)</f>
        <v>0</v>
      </c>
      <c r="I39" s="192">
        <f>C39+D39+F39</f>
        <v>0</v>
      </c>
    </row>
    <row r="40" spans="1:20" ht="14.1" customHeight="1" thickBot="1">
      <c r="A40" s="136"/>
      <c r="B40" s="136"/>
      <c r="C40" s="136"/>
      <c r="D40" s="136"/>
      <c r="E40" s="136"/>
      <c r="F40" s="136"/>
      <c r="G40" s="136"/>
      <c r="H40" s="136"/>
      <c r="I40" s="193"/>
    </row>
    <row r="41" spans="1:20" ht="24.95" customHeight="1">
      <c r="A41" s="438">
        <v>6</v>
      </c>
      <c r="B41" s="476" t="s">
        <v>121</v>
      </c>
      <c r="C41" s="194" t="s">
        <v>120</v>
      </c>
      <c r="D41" s="136"/>
      <c r="E41" s="225" t="s">
        <v>86</v>
      </c>
      <c r="F41" s="194" t="s">
        <v>122</v>
      </c>
      <c r="G41" s="194" t="s">
        <v>70</v>
      </c>
      <c r="H41" s="195" t="s">
        <v>136</v>
      </c>
      <c r="I41" s="226" t="s">
        <v>69</v>
      </c>
    </row>
    <row r="42" spans="1:20" ht="24.95" customHeight="1" thickBot="1">
      <c r="A42" s="438"/>
      <c r="B42" s="477"/>
      <c r="C42" s="185"/>
      <c r="D42" s="136"/>
      <c r="E42" s="184">
        <f>I39</f>
        <v>0</v>
      </c>
      <c r="F42" s="184">
        <f>E35</f>
        <v>0</v>
      </c>
      <c r="G42" s="184">
        <f>C42</f>
        <v>0</v>
      </c>
      <c r="H42" s="196">
        <f>IF(C30&gt;0,C30,0)+IF(D30&gt;0,D30,0)+IF(F30&gt;0,F30,0)</f>
        <v>0</v>
      </c>
      <c r="I42" s="189">
        <f>IF(E42-F42-G42-H42&lt;0,0,E42-F42-G42-H42)</f>
        <v>0</v>
      </c>
    </row>
    <row r="43" spans="1:20" ht="13.5" customHeight="1" thickBot="1">
      <c r="A43" s="136"/>
      <c r="B43" s="136"/>
      <c r="C43" s="136"/>
      <c r="D43" s="136"/>
      <c r="E43" s="136"/>
      <c r="F43" s="136"/>
      <c r="G43" s="136"/>
      <c r="H43" s="136"/>
      <c r="I43" s="193"/>
    </row>
    <row r="44" spans="1:20" ht="14.1" customHeight="1" thickBot="1">
      <c r="A44" s="438">
        <v>7</v>
      </c>
      <c r="B44" s="439" t="s">
        <v>111</v>
      </c>
      <c r="C44" s="447" t="s">
        <v>14</v>
      </c>
      <c r="D44" s="448" t="s">
        <v>15</v>
      </c>
      <c r="E44" s="449" t="s">
        <v>16</v>
      </c>
      <c r="F44" s="450" t="s">
        <v>18</v>
      </c>
      <c r="G44" s="432" t="s">
        <v>17</v>
      </c>
      <c r="H44" s="433" t="s">
        <v>31</v>
      </c>
      <c r="I44" s="138"/>
      <c r="K44" s="403" t="s">
        <v>109</v>
      </c>
      <c r="L44" s="404"/>
      <c r="M44" s="349" t="s">
        <v>14</v>
      </c>
      <c r="N44" s="349" t="s">
        <v>15</v>
      </c>
      <c r="O44" s="349" t="s">
        <v>16</v>
      </c>
      <c r="P44" s="349" t="s">
        <v>18</v>
      </c>
      <c r="Q44" s="400" t="s">
        <v>42</v>
      </c>
      <c r="R44" s="354" t="s">
        <v>31</v>
      </c>
      <c r="S44" s="9"/>
    </row>
    <row r="45" spans="1:20" ht="14.1" customHeight="1">
      <c r="A45" s="438"/>
      <c r="B45" s="440"/>
      <c r="C45" s="441"/>
      <c r="D45" s="442"/>
      <c r="E45" s="449"/>
      <c r="F45" s="430"/>
      <c r="G45" s="432"/>
      <c r="H45" s="434"/>
      <c r="I45" s="139" t="s">
        <v>32</v>
      </c>
      <c r="K45" s="405"/>
      <c r="L45" s="406"/>
      <c r="M45" s="349"/>
      <c r="N45" s="349"/>
      <c r="O45" s="349"/>
      <c r="P45" s="349"/>
      <c r="Q45" s="347"/>
      <c r="R45" s="354"/>
      <c r="S45" s="230" t="s">
        <v>58</v>
      </c>
    </row>
    <row r="46" spans="1:20" ht="24.95" customHeight="1">
      <c r="A46" s="438"/>
      <c r="B46" s="197" t="s">
        <v>46</v>
      </c>
      <c r="C46" s="198"/>
      <c r="D46" s="199"/>
      <c r="E46" s="200"/>
      <c r="F46" s="201"/>
      <c r="G46" s="202"/>
      <c r="H46" s="191">
        <f>SUM(C46:G46)</f>
        <v>0</v>
      </c>
      <c r="I46" s="203">
        <f>H46-E46-G46</f>
        <v>0</v>
      </c>
      <c r="K46" s="407"/>
      <c r="L46" s="408"/>
      <c r="M46" s="10">
        <f>C25-C46</f>
        <v>0</v>
      </c>
      <c r="N46" s="10">
        <f t="shared" ref="N46:S46" si="3">D25-D46</f>
        <v>0</v>
      </c>
      <c r="O46" s="10">
        <f t="shared" si="3"/>
        <v>0</v>
      </c>
      <c r="P46" s="10">
        <f t="shared" si="3"/>
        <v>0</v>
      </c>
      <c r="Q46" s="12">
        <f t="shared" si="3"/>
        <v>0</v>
      </c>
      <c r="R46" s="13">
        <f t="shared" si="3"/>
        <v>0</v>
      </c>
      <c r="S46" s="10">
        <f t="shared" si="3"/>
        <v>0</v>
      </c>
    </row>
    <row r="47" spans="1:20" ht="24.95" customHeight="1" thickBot="1">
      <c r="A47" s="438"/>
      <c r="B47" s="204" t="s">
        <v>75</v>
      </c>
      <c r="C47" s="205"/>
      <c r="D47" s="206"/>
      <c r="E47" s="200"/>
      <c r="F47" s="207"/>
      <c r="G47" s="202"/>
      <c r="H47" s="191">
        <f>SUM(C47:G47)</f>
        <v>0</v>
      </c>
      <c r="I47" s="189">
        <f>H47-E47-G47</f>
        <v>0</v>
      </c>
    </row>
    <row r="48" spans="1:20" ht="18.75" customHeight="1">
      <c r="A48" s="341" t="s">
        <v>94</v>
      </c>
      <c r="B48" s="341"/>
      <c r="C48" s="341"/>
      <c r="D48" s="341"/>
      <c r="E48" s="341"/>
      <c r="F48" s="341"/>
      <c r="G48" s="341"/>
      <c r="H48" s="341"/>
      <c r="I48" s="341"/>
    </row>
    <row r="49" spans="1:19" ht="13.5" customHeight="1" thickBot="1">
      <c r="A49" s="136"/>
      <c r="B49" s="136"/>
      <c r="C49" s="136"/>
      <c r="D49" s="136"/>
      <c r="E49" s="136"/>
      <c r="F49" s="136"/>
      <c r="G49" s="136"/>
      <c r="H49" s="136"/>
      <c r="I49" s="136"/>
    </row>
    <row r="50" spans="1:19" ht="33" customHeight="1">
      <c r="A50" s="438">
        <v>8</v>
      </c>
      <c r="B50" s="227" t="s">
        <v>45</v>
      </c>
      <c r="C50" s="228" t="s">
        <v>14</v>
      </c>
      <c r="D50" s="228" t="s">
        <v>15</v>
      </c>
      <c r="E50" s="228" t="s">
        <v>18</v>
      </c>
      <c r="F50" s="228" t="s">
        <v>31</v>
      </c>
      <c r="G50" s="136"/>
      <c r="H50" s="136"/>
      <c r="I50" s="136"/>
      <c r="M50" s="96"/>
      <c r="N50" s="94" t="s">
        <v>108</v>
      </c>
      <c r="O50" s="94" t="s">
        <v>107</v>
      </c>
      <c r="Q50" s="401" t="s">
        <v>105</v>
      </c>
      <c r="R50" s="402"/>
      <c r="S50" s="45" t="s">
        <v>106</v>
      </c>
    </row>
    <row r="51" spans="1:19" ht="24.75" customHeight="1">
      <c r="A51" s="438"/>
      <c r="B51" s="208" t="s">
        <v>147</v>
      </c>
      <c r="C51" s="209"/>
      <c r="D51" s="209"/>
      <c r="E51" s="209"/>
      <c r="F51" s="210">
        <f>SUM(C51:E51)</f>
        <v>0</v>
      </c>
      <c r="G51" s="136"/>
      <c r="H51" s="136"/>
      <c r="I51" s="136"/>
      <c r="N51" s="14">
        <f>IF(AND(I46&lt;&gt;I47,H62="Ｂ"),E62,E61)</f>
        <v>0</v>
      </c>
      <c r="O51" s="93">
        <f>IF(AND(I46&lt;&gt;I47,H62="Ｂ"),C62,C61)</f>
        <v>0</v>
      </c>
      <c r="Q51" s="46">
        <v>0</v>
      </c>
      <c r="R51" s="1" t="s">
        <v>100</v>
      </c>
      <c r="S51" s="11">
        <v>1140</v>
      </c>
    </row>
    <row r="52" spans="1:19" ht="24.95" customHeight="1">
      <c r="A52" s="438"/>
      <c r="B52" s="208" t="s">
        <v>76</v>
      </c>
      <c r="C52" s="209"/>
      <c r="D52" s="209"/>
      <c r="E52" s="209"/>
      <c r="F52" s="210">
        <f>SUM(C52:E52)</f>
        <v>0</v>
      </c>
      <c r="G52" s="136"/>
      <c r="H52" s="136"/>
      <c r="I52" s="136"/>
      <c r="Q52" s="46">
        <v>0.5</v>
      </c>
      <c r="R52" s="1" t="s">
        <v>101</v>
      </c>
      <c r="S52" s="11">
        <v>1368</v>
      </c>
    </row>
    <row r="53" spans="1:19" ht="24" customHeight="1">
      <c r="A53" s="426" t="s">
        <v>115</v>
      </c>
      <c r="B53" s="427"/>
      <c r="C53" s="427"/>
      <c r="D53" s="427"/>
      <c r="E53" s="427"/>
      <c r="F53" s="427"/>
      <c r="G53" s="427"/>
      <c r="H53" s="427"/>
      <c r="I53" s="427"/>
      <c r="Q53" s="46">
        <v>0.6</v>
      </c>
      <c r="R53" s="1" t="s">
        <v>102</v>
      </c>
      <c r="S53" s="11">
        <v>1596</v>
      </c>
    </row>
    <row r="54" spans="1:19" ht="24" customHeight="1">
      <c r="A54" s="427"/>
      <c r="B54" s="427"/>
      <c r="C54" s="427"/>
      <c r="D54" s="427"/>
      <c r="E54" s="427"/>
      <c r="F54" s="427"/>
      <c r="G54" s="427"/>
      <c r="H54" s="427"/>
      <c r="I54" s="427"/>
      <c r="Q54" s="46">
        <v>0.7</v>
      </c>
      <c r="R54" s="1" t="s">
        <v>103</v>
      </c>
      <c r="S54" s="11">
        <v>1824</v>
      </c>
    </row>
    <row r="55" spans="1:19" ht="22.5" customHeight="1">
      <c r="A55" s="427"/>
      <c r="B55" s="427"/>
      <c r="C55" s="427"/>
      <c r="D55" s="427"/>
      <c r="E55" s="427"/>
      <c r="F55" s="427"/>
      <c r="G55" s="427"/>
      <c r="H55" s="427"/>
      <c r="I55" s="427"/>
      <c r="Q55" s="46">
        <v>0.8</v>
      </c>
      <c r="R55" s="1" t="s">
        <v>104</v>
      </c>
      <c r="S55" s="11">
        <v>2052</v>
      </c>
    </row>
    <row r="56" spans="1:19" ht="22.5" customHeight="1" thickBot="1">
      <c r="A56" s="427"/>
      <c r="B56" s="427"/>
      <c r="C56" s="427"/>
      <c r="D56" s="427"/>
      <c r="E56" s="427"/>
      <c r="F56" s="427"/>
      <c r="G56" s="427"/>
      <c r="H56" s="427"/>
      <c r="I56" s="427"/>
      <c r="Q56" s="47">
        <v>0.9</v>
      </c>
      <c r="R56" s="48"/>
      <c r="S56" s="44">
        <v>2280</v>
      </c>
    </row>
    <row r="57" spans="1:19" ht="22.5" customHeight="1">
      <c r="A57" s="427"/>
      <c r="B57" s="427"/>
      <c r="C57" s="427"/>
      <c r="D57" s="427"/>
      <c r="E57" s="427"/>
      <c r="F57" s="427"/>
      <c r="G57" s="427"/>
      <c r="H57" s="427"/>
      <c r="I57" s="427"/>
    </row>
    <row r="58" spans="1:19">
      <c r="A58" s="341" t="s">
        <v>117</v>
      </c>
      <c r="B58" s="341"/>
      <c r="C58" s="341"/>
      <c r="D58" s="341"/>
      <c r="E58" s="341"/>
      <c r="F58" s="341"/>
      <c r="G58" s="341"/>
      <c r="H58" s="341"/>
      <c r="I58" s="341"/>
    </row>
    <row r="59" spans="1:19" ht="13.5" customHeight="1">
      <c r="A59" s="136"/>
      <c r="B59" s="136"/>
      <c r="C59" s="136"/>
      <c r="D59" s="136"/>
      <c r="E59" s="136"/>
      <c r="F59" s="136"/>
      <c r="G59" s="136"/>
      <c r="H59" s="136"/>
      <c r="I59" s="136"/>
    </row>
    <row r="60" spans="1:19" ht="24.95" customHeight="1">
      <c r="A60" s="460">
        <v>9</v>
      </c>
      <c r="B60" s="211" t="s">
        <v>49</v>
      </c>
      <c r="C60" s="478" t="s">
        <v>44</v>
      </c>
      <c r="D60" s="478"/>
      <c r="E60" s="478" t="s">
        <v>43</v>
      </c>
      <c r="F60" s="478"/>
      <c r="G60" s="136"/>
      <c r="H60" s="457" t="s">
        <v>50</v>
      </c>
      <c r="I60" s="212"/>
    </row>
    <row r="61" spans="1:19" ht="24.95" customHeight="1">
      <c r="A61" s="461"/>
      <c r="B61" s="213" t="s">
        <v>48</v>
      </c>
      <c r="C61" s="398">
        <f>IFERROR(ROUNDDOWN(F51/I46*1/365,3),0)</f>
        <v>0</v>
      </c>
      <c r="D61" s="398"/>
      <c r="E61" s="399">
        <f>ROUNDDOWN(C61*I46,0)</f>
        <v>0</v>
      </c>
      <c r="F61" s="399"/>
      <c r="G61" s="136" t="s">
        <v>47</v>
      </c>
      <c r="H61" s="479"/>
      <c r="I61" s="136" t="s">
        <v>54</v>
      </c>
    </row>
    <row r="62" spans="1:19" ht="24.95" customHeight="1">
      <c r="A62" s="462"/>
      <c r="B62" s="213" t="s">
        <v>74</v>
      </c>
      <c r="C62" s="398">
        <f>IFERROR(ROUNDDOWN(F52/I47*1/365,3),0)</f>
        <v>0</v>
      </c>
      <c r="D62" s="398"/>
      <c r="E62" s="399">
        <f>ROUNDDOWN(C62*I47,0)</f>
        <v>0</v>
      </c>
      <c r="F62" s="399"/>
      <c r="G62" s="136" t="s">
        <v>47</v>
      </c>
      <c r="H62" s="214" t="s">
        <v>123</v>
      </c>
      <c r="I62" s="136" t="s">
        <v>55</v>
      </c>
    </row>
    <row r="63" spans="1:19" ht="13.5" customHeight="1">
      <c r="A63" s="136"/>
      <c r="B63" s="136"/>
      <c r="C63" s="136"/>
      <c r="D63" s="136"/>
      <c r="E63" s="136"/>
      <c r="F63" s="136"/>
      <c r="G63" s="136"/>
      <c r="H63" s="136"/>
      <c r="I63" s="136"/>
    </row>
    <row r="64" spans="1:19" ht="37.5" customHeight="1" thickBot="1">
      <c r="A64" s="438">
        <v>10</v>
      </c>
      <c r="B64" s="481" t="s">
        <v>162</v>
      </c>
      <c r="C64" s="228" t="s">
        <v>33</v>
      </c>
      <c r="D64" s="228" t="s">
        <v>71</v>
      </c>
      <c r="E64" s="229" t="s">
        <v>34</v>
      </c>
      <c r="F64" s="136"/>
      <c r="G64" s="136"/>
      <c r="H64" s="136"/>
      <c r="I64" s="136"/>
      <c r="L64" s="3" t="s">
        <v>95</v>
      </c>
    </row>
    <row r="65" spans="1:18" ht="37.5" customHeight="1">
      <c r="A65" s="438"/>
      <c r="B65" s="481"/>
      <c r="C65" s="215">
        <f>VLOOKUP(O51,Q51:S56,3)</f>
        <v>1140</v>
      </c>
      <c r="D65" s="216">
        <f>IF(I18&lt;N51,0,IF(I18-N51&gt;I42+C42,I42,IF(I18-N51-C42&gt;0,I18-N51-C42,0)))</f>
        <v>0</v>
      </c>
      <c r="E65" s="215">
        <f>C65*D65</f>
        <v>0</v>
      </c>
      <c r="F65" s="136"/>
      <c r="G65" s="136"/>
      <c r="H65" s="136"/>
      <c r="I65" s="136"/>
      <c r="L65" s="410" t="s">
        <v>78</v>
      </c>
      <c r="M65" s="411"/>
      <c r="N65" s="423" t="s">
        <v>112</v>
      </c>
      <c r="O65" s="424" t="s">
        <v>77</v>
      </c>
    </row>
    <row r="66" spans="1:18" ht="13.5" customHeight="1">
      <c r="A66" s="136"/>
      <c r="B66" s="136"/>
      <c r="C66" s="136"/>
      <c r="D66" s="136"/>
      <c r="E66" s="136"/>
      <c r="F66" s="136"/>
      <c r="G66" s="136"/>
      <c r="H66" s="136"/>
      <c r="I66" s="136"/>
      <c r="L66" s="412"/>
      <c r="M66" s="413"/>
      <c r="N66" s="413"/>
      <c r="O66" s="425"/>
    </row>
    <row r="67" spans="1:18" ht="26.1" customHeight="1" thickBot="1">
      <c r="A67" s="438">
        <v>11</v>
      </c>
      <c r="B67" s="481" t="s">
        <v>116</v>
      </c>
      <c r="C67" s="228" t="s">
        <v>33</v>
      </c>
      <c r="D67" s="228" t="s">
        <v>71</v>
      </c>
      <c r="E67" s="229" t="s">
        <v>34</v>
      </c>
      <c r="F67" s="136"/>
      <c r="G67" s="136"/>
      <c r="H67" s="136"/>
      <c r="I67" s="136"/>
      <c r="L67" s="419">
        <f>I16*0.9</f>
        <v>0</v>
      </c>
      <c r="M67" s="420"/>
      <c r="N67" s="49">
        <f>I25</f>
        <v>0</v>
      </c>
      <c r="O67" s="50" t="b">
        <f>IF(L67&gt;=N67,TRUE)</f>
        <v>1</v>
      </c>
    </row>
    <row r="68" spans="1:18" ht="26.1" customHeight="1">
      <c r="A68" s="438"/>
      <c r="B68" s="481"/>
      <c r="C68" s="215">
        <f>S56</f>
        <v>2280</v>
      </c>
      <c r="D68" s="184">
        <f>I42-D65</f>
        <v>0</v>
      </c>
      <c r="E68" s="215">
        <f>C68*D68</f>
        <v>0</v>
      </c>
      <c r="F68" s="136"/>
      <c r="G68" s="136"/>
      <c r="H68" s="136"/>
      <c r="I68" s="136"/>
      <c r="L68" s="51"/>
      <c r="M68" s="51"/>
      <c r="N68" s="52"/>
    </row>
    <row r="69" spans="1:18" ht="13.5" customHeight="1" thickBot="1">
      <c r="A69" s="136"/>
      <c r="B69" s="136"/>
      <c r="C69" s="136"/>
      <c r="D69" s="136"/>
      <c r="E69" s="136"/>
      <c r="F69" s="136"/>
      <c r="G69" s="136"/>
      <c r="H69" s="136"/>
      <c r="I69" s="136"/>
      <c r="L69" s="3" t="s">
        <v>135</v>
      </c>
    </row>
    <row r="70" spans="1:18" ht="30" customHeight="1">
      <c r="A70" s="217" t="s">
        <v>38</v>
      </c>
      <c r="B70" s="218" t="s">
        <v>87</v>
      </c>
      <c r="C70" s="219" t="str">
        <f>IF(AND(O67,Q72),"○","×")</f>
        <v>○</v>
      </c>
      <c r="D70" s="136"/>
      <c r="E70" s="136"/>
      <c r="F70" s="136"/>
      <c r="G70" s="136"/>
      <c r="H70" s="136"/>
      <c r="I70" s="136"/>
      <c r="L70" s="410" t="s">
        <v>79</v>
      </c>
      <c r="M70" s="411"/>
      <c r="N70" s="414" t="s">
        <v>98</v>
      </c>
      <c r="O70" s="53"/>
      <c r="P70" s="53"/>
      <c r="Q70" s="414" t="s">
        <v>114</v>
      </c>
      <c r="R70" s="416"/>
    </row>
    <row r="71" spans="1:18" ht="14.1" customHeight="1" thickBot="1">
      <c r="A71" s="136"/>
      <c r="B71" s="136"/>
      <c r="C71" s="136"/>
      <c r="D71" s="136"/>
      <c r="E71" s="136"/>
      <c r="F71" s="136"/>
      <c r="G71" s="136"/>
      <c r="H71" s="136"/>
      <c r="I71" s="136"/>
      <c r="L71" s="412"/>
      <c r="M71" s="413"/>
      <c r="N71" s="415"/>
      <c r="O71" s="54" t="s">
        <v>99</v>
      </c>
      <c r="P71" s="55" t="s">
        <v>113</v>
      </c>
      <c r="Q71" s="417"/>
      <c r="R71" s="418"/>
    </row>
    <row r="72" spans="1:18" ht="30" customHeight="1" thickBot="1">
      <c r="A72" s="220">
        <v>12</v>
      </c>
      <c r="B72" s="221" t="s">
        <v>36</v>
      </c>
      <c r="C72" s="222">
        <f>IF(C70="○",E65+E68,"－")</f>
        <v>0</v>
      </c>
      <c r="D72" s="136"/>
      <c r="E72" s="136"/>
      <c r="F72" s="223"/>
      <c r="G72" s="224"/>
      <c r="H72" s="136"/>
      <c r="I72" s="136"/>
      <c r="L72" s="419">
        <f>I16*10%</f>
        <v>0</v>
      </c>
      <c r="M72" s="420"/>
      <c r="N72" s="56">
        <f>S46*-1</f>
        <v>0</v>
      </c>
      <c r="O72" s="57">
        <f>G29</f>
        <v>0</v>
      </c>
      <c r="P72" s="58">
        <f>N72-O72</f>
        <v>0</v>
      </c>
      <c r="Q72" s="480" t="b">
        <f>IF(L72&lt;=P72,TRUE)</f>
        <v>1</v>
      </c>
      <c r="R72" s="445"/>
    </row>
    <row r="73" spans="1:18" ht="14.1" customHeight="1">
      <c r="A73" s="136"/>
      <c r="B73" s="136"/>
      <c r="C73" s="136"/>
      <c r="D73" s="136"/>
      <c r="E73" s="136"/>
      <c r="F73" s="136"/>
      <c r="G73" s="136"/>
      <c r="H73" s="136"/>
      <c r="I73" s="136"/>
    </row>
    <row r="74" spans="1:18" ht="22.5" customHeight="1">
      <c r="A74" s="136"/>
      <c r="B74" s="136"/>
      <c r="C74" s="136"/>
      <c r="D74" s="136"/>
      <c r="E74" s="136"/>
      <c r="F74" s="136"/>
      <c r="G74" s="136"/>
      <c r="H74" s="136"/>
      <c r="I74" s="136"/>
    </row>
  </sheetData>
  <sheetProtection selectLockedCells="1"/>
  <mergeCells count="109">
    <mergeCell ref="L70:M71"/>
    <mergeCell ref="N70:N71"/>
    <mergeCell ref="Q70:R71"/>
    <mergeCell ref="L72:M72"/>
    <mergeCell ref="Q72:R72"/>
    <mergeCell ref="A64:A65"/>
    <mergeCell ref="B64:B65"/>
    <mergeCell ref="L65:M66"/>
    <mergeCell ref="N65:N66"/>
    <mergeCell ref="O65:O66"/>
    <mergeCell ref="A67:A68"/>
    <mergeCell ref="B67:B68"/>
    <mergeCell ref="L67:M67"/>
    <mergeCell ref="A53:I57"/>
    <mergeCell ref="A58:I58"/>
    <mergeCell ref="A60:A62"/>
    <mergeCell ref="C60:D60"/>
    <mergeCell ref="E60:F60"/>
    <mergeCell ref="H60:H61"/>
    <mergeCell ref="C61:D61"/>
    <mergeCell ref="E61:F61"/>
    <mergeCell ref="C62:D62"/>
    <mergeCell ref="E62:F62"/>
    <mergeCell ref="P44:P45"/>
    <mergeCell ref="Q44:Q45"/>
    <mergeCell ref="R44:R45"/>
    <mergeCell ref="A48:I48"/>
    <mergeCell ref="A50:A52"/>
    <mergeCell ref="Q50:R50"/>
    <mergeCell ref="G44:G45"/>
    <mergeCell ref="H44:H45"/>
    <mergeCell ref="K44:L46"/>
    <mergeCell ref="M44:M45"/>
    <mergeCell ref="N44:N45"/>
    <mergeCell ref="O44:O45"/>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R21:R22"/>
    <mergeCell ref="A23:A25"/>
    <mergeCell ref="B23:B25"/>
    <mergeCell ref="C23:C24"/>
    <mergeCell ref="D23:D24"/>
    <mergeCell ref="E23:E24"/>
    <mergeCell ref="F23:F24"/>
    <mergeCell ref="G23:G24"/>
    <mergeCell ref="H23:H24"/>
    <mergeCell ref="Q16:Q17"/>
    <mergeCell ref="K18:L18"/>
    <mergeCell ref="A19:I19"/>
    <mergeCell ref="A20:I20"/>
    <mergeCell ref="A21:I21"/>
    <mergeCell ref="K21:L23"/>
    <mergeCell ref="M21:M22"/>
    <mergeCell ref="N21:N22"/>
    <mergeCell ref="O21:O22"/>
    <mergeCell ref="P21:P22"/>
    <mergeCell ref="Q21:Q22"/>
    <mergeCell ref="A1:I1"/>
    <mergeCell ref="G2:I2"/>
    <mergeCell ref="G3:I3"/>
    <mergeCell ref="G4:I4"/>
    <mergeCell ref="F14:F15"/>
    <mergeCell ref="G14:G15"/>
    <mergeCell ref="H14:H15"/>
    <mergeCell ref="N15:N17"/>
    <mergeCell ref="O15:P15"/>
    <mergeCell ref="K16:L17"/>
    <mergeCell ref="O16:O17"/>
    <mergeCell ref="P16:P17"/>
    <mergeCell ref="A6:I6"/>
    <mergeCell ref="A8:I8"/>
    <mergeCell ref="A10:I10"/>
    <mergeCell ref="A12:I12"/>
    <mergeCell ref="A14:A18"/>
    <mergeCell ref="B14:B15"/>
    <mergeCell ref="C14:C15"/>
    <mergeCell ref="D14:D15"/>
    <mergeCell ref="E14:E15"/>
  </mergeCells>
  <phoneticPr fontId="1"/>
  <conditionalFormatting sqref="C61:F61">
    <cfRule type="expression" dxfId="6" priority="7">
      <formula>OR($I$46=$I$47,$H$62="Ａ")</formula>
    </cfRule>
  </conditionalFormatting>
  <conditionalFormatting sqref="C62:F62">
    <cfRule type="expression" dxfId="5" priority="6">
      <formula>AND($I$46&lt;&gt;$I$47,$H$62="Ｂ")</formula>
    </cfRule>
  </conditionalFormatting>
  <conditionalFormatting sqref="G61">
    <cfRule type="expression" dxfId="4" priority="5">
      <formula>AND($I$46&lt;&gt;$I$47,$H$62="Ｂ")</formula>
    </cfRule>
  </conditionalFormatting>
  <conditionalFormatting sqref="G62">
    <cfRule type="expression" dxfId="3" priority="4">
      <formula>OR($I$46=$I$47,$H$62="Ａ")</formula>
    </cfRule>
  </conditionalFormatting>
  <conditionalFormatting sqref="I25">
    <cfRule type="expression" dxfId="2" priority="3">
      <formula>NOT($N$18)</formula>
    </cfRule>
  </conditionalFormatting>
  <conditionalFormatting sqref="I26">
    <cfRule type="expression" dxfId="1" priority="2">
      <formula>NOT($N$18)</formula>
    </cfRule>
  </conditionalFormatting>
  <conditionalFormatting sqref="H60:H62">
    <cfRule type="expression" dxfId="0" priority="1">
      <formula>$I$46=$I$47</formula>
    </cfRule>
  </conditionalFormatting>
  <dataValidations count="12">
    <dataValidation type="whole" imeMode="disabled" allowBlank="1" showInputMessage="1" showErrorMessage="1" error="病床融通数以内の値を入力してください。" sqref="C30:F30" xr:uid="{8856A229-77E6-41B3-B340-3771B1D84868}">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36E22B7E-A472-4A8E-A45B-452270567446}">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F5090399-053B-45A1-A6B2-EDF97CFC804D}">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8B80899-B0A8-4D60-B5D2-8E1AEBA335C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5462F861-6336-4421-A0A5-30A044AB9CC7}">
      <formula1>O24</formula1>
      <formula2>O25</formula2>
    </dataValidation>
    <dataValidation type="whole" imeMode="disabled" allowBlank="1" showInputMessage="1" showErrorMessage="1" error="0以上かつ対象３区分の減少病床数の合計以内の値を入力してください。" sqref="C42" xr:uid="{B7C88D9E-917D-4D08-AD08-682A49937776}">
      <formula1>0</formula1>
      <formula2>I39</formula2>
    </dataValidation>
    <dataValidation type="whole" imeMode="disabled" allowBlank="1" showInputMessage="1" showErrorMessage="1" error="対象３区分の減少病床数の合計（融通分を除く）を超える転換はできません。" sqref="D35" xr:uid="{4CCEEA11-3FA9-482F-975A-96C532BECC32}">
      <formula1>0</formula1>
      <formula2>O36</formula2>
    </dataValidation>
    <dataValidation type="list" allowBlank="1" showInputMessage="1" showErrorMessage="1" sqref="H62" xr:uid="{7617B822-E7DE-4682-99A7-60E6589C93FB}">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217B410C-7A94-4D7F-8B3F-0CD2CD9F1F1B}">
      <formula1>C17</formula1>
    </dataValidation>
    <dataValidation type="whole" imeMode="disabled" operator="greaterThanOrEqual" allowBlank="1" showInputMessage="1" showErrorMessage="1" error="平成30年度病床機能報告における稼働病床数未満の数値は入力できません。" sqref="C46:G46" xr:uid="{6449F826-9E39-4494-BD22-A742C554E778}">
      <formula1>C16</formula1>
    </dataValidation>
    <dataValidation type="whole" imeMode="disabled" operator="greaterThanOrEqual" allowBlank="1" showInputMessage="1" showErrorMessage="1" error="0以上の値を入力してください。" sqref="C16:G17 C25:F25 C51:E52" xr:uid="{29EAA137-686B-4452-8BA4-E6E4259C490E}">
      <formula1>0</formula1>
    </dataValidation>
    <dataValidation imeMode="disabled" allowBlank="1" showInputMessage="1" showErrorMessage="1" sqref="C18:G18" xr:uid="{1B81F2BE-9346-475D-88FB-3CC742848777}"/>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F591-511A-4F7F-8102-E3A7BF2EC4C2}">
  <dimension ref="A1"/>
  <sheetViews>
    <sheetView workbookViewId="0">
      <selection activeCell="F26" sqref="F26"/>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142"/>
  <sheetViews>
    <sheetView showGridLines="0" view="pageBreakPreview" zoomScaleNormal="100" zoomScaleSheetLayoutView="100" workbookViewId="0">
      <selection activeCell="CO66" sqref="CO66"/>
    </sheetView>
  </sheetViews>
  <sheetFormatPr defaultColWidth="1.25" defaultRowHeight="6.75" customHeight="1"/>
  <cols>
    <col min="1" max="61" width="1.25" style="59"/>
    <col min="62" max="62" width="1.25" style="59" customWidth="1"/>
    <col min="63" max="65" width="1.25" style="59"/>
    <col min="66" max="66" width="1.25" style="59" customWidth="1"/>
    <col min="67" max="16384" width="1.25" style="59"/>
  </cols>
  <sheetData>
    <row r="1" spans="1:79" ht="6.75" customHeight="1">
      <c r="A1" s="482" t="s">
        <v>41</v>
      </c>
      <c r="B1" s="482"/>
      <c r="C1" s="482"/>
      <c r="D1" s="482"/>
      <c r="E1" s="482"/>
      <c r="F1" s="482"/>
      <c r="G1" s="111"/>
      <c r="H1" s="111"/>
      <c r="I1" s="111"/>
      <c r="J1" s="112"/>
      <c r="K1" s="112"/>
      <c r="L1" s="112"/>
      <c r="M1" s="112"/>
      <c r="N1" s="112"/>
      <c r="O1" s="112"/>
      <c r="P1" s="112"/>
      <c r="Q1" s="112"/>
      <c r="R1" s="111"/>
      <c r="S1" s="111"/>
      <c r="T1" s="111"/>
      <c r="U1" s="111"/>
      <c r="V1" s="113"/>
      <c r="W1" s="113"/>
      <c r="X1" s="113"/>
      <c r="Y1" s="113"/>
      <c r="Z1" s="113"/>
      <c r="AA1" s="113"/>
      <c r="AB1" s="113"/>
      <c r="AC1" s="113"/>
      <c r="AD1" s="113"/>
      <c r="AE1" s="113"/>
      <c r="AF1" s="113"/>
      <c r="AG1" s="113"/>
      <c r="AH1" s="113"/>
      <c r="AI1" s="113"/>
      <c r="AJ1" s="113"/>
      <c r="AK1" s="113"/>
      <c r="AL1" s="113"/>
      <c r="AM1" s="113"/>
      <c r="AN1" s="113"/>
      <c r="AO1" s="114"/>
      <c r="AP1" s="114"/>
      <c r="AQ1" s="114"/>
      <c r="AR1" s="114"/>
      <c r="AS1" s="114"/>
      <c r="AT1" s="114"/>
      <c r="AU1" s="114"/>
      <c r="AV1" s="114"/>
      <c r="AW1" s="114"/>
      <c r="AX1" s="113"/>
      <c r="AY1" s="113"/>
      <c r="AZ1" s="113"/>
      <c r="BA1" s="113"/>
      <c r="BB1" s="113"/>
      <c r="BC1" s="113"/>
      <c r="BD1" s="113"/>
      <c r="BE1" s="113"/>
      <c r="BF1" s="113"/>
      <c r="BG1" s="113"/>
      <c r="BH1" s="113"/>
      <c r="BI1" s="113"/>
      <c r="BJ1" s="115"/>
      <c r="BK1" s="116"/>
      <c r="BL1" s="117"/>
      <c r="BM1" s="117"/>
      <c r="BN1" s="117"/>
      <c r="BO1" s="117"/>
      <c r="BP1" s="117"/>
      <c r="BQ1" s="118"/>
      <c r="BR1" s="118"/>
      <c r="BS1" s="119"/>
      <c r="BT1" s="119"/>
      <c r="BU1" s="119"/>
      <c r="BV1" s="119"/>
      <c r="BW1" s="119"/>
      <c r="BX1" s="119"/>
      <c r="BY1" s="119"/>
      <c r="BZ1" s="120"/>
      <c r="CA1" s="120"/>
    </row>
    <row r="2" spans="1:79" ht="6.75" customHeight="1">
      <c r="A2" s="482"/>
      <c r="B2" s="482"/>
      <c r="C2" s="482"/>
      <c r="D2" s="482"/>
      <c r="E2" s="482"/>
      <c r="F2" s="482"/>
      <c r="G2" s="703" t="s">
        <v>158</v>
      </c>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119"/>
      <c r="BX2" s="119"/>
      <c r="BY2" s="119"/>
      <c r="BZ2" s="120"/>
      <c r="CA2" s="120"/>
    </row>
    <row r="3" spans="1:79" ht="6.75" customHeight="1">
      <c r="A3" s="482"/>
      <c r="B3" s="482"/>
      <c r="C3" s="482"/>
      <c r="D3" s="482"/>
      <c r="E3" s="482"/>
      <c r="F3" s="482"/>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703"/>
      <c r="AW3" s="703"/>
      <c r="AX3" s="703"/>
      <c r="AY3" s="703"/>
      <c r="AZ3" s="703"/>
      <c r="BA3" s="703"/>
      <c r="BB3" s="703"/>
      <c r="BC3" s="703"/>
      <c r="BD3" s="703"/>
      <c r="BE3" s="703"/>
      <c r="BF3" s="703"/>
      <c r="BG3" s="703"/>
      <c r="BH3" s="703"/>
      <c r="BI3" s="703"/>
      <c r="BJ3" s="703"/>
      <c r="BK3" s="703"/>
      <c r="BL3" s="703"/>
      <c r="BM3" s="703"/>
      <c r="BN3" s="703"/>
      <c r="BO3" s="703"/>
      <c r="BP3" s="703"/>
      <c r="BQ3" s="703"/>
      <c r="BR3" s="703"/>
      <c r="BS3" s="703"/>
      <c r="BT3" s="703"/>
      <c r="BU3" s="703"/>
      <c r="BV3" s="703"/>
      <c r="BW3" s="119"/>
      <c r="BX3" s="119"/>
      <c r="BY3" s="119"/>
      <c r="BZ3" s="120"/>
      <c r="CA3" s="120"/>
    </row>
    <row r="4" spans="1:79" ht="6.75" customHeight="1">
      <c r="A4" s="113"/>
      <c r="B4" s="113"/>
      <c r="C4" s="113"/>
      <c r="D4" s="113"/>
      <c r="E4" s="113"/>
      <c r="F4" s="11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3"/>
      <c r="AL4" s="703"/>
      <c r="AM4" s="703"/>
      <c r="AN4" s="703"/>
      <c r="AO4" s="703"/>
      <c r="AP4" s="703"/>
      <c r="AQ4" s="703"/>
      <c r="AR4" s="703"/>
      <c r="AS4" s="703"/>
      <c r="AT4" s="703"/>
      <c r="AU4" s="703"/>
      <c r="AV4" s="703"/>
      <c r="AW4" s="703"/>
      <c r="AX4" s="703"/>
      <c r="AY4" s="703"/>
      <c r="AZ4" s="703"/>
      <c r="BA4" s="703"/>
      <c r="BB4" s="703"/>
      <c r="BC4" s="703"/>
      <c r="BD4" s="703"/>
      <c r="BE4" s="703"/>
      <c r="BF4" s="703"/>
      <c r="BG4" s="703"/>
      <c r="BH4" s="703"/>
      <c r="BI4" s="703"/>
      <c r="BJ4" s="703"/>
      <c r="BK4" s="703"/>
      <c r="BL4" s="703"/>
      <c r="BM4" s="703"/>
      <c r="BN4" s="703"/>
      <c r="BO4" s="703"/>
      <c r="BP4" s="703"/>
      <c r="BQ4" s="703"/>
      <c r="BR4" s="703"/>
      <c r="BS4" s="703"/>
      <c r="BT4" s="703"/>
      <c r="BU4" s="703"/>
      <c r="BV4" s="703"/>
      <c r="BW4" s="119"/>
      <c r="BX4" s="119"/>
      <c r="BY4" s="119"/>
      <c r="BZ4" s="120"/>
      <c r="CA4" s="120"/>
    </row>
    <row r="5" spans="1:79" ht="6.75" customHeight="1">
      <c r="A5" s="113"/>
      <c r="B5" s="113"/>
      <c r="C5" s="113"/>
      <c r="D5" s="113"/>
      <c r="E5" s="113"/>
      <c r="F5" s="113"/>
      <c r="G5" s="703"/>
      <c r="H5" s="703"/>
      <c r="I5" s="703"/>
      <c r="J5" s="703"/>
      <c r="K5" s="703"/>
      <c r="L5" s="703"/>
      <c r="M5" s="703"/>
      <c r="N5" s="703"/>
      <c r="O5" s="703"/>
      <c r="P5" s="703"/>
      <c r="Q5" s="703"/>
      <c r="R5" s="703"/>
      <c r="S5" s="703"/>
      <c r="T5" s="703"/>
      <c r="U5" s="703"/>
      <c r="V5" s="703"/>
      <c r="W5" s="703"/>
      <c r="X5" s="703"/>
      <c r="Y5" s="703"/>
      <c r="Z5" s="703"/>
      <c r="AA5" s="703"/>
      <c r="AB5" s="703"/>
      <c r="AC5" s="703"/>
      <c r="AD5" s="703"/>
      <c r="AE5" s="703"/>
      <c r="AF5" s="703"/>
      <c r="AG5" s="703"/>
      <c r="AH5" s="703"/>
      <c r="AI5" s="703"/>
      <c r="AJ5" s="703"/>
      <c r="AK5" s="703"/>
      <c r="AL5" s="703"/>
      <c r="AM5" s="703"/>
      <c r="AN5" s="703"/>
      <c r="AO5" s="703"/>
      <c r="AP5" s="703"/>
      <c r="AQ5" s="703"/>
      <c r="AR5" s="703"/>
      <c r="AS5" s="703"/>
      <c r="AT5" s="703"/>
      <c r="AU5" s="703"/>
      <c r="AV5" s="703"/>
      <c r="AW5" s="703"/>
      <c r="AX5" s="703"/>
      <c r="AY5" s="703"/>
      <c r="AZ5" s="703"/>
      <c r="BA5" s="703"/>
      <c r="BB5" s="703"/>
      <c r="BC5" s="703"/>
      <c r="BD5" s="703"/>
      <c r="BE5" s="703"/>
      <c r="BF5" s="703"/>
      <c r="BG5" s="703"/>
      <c r="BH5" s="703"/>
      <c r="BI5" s="703"/>
      <c r="BJ5" s="703"/>
      <c r="BK5" s="703"/>
      <c r="BL5" s="703"/>
      <c r="BM5" s="703"/>
      <c r="BN5" s="703"/>
      <c r="BO5" s="703"/>
      <c r="BP5" s="703"/>
      <c r="BQ5" s="703"/>
      <c r="BR5" s="703"/>
      <c r="BS5" s="703"/>
      <c r="BT5" s="703"/>
      <c r="BU5" s="703"/>
      <c r="BV5" s="703"/>
      <c r="BW5" s="121"/>
      <c r="BX5" s="121"/>
      <c r="BY5" s="121"/>
      <c r="BZ5" s="120"/>
      <c r="CA5" s="120"/>
    </row>
    <row r="6" spans="1:79" ht="6.75" customHeight="1">
      <c r="A6" s="113"/>
      <c r="B6" s="482" t="s">
        <v>139</v>
      </c>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2"/>
      <c r="AS6" s="482"/>
      <c r="AT6" s="482"/>
      <c r="AU6" s="482"/>
      <c r="AV6" s="482"/>
      <c r="AW6" s="482"/>
      <c r="AX6" s="482"/>
      <c r="AY6" s="482"/>
      <c r="AZ6" s="482"/>
      <c r="BA6" s="482"/>
      <c r="BB6" s="482"/>
      <c r="BC6" s="482"/>
      <c r="BD6" s="482"/>
      <c r="BE6" s="482"/>
      <c r="BF6" s="482"/>
      <c r="BG6" s="482"/>
      <c r="BH6" s="482"/>
      <c r="BI6" s="482"/>
      <c r="BJ6" s="482"/>
      <c r="BK6" s="482"/>
      <c r="BL6" s="482"/>
      <c r="BM6" s="482"/>
      <c r="BN6" s="121"/>
      <c r="BO6" s="121"/>
      <c r="BP6" s="121"/>
      <c r="BQ6" s="121"/>
      <c r="BR6" s="121"/>
      <c r="BS6" s="121"/>
      <c r="BT6" s="121"/>
      <c r="BU6" s="121"/>
      <c r="BV6" s="121"/>
      <c r="BW6" s="121"/>
      <c r="BX6" s="121"/>
      <c r="BY6" s="121"/>
      <c r="BZ6" s="120"/>
      <c r="CA6" s="120"/>
    </row>
    <row r="7" spans="1:79" ht="6.75" customHeight="1">
      <c r="A7" s="113"/>
      <c r="B7" s="482"/>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82"/>
      <c r="AX7" s="482"/>
      <c r="AY7" s="482"/>
      <c r="AZ7" s="482"/>
      <c r="BA7" s="482"/>
      <c r="BB7" s="482"/>
      <c r="BC7" s="482"/>
      <c r="BD7" s="482"/>
      <c r="BE7" s="482"/>
      <c r="BF7" s="482"/>
      <c r="BG7" s="482"/>
      <c r="BH7" s="482"/>
      <c r="BI7" s="482"/>
      <c r="BJ7" s="482"/>
      <c r="BK7" s="482"/>
      <c r="BL7" s="482"/>
      <c r="BM7" s="482"/>
      <c r="BN7" s="122"/>
      <c r="BO7" s="122"/>
      <c r="BP7" s="122"/>
      <c r="BQ7" s="122"/>
      <c r="BR7" s="122"/>
      <c r="BS7" s="122"/>
      <c r="BT7" s="122"/>
      <c r="BU7" s="122"/>
      <c r="BV7" s="122"/>
      <c r="BW7" s="122"/>
      <c r="BX7" s="122"/>
      <c r="BY7" s="122"/>
      <c r="BZ7" s="120"/>
      <c r="CA7" s="120"/>
    </row>
    <row r="8" spans="1:79" ht="6.75" customHeight="1">
      <c r="A8" s="113"/>
      <c r="B8" s="482"/>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2"/>
      <c r="AS8" s="482"/>
      <c r="AT8" s="482"/>
      <c r="AU8" s="482"/>
      <c r="AV8" s="482"/>
      <c r="AW8" s="482"/>
      <c r="AX8" s="482"/>
      <c r="AY8" s="482"/>
      <c r="AZ8" s="482"/>
      <c r="BA8" s="482"/>
      <c r="BB8" s="482"/>
      <c r="BC8" s="482"/>
      <c r="BD8" s="482"/>
      <c r="BE8" s="482"/>
      <c r="BF8" s="482"/>
      <c r="BG8" s="482"/>
      <c r="BH8" s="482"/>
      <c r="BI8" s="482"/>
      <c r="BJ8" s="482"/>
      <c r="BK8" s="482"/>
      <c r="BL8" s="482"/>
      <c r="BM8" s="482"/>
      <c r="BN8" s="122"/>
      <c r="BO8" s="122"/>
      <c r="BP8" s="122"/>
      <c r="BQ8" s="122"/>
      <c r="BR8" s="122"/>
      <c r="BS8" s="122"/>
      <c r="BT8" s="122"/>
      <c r="BU8" s="122"/>
      <c r="BV8" s="122"/>
      <c r="BW8" s="122"/>
      <c r="BX8" s="122"/>
      <c r="BY8" s="122"/>
      <c r="BZ8" s="120"/>
      <c r="CA8" s="120"/>
    </row>
    <row r="9" spans="1:79" ht="6.75" customHeight="1">
      <c r="A9" s="123"/>
      <c r="B9" s="483" t="s">
        <v>159</v>
      </c>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c r="AZ9" s="483"/>
      <c r="BA9" s="483"/>
      <c r="BB9" s="483"/>
      <c r="BC9" s="483"/>
      <c r="BD9" s="483"/>
      <c r="BE9" s="483"/>
      <c r="BF9" s="483"/>
      <c r="BG9" s="483"/>
      <c r="BH9" s="483"/>
      <c r="BI9" s="483"/>
      <c r="BJ9" s="483"/>
      <c r="BK9" s="483"/>
      <c r="BL9" s="483"/>
      <c r="BM9" s="483"/>
      <c r="BN9" s="483"/>
      <c r="BO9" s="483"/>
      <c r="BP9" s="483"/>
      <c r="BQ9" s="483"/>
      <c r="BR9" s="483"/>
      <c r="BS9" s="483"/>
      <c r="BT9" s="483"/>
      <c r="BU9" s="483"/>
      <c r="BV9" s="483"/>
      <c r="BW9" s="483"/>
      <c r="BX9" s="483"/>
      <c r="BY9" s="483"/>
      <c r="BZ9" s="120"/>
      <c r="CA9" s="120"/>
    </row>
    <row r="10" spans="1:79" ht="6.75" customHeight="1">
      <c r="A10" s="123"/>
      <c r="B10" s="48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c r="BP10" s="483"/>
      <c r="BQ10" s="483"/>
      <c r="BR10" s="483"/>
      <c r="BS10" s="483"/>
      <c r="BT10" s="483"/>
      <c r="BU10" s="483"/>
      <c r="BV10" s="483"/>
      <c r="BW10" s="483"/>
      <c r="BX10" s="483"/>
      <c r="BY10" s="483"/>
      <c r="BZ10" s="120"/>
      <c r="CA10" s="120"/>
    </row>
    <row r="11" spans="1:79" ht="6.75" customHeight="1">
      <c r="A11" s="121"/>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3"/>
      <c r="AL11" s="483"/>
      <c r="AM11" s="483"/>
      <c r="AN11" s="483"/>
      <c r="AO11" s="483"/>
      <c r="AP11" s="483"/>
      <c r="AQ11" s="483"/>
      <c r="AR11" s="483"/>
      <c r="AS11" s="483"/>
      <c r="AT11" s="483"/>
      <c r="AU11" s="483"/>
      <c r="AV11" s="483"/>
      <c r="AW11" s="483"/>
      <c r="AX11" s="483"/>
      <c r="AY11" s="483"/>
      <c r="AZ11" s="483"/>
      <c r="BA11" s="483"/>
      <c r="BB11" s="483"/>
      <c r="BC11" s="483"/>
      <c r="BD11" s="483"/>
      <c r="BE11" s="483"/>
      <c r="BF11" s="483"/>
      <c r="BG11" s="483"/>
      <c r="BH11" s="483"/>
      <c r="BI11" s="483"/>
      <c r="BJ11" s="483"/>
      <c r="BK11" s="483"/>
      <c r="BL11" s="483"/>
      <c r="BM11" s="483"/>
      <c r="BN11" s="483"/>
      <c r="BO11" s="483"/>
      <c r="BP11" s="483"/>
      <c r="BQ11" s="483"/>
      <c r="BR11" s="483"/>
      <c r="BS11" s="483"/>
      <c r="BT11" s="483"/>
      <c r="BU11" s="483"/>
      <c r="BV11" s="483"/>
      <c r="BW11" s="483"/>
      <c r="BX11" s="483"/>
      <c r="BY11" s="483"/>
      <c r="BZ11" s="120"/>
      <c r="CA11" s="120"/>
    </row>
    <row r="12" spans="1:79" ht="6.75" customHeight="1">
      <c r="A12" s="121"/>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483"/>
      <c r="BO12" s="483"/>
      <c r="BP12" s="483"/>
      <c r="BQ12" s="483"/>
      <c r="BR12" s="483"/>
      <c r="BS12" s="483"/>
      <c r="BT12" s="483"/>
      <c r="BU12" s="483"/>
      <c r="BV12" s="483"/>
      <c r="BW12" s="483"/>
      <c r="BX12" s="483"/>
      <c r="BY12" s="483"/>
      <c r="BZ12" s="120"/>
      <c r="CA12" s="120"/>
    </row>
    <row r="13" spans="1:79" ht="6.75" customHeight="1">
      <c r="A13" s="123"/>
      <c r="B13" s="483"/>
      <c r="C13" s="483"/>
      <c r="D13" s="483"/>
      <c r="E13" s="483"/>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120"/>
      <c r="CA13" s="120"/>
    </row>
    <row r="14" spans="1:79" ht="6.75" customHeight="1">
      <c r="A14" s="121"/>
      <c r="B14" s="483"/>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483"/>
      <c r="BF14" s="483"/>
      <c r="BG14" s="483"/>
      <c r="BH14" s="483"/>
      <c r="BI14" s="483"/>
      <c r="BJ14" s="483"/>
      <c r="BK14" s="483"/>
      <c r="BL14" s="483"/>
      <c r="BM14" s="483"/>
      <c r="BN14" s="483"/>
      <c r="BO14" s="483"/>
      <c r="BP14" s="483"/>
      <c r="BQ14" s="483"/>
      <c r="BR14" s="483"/>
      <c r="BS14" s="483"/>
      <c r="BT14" s="483"/>
      <c r="BU14" s="483"/>
      <c r="BV14" s="483"/>
      <c r="BW14" s="483"/>
      <c r="BX14" s="483"/>
      <c r="BY14" s="483"/>
      <c r="BZ14" s="120"/>
      <c r="CA14" s="120"/>
    </row>
    <row r="15" spans="1:79" ht="6.75" customHeight="1">
      <c r="A15" s="12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124"/>
      <c r="BO15" s="124"/>
      <c r="BP15" s="124"/>
      <c r="BQ15" s="124"/>
      <c r="BR15" s="124"/>
      <c r="BS15" s="124"/>
      <c r="BT15" s="124"/>
      <c r="BU15" s="124"/>
      <c r="BV15" s="124"/>
      <c r="BW15" s="124"/>
      <c r="BX15" s="124"/>
      <c r="BY15" s="123"/>
      <c r="BZ15" s="120"/>
      <c r="CA15" s="120"/>
    </row>
    <row r="16" spans="1:79" ht="6.75" customHeight="1">
      <c r="A16" s="713" t="s">
        <v>1</v>
      </c>
      <c r="B16" s="713"/>
      <c r="C16" s="713"/>
      <c r="D16" s="713"/>
      <c r="E16" s="713"/>
      <c r="F16" s="713"/>
      <c r="G16" s="713"/>
      <c r="H16" s="713"/>
      <c r="I16" s="713"/>
      <c r="J16" s="713"/>
      <c r="K16" s="713"/>
      <c r="L16" s="713"/>
      <c r="M16" s="713"/>
      <c r="N16" s="713"/>
      <c r="O16" s="713"/>
      <c r="P16" s="713"/>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529" t="s">
        <v>0</v>
      </c>
      <c r="AO16" s="530"/>
      <c r="AP16" s="530"/>
      <c r="AQ16" s="530"/>
      <c r="AR16" s="530"/>
      <c r="AS16" s="530"/>
      <c r="AT16" s="530"/>
      <c r="AU16" s="530"/>
      <c r="AV16" s="530"/>
      <c r="AW16" s="530"/>
      <c r="AX16" s="530"/>
      <c r="AY16" s="531"/>
      <c r="AZ16" s="499"/>
      <c r="BA16" s="500"/>
      <c r="BB16" s="500"/>
      <c r="BC16" s="500"/>
      <c r="BD16" s="500"/>
      <c r="BE16" s="500"/>
      <c r="BF16" s="500"/>
      <c r="BG16" s="500"/>
      <c r="BH16" s="496" t="s">
        <v>12</v>
      </c>
      <c r="BI16" s="496"/>
      <c r="BJ16" s="493"/>
      <c r="BK16" s="493"/>
      <c r="BL16" s="493"/>
      <c r="BM16" s="493"/>
      <c r="BN16" s="493"/>
      <c r="BO16" s="493"/>
      <c r="BP16" s="591" t="s">
        <v>11</v>
      </c>
      <c r="BQ16" s="591"/>
      <c r="BR16" s="500"/>
      <c r="BS16" s="500"/>
      <c r="BT16" s="500"/>
      <c r="BU16" s="500"/>
      <c r="BV16" s="500"/>
      <c r="BW16" s="500"/>
      <c r="BX16" s="591" t="s">
        <v>10</v>
      </c>
      <c r="BY16" s="592"/>
      <c r="BZ16" s="120"/>
      <c r="CA16" s="120"/>
    </row>
    <row r="17" spans="1:79" ht="6.75" customHeight="1">
      <c r="A17" s="713"/>
      <c r="B17" s="713"/>
      <c r="C17" s="713"/>
      <c r="D17" s="713"/>
      <c r="E17" s="713"/>
      <c r="F17" s="713"/>
      <c r="G17" s="713"/>
      <c r="H17" s="713"/>
      <c r="I17" s="713"/>
      <c r="J17" s="713"/>
      <c r="K17" s="713"/>
      <c r="L17" s="713"/>
      <c r="M17" s="713"/>
      <c r="N17" s="713"/>
      <c r="O17" s="713"/>
      <c r="P17" s="713"/>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532"/>
      <c r="AO17" s="533"/>
      <c r="AP17" s="533"/>
      <c r="AQ17" s="533"/>
      <c r="AR17" s="533"/>
      <c r="AS17" s="533"/>
      <c r="AT17" s="533"/>
      <c r="AU17" s="533"/>
      <c r="AV17" s="533"/>
      <c r="AW17" s="533"/>
      <c r="AX17" s="533"/>
      <c r="AY17" s="534"/>
      <c r="AZ17" s="501"/>
      <c r="BA17" s="502"/>
      <c r="BB17" s="502"/>
      <c r="BC17" s="502"/>
      <c r="BD17" s="502"/>
      <c r="BE17" s="502"/>
      <c r="BF17" s="502"/>
      <c r="BG17" s="502"/>
      <c r="BH17" s="497"/>
      <c r="BI17" s="497"/>
      <c r="BJ17" s="494"/>
      <c r="BK17" s="494"/>
      <c r="BL17" s="494"/>
      <c r="BM17" s="494"/>
      <c r="BN17" s="494"/>
      <c r="BO17" s="494"/>
      <c r="BP17" s="593"/>
      <c r="BQ17" s="593"/>
      <c r="BR17" s="502"/>
      <c r="BS17" s="502"/>
      <c r="BT17" s="502"/>
      <c r="BU17" s="502"/>
      <c r="BV17" s="502"/>
      <c r="BW17" s="502"/>
      <c r="BX17" s="593"/>
      <c r="BY17" s="594"/>
      <c r="BZ17" s="120"/>
      <c r="CA17" s="120"/>
    </row>
    <row r="18" spans="1:79" ht="6.75" customHeight="1">
      <c r="A18" s="714"/>
      <c r="B18" s="714"/>
      <c r="C18" s="714"/>
      <c r="D18" s="714"/>
      <c r="E18" s="714"/>
      <c r="F18" s="714"/>
      <c r="G18" s="714"/>
      <c r="H18" s="714"/>
      <c r="I18" s="714"/>
      <c r="J18" s="714"/>
      <c r="K18" s="714"/>
      <c r="L18" s="714"/>
      <c r="M18" s="714"/>
      <c r="N18" s="714"/>
      <c r="O18" s="714"/>
      <c r="P18" s="714"/>
      <c r="Q18" s="126"/>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535"/>
      <c r="AO18" s="536"/>
      <c r="AP18" s="536"/>
      <c r="AQ18" s="536"/>
      <c r="AR18" s="536"/>
      <c r="AS18" s="536"/>
      <c r="AT18" s="536"/>
      <c r="AU18" s="536"/>
      <c r="AV18" s="536"/>
      <c r="AW18" s="536"/>
      <c r="AX18" s="536"/>
      <c r="AY18" s="537"/>
      <c r="AZ18" s="503"/>
      <c r="BA18" s="504"/>
      <c r="BB18" s="504"/>
      <c r="BC18" s="504"/>
      <c r="BD18" s="504"/>
      <c r="BE18" s="504"/>
      <c r="BF18" s="504"/>
      <c r="BG18" s="504"/>
      <c r="BH18" s="498"/>
      <c r="BI18" s="498"/>
      <c r="BJ18" s="495"/>
      <c r="BK18" s="495"/>
      <c r="BL18" s="495"/>
      <c r="BM18" s="495"/>
      <c r="BN18" s="495"/>
      <c r="BO18" s="495"/>
      <c r="BP18" s="595"/>
      <c r="BQ18" s="595"/>
      <c r="BR18" s="504"/>
      <c r="BS18" s="504"/>
      <c r="BT18" s="504"/>
      <c r="BU18" s="504"/>
      <c r="BV18" s="504"/>
      <c r="BW18" s="504"/>
      <c r="BX18" s="595"/>
      <c r="BY18" s="596"/>
      <c r="BZ18" s="120"/>
      <c r="CA18" s="120"/>
    </row>
    <row r="19" spans="1:79" ht="9.9499999999999993" customHeight="1">
      <c r="A19" s="484" t="s">
        <v>2</v>
      </c>
      <c r="B19" s="485"/>
      <c r="C19" s="485"/>
      <c r="D19" s="485"/>
      <c r="E19" s="485"/>
      <c r="F19" s="485"/>
      <c r="G19" s="485"/>
      <c r="H19" s="485"/>
      <c r="I19" s="485"/>
      <c r="J19" s="485"/>
      <c r="K19" s="485"/>
      <c r="L19" s="485"/>
      <c r="M19" s="486"/>
      <c r="N19" s="511"/>
      <c r="O19" s="493"/>
      <c r="P19" s="493"/>
      <c r="Q19" s="516"/>
      <c r="R19" s="493"/>
      <c r="S19" s="493"/>
      <c r="T19" s="493"/>
      <c r="U19" s="493"/>
      <c r="V19" s="493"/>
      <c r="W19" s="493"/>
      <c r="X19" s="493"/>
      <c r="Y19" s="493"/>
      <c r="Z19" s="493"/>
      <c r="AA19" s="493"/>
      <c r="AB19" s="493"/>
      <c r="AC19" s="493"/>
      <c r="AD19" s="493"/>
      <c r="AE19" s="493"/>
      <c r="AF19" s="493"/>
      <c r="AG19" s="493"/>
      <c r="AH19" s="493"/>
      <c r="AI19" s="493"/>
      <c r="AJ19" s="493"/>
      <c r="AK19" s="493"/>
      <c r="AL19" s="493"/>
      <c r="AM19" s="512"/>
      <c r="AN19" s="487" t="s">
        <v>3</v>
      </c>
      <c r="AO19" s="488"/>
      <c r="AP19" s="488"/>
      <c r="AQ19" s="488"/>
      <c r="AR19" s="488"/>
      <c r="AS19" s="488"/>
      <c r="AT19" s="488"/>
      <c r="AU19" s="488"/>
      <c r="AV19" s="488"/>
      <c r="AW19" s="488"/>
      <c r="AX19" s="488"/>
      <c r="AY19" s="489"/>
      <c r="AZ19" s="719" t="s">
        <v>5</v>
      </c>
      <c r="BA19" s="720"/>
      <c r="BB19" s="494"/>
      <c r="BC19" s="494"/>
      <c r="BD19" s="494"/>
      <c r="BE19" s="494"/>
      <c r="BF19" s="494"/>
      <c r="BG19" s="575" t="s">
        <v>6</v>
      </c>
      <c r="BH19" s="575"/>
      <c r="BI19" s="494"/>
      <c r="BJ19" s="494"/>
      <c r="BK19" s="494"/>
      <c r="BL19" s="494"/>
      <c r="BM19" s="494"/>
      <c r="BN19" s="494"/>
      <c r="BO19" s="494"/>
      <c r="BP19" s="494"/>
      <c r="BQ19" s="494"/>
      <c r="BR19" s="494"/>
      <c r="BS19" s="127"/>
      <c r="BT19" s="127"/>
      <c r="BU19" s="127"/>
      <c r="BV19" s="127"/>
      <c r="BW19" s="127"/>
      <c r="BX19" s="127"/>
      <c r="BY19" s="128"/>
      <c r="BZ19" s="129"/>
      <c r="CA19" s="120"/>
    </row>
    <row r="20" spans="1:79" ht="9.9499999999999993" customHeight="1">
      <c r="A20" s="490"/>
      <c r="B20" s="491"/>
      <c r="C20" s="491"/>
      <c r="D20" s="491"/>
      <c r="E20" s="491"/>
      <c r="F20" s="491"/>
      <c r="G20" s="491"/>
      <c r="H20" s="491"/>
      <c r="I20" s="491"/>
      <c r="J20" s="491"/>
      <c r="K20" s="491"/>
      <c r="L20" s="491"/>
      <c r="M20" s="492"/>
      <c r="N20" s="513"/>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514"/>
      <c r="AN20" s="487"/>
      <c r="AO20" s="488"/>
      <c r="AP20" s="488"/>
      <c r="AQ20" s="488"/>
      <c r="AR20" s="488"/>
      <c r="AS20" s="488"/>
      <c r="AT20" s="488"/>
      <c r="AU20" s="488"/>
      <c r="AV20" s="488"/>
      <c r="AW20" s="488"/>
      <c r="AX20" s="488"/>
      <c r="AY20" s="489"/>
      <c r="AZ20" s="719"/>
      <c r="BA20" s="720"/>
      <c r="BB20" s="494"/>
      <c r="BC20" s="494"/>
      <c r="BD20" s="494"/>
      <c r="BE20" s="494"/>
      <c r="BF20" s="494"/>
      <c r="BG20" s="575"/>
      <c r="BH20" s="575"/>
      <c r="BI20" s="494"/>
      <c r="BJ20" s="494"/>
      <c r="BK20" s="494"/>
      <c r="BL20" s="494"/>
      <c r="BM20" s="494"/>
      <c r="BN20" s="494"/>
      <c r="BO20" s="494"/>
      <c r="BP20" s="494"/>
      <c r="BQ20" s="494"/>
      <c r="BR20" s="494"/>
      <c r="BS20" s="127"/>
      <c r="BT20" s="127"/>
      <c r="BU20" s="127"/>
      <c r="BV20" s="127"/>
      <c r="BW20" s="127"/>
      <c r="BX20" s="127"/>
      <c r="BY20" s="128"/>
      <c r="BZ20" s="129"/>
      <c r="CA20" s="120"/>
    </row>
    <row r="21" spans="1:79" ht="6.75" customHeight="1">
      <c r="A21" s="484" t="s">
        <v>29</v>
      </c>
      <c r="B21" s="485"/>
      <c r="C21" s="485"/>
      <c r="D21" s="485"/>
      <c r="E21" s="485"/>
      <c r="F21" s="485"/>
      <c r="G21" s="485"/>
      <c r="H21" s="485"/>
      <c r="I21" s="485"/>
      <c r="J21" s="485"/>
      <c r="K21" s="485"/>
      <c r="L21" s="485"/>
      <c r="M21" s="486"/>
      <c r="N21" s="517"/>
      <c r="O21" s="518"/>
      <c r="P21" s="518"/>
      <c r="Q21" s="519"/>
      <c r="R21" s="518"/>
      <c r="S21" s="518"/>
      <c r="T21" s="518"/>
      <c r="U21" s="518"/>
      <c r="V21" s="518"/>
      <c r="W21" s="518"/>
      <c r="X21" s="518"/>
      <c r="Y21" s="518"/>
      <c r="Z21" s="518"/>
      <c r="AA21" s="518"/>
      <c r="AB21" s="518"/>
      <c r="AC21" s="518"/>
      <c r="AD21" s="518"/>
      <c r="AE21" s="518"/>
      <c r="AF21" s="518"/>
      <c r="AG21" s="518"/>
      <c r="AH21" s="518"/>
      <c r="AI21" s="518"/>
      <c r="AJ21" s="518"/>
      <c r="AK21" s="518"/>
      <c r="AL21" s="518"/>
      <c r="AM21" s="520"/>
      <c r="AN21" s="487"/>
      <c r="AO21" s="488"/>
      <c r="AP21" s="488"/>
      <c r="AQ21" s="488"/>
      <c r="AR21" s="488"/>
      <c r="AS21" s="488"/>
      <c r="AT21" s="488"/>
      <c r="AU21" s="488"/>
      <c r="AV21" s="488"/>
      <c r="AW21" s="488"/>
      <c r="AX21" s="488"/>
      <c r="AY21" s="489"/>
      <c r="AZ21" s="538"/>
      <c r="BA21" s="539"/>
      <c r="BB21" s="539"/>
      <c r="BC21" s="539"/>
      <c r="BD21" s="539"/>
      <c r="BE21" s="539"/>
      <c r="BF21" s="539"/>
      <c r="BG21" s="539"/>
      <c r="BH21" s="539"/>
      <c r="BI21" s="539"/>
      <c r="BJ21" s="539"/>
      <c r="BK21" s="539"/>
      <c r="BL21" s="539"/>
      <c r="BM21" s="539"/>
      <c r="BN21" s="539"/>
      <c r="BO21" s="539"/>
      <c r="BP21" s="539"/>
      <c r="BQ21" s="539"/>
      <c r="BR21" s="539"/>
      <c r="BS21" s="539"/>
      <c r="BT21" s="539"/>
      <c r="BU21" s="539"/>
      <c r="BV21" s="539"/>
      <c r="BW21" s="539"/>
      <c r="BX21" s="539"/>
      <c r="BY21" s="540"/>
      <c r="BZ21" s="129"/>
      <c r="CA21" s="120"/>
    </row>
    <row r="22" spans="1:79" ht="6.75" customHeight="1">
      <c r="A22" s="487"/>
      <c r="B22" s="488"/>
      <c r="C22" s="488"/>
      <c r="D22" s="488"/>
      <c r="E22" s="488"/>
      <c r="F22" s="488"/>
      <c r="G22" s="488"/>
      <c r="H22" s="488"/>
      <c r="I22" s="488"/>
      <c r="J22" s="488"/>
      <c r="K22" s="488"/>
      <c r="L22" s="488"/>
      <c r="M22" s="489"/>
      <c r="N22" s="521"/>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3"/>
      <c r="AN22" s="487"/>
      <c r="AO22" s="488"/>
      <c r="AP22" s="488"/>
      <c r="AQ22" s="488"/>
      <c r="AR22" s="488"/>
      <c r="AS22" s="488"/>
      <c r="AT22" s="488"/>
      <c r="AU22" s="488"/>
      <c r="AV22" s="488"/>
      <c r="AW22" s="488"/>
      <c r="AX22" s="488"/>
      <c r="AY22" s="489"/>
      <c r="AZ22" s="538"/>
      <c r="BA22" s="539"/>
      <c r="BB22" s="539"/>
      <c r="BC22" s="539"/>
      <c r="BD22" s="539"/>
      <c r="BE22" s="539"/>
      <c r="BF22" s="539"/>
      <c r="BG22" s="539"/>
      <c r="BH22" s="539"/>
      <c r="BI22" s="539"/>
      <c r="BJ22" s="539"/>
      <c r="BK22" s="539"/>
      <c r="BL22" s="539"/>
      <c r="BM22" s="539"/>
      <c r="BN22" s="539"/>
      <c r="BO22" s="539"/>
      <c r="BP22" s="539"/>
      <c r="BQ22" s="539"/>
      <c r="BR22" s="539"/>
      <c r="BS22" s="539"/>
      <c r="BT22" s="539"/>
      <c r="BU22" s="539"/>
      <c r="BV22" s="539"/>
      <c r="BW22" s="539"/>
      <c r="BX22" s="539"/>
      <c r="BY22" s="540"/>
      <c r="BZ22" s="120"/>
      <c r="CA22" s="120"/>
    </row>
    <row r="23" spans="1:79" ht="6.75" customHeight="1">
      <c r="A23" s="487"/>
      <c r="B23" s="488"/>
      <c r="C23" s="488"/>
      <c r="D23" s="488"/>
      <c r="E23" s="488"/>
      <c r="F23" s="488"/>
      <c r="G23" s="488"/>
      <c r="H23" s="488"/>
      <c r="I23" s="488"/>
      <c r="J23" s="488"/>
      <c r="K23" s="488"/>
      <c r="L23" s="488"/>
      <c r="M23" s="489"/>
      <c r="N23" s="521"/>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2"/>
      <c r="AL23" s="522"/>
      <c r="AM23" s="523"/>
      <c r="AN23" s="487"/>
      <c r="AO23" s="488"/>
      <c r="AP23" s="488"/>
      <c r="AQ23" s="488"/>
      <c r="AR23" s="488"/>
      <c r="AS23" s="488"/>
      <c r="AT23" s="488"/>
      <c r="AU23" s="488"/>
      <c r="AV23" s="488"/>
      <c r="AW23" s="488"/>
      <c r="AX23" s="488"/>
      <c r="AY23" s="489"/>
      <c r="AZ23" s="538"/>
      <c r="BA23" s="539"/>
      <c r="BB23" s="539"/>
      <c r="BC23" s="539"/>
      <c r="BD23" s="539"/>
      <c r="BE23" s="539"/>
      <c r="BF23" s="539"/>
      <c r="BG23" s="539"/>
      <c r="BH23" s="539"/>
      <c r="BI23" s="539"/>
      <c r="BJ23" s="539"/>
      <c r="BK23" s="539"/>
      <c r="BL23" s="539"/>
      <c r="BM23" s="539"/>
      <c r="BN23" s="539"/>
      <c r="BO23" s="539"/>
      <c r="BP23" s="539"/>
      <c r="BQ23" s="539"/>
      <c r="BR23" s="539"/>
      <c r="BS23" s="539"/>
      <c r="BT23" s="539"/>
      <c r="BU23" s="539"/>
      <c r="BV23" s="539"/>
      <c r="BW23" s="539"/>
      <c r="BX23" s="539"/>
      <c r="BY23" s="540"/>
      <c r="BZ23" s="120"/>
      <c r="CA23" s="120"/>
    </row>
    <row r="24" spans="1:79" ht="6.75" customHeight="1">
      <c r="A24" s="487"/>
      <c r="B24" s="488"/>
      <c r="C24" s="488"/>
      <c r="D24" s="488"/>
      <c r="E24" s="488"/>
      <c r="F24" s="488"/>
      <c r="G24" s="488"/>
      <c r="H24" s="488"/>
      <c r="I24" s="488"/>
      <c r="J24" s="488"/>
      <c r="K24" s="488"/>
      <c r="L24" s="488"/>
      <c r="M24" s="489"/>
      <c r="N24" s="521"/>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3"/>
      <c r="AN24" s="487"/>
      <c r="AO24" s="488"/>
      <c r="AP24" s="488"/>
      <c r="AQ24" s="488"/>
      <c r="AR24" s="488"/>
      <c r="AS24" s="488"/>
      <c r="AT24" s="488"/>
      <c r="AU24" s="488"/>
      <c r="AV24" s="488"/>
      <c r="AW24" s="488"/>
      <c r="AX24" s="488"/>
      <c r="AY24" s="489"/>
      <c r="AZ24" s="538"/>
      <c r="BA24" s="539"/>
      <c r="BB24" s="539"/>
      <c r="BC24" s="539"/>
      <c r="BD24" s="539"/>
      <c r="BE24" s="539"/>
      <c r="BF24" s="539"/>
      <c r="BG24" s="539"/>
      <c r="BH24" s="539"/>
      <c r="BI24" s="539"/>
      <c r="BJ24" s="539"/>
      <c r="BK24" s="539"/>
      <c r="BL24" s="539"/>
      <c r="BM24" s="539"/>
      <c r="BN24" s="539"/>
      <c r="BO24" s="539"/>
      <c r="BP24" s="539"/>
      <c r="BQ24" s="539"/>
      <c r="BR24" s="539"/>
      <c r="BS24" s="539"/>
      <c r="BT24" s="539"/>
      <c r="BU24" s="539"/>
      <c r="BV24" s="539"/>
      <c r="BW24" s="539"/>
      <c r="BX24" s="539"/>
      <c r="BY24" s="540"/>
      <c r="BZ24" s="120"/>
      <c r="CA24" s="120"/>
    </row>
    <row r="25" spans="1:79" ht="6.75" customHeight="1">
      <c r="A25" s="487"/>
      <c r="B25" s="488"/>
      <c r="C25" s="488"/>
      <c r="D25" s="488"/>
      <c r="E25" s="488"/>
      <c r="F25" s="488"/>
      <c r="G25" s="488"/>
      <c r="H25" s="488"/>
      <c r="I25" s="488"/>
      <c r="J25" s="488"/>
      <c r="K25" s="488"/>
      <c r="L25" s="488"/>
      <c r="M25" s="489"/>
      <c r="N25" s="521"/>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3"/>
      <c r="AN25" s="487"/>
      <c r="AO25" s="488"/>
      <c r="AP25" s="488"/>
      <c r="AQ25" s="488"/>
      <c r="AR25" s="488"/>
      <c r="AS25" s="488"/>
      <c r="AT25" s="488"/>
      <c r="AU25" s="488"/>
      <c r="AV25" s="488"/>
      <c r="AW25" s="488"/>
      <c r="AX25" s="488"/>
      <c r="AY25" s="489"/>
      <c r="AZ25" s="538"/>
      <c r="BA25" s="539"/>
      <c r="BB25" s="539"/>
      <c r="BC25" s="539"/>
      <c r="BD25" s="539"/>
      <c r="BE25" s="539"/>
      <c r="BF25" s="539"/>
      <c r="BG25" s="539"/>
      <c r="BH25" s="539"/>
      <c r="BI25" s="539"/>
      <c r="BJ25" s="539"/>
      <c r="BK25" s="539"/>
      <c r="BL25" s="539"/>
      <c r="BM25" s="539"/>
      <c r="BN25" s="539"/>
      <c r="BO25" s="539"/>
      <c r="BP25" s="539"/>
      <c r="BQ25" s="539"/>
      <c r="BR25" s="539"/>
      <c r="BS25" s="539"/>
      <c r="BT25" s="539"/>
      <c r="BU25" s="539"/>
      <c r="BV25" s="539"/>
      <c r="BW25" s="539"/>
      <c r="BX25" s="539"/>
      <c r="BY25" s="540"/>
      <c r="BZ25" s="120"/>
      <c r="CA25" s="120"/>
    </row>
    <row r="26" spans="1:79" ht="6.75" customHeight="1">
      <c r="A26" s="490"/>
      <c r="B26" s="491"/>
      <c r="C26" s="491"/>
      <c r="D26" s="491"/>
      <c r="E26" s="491"/>
      <c r="F26" s="491"/>
      <c r="G26" s="491"/>
      <c r="H26" s="491"/>
      <c r="I26" s="491"/>
      <c r="J26" s="491"/>
      <c r="K26" s="491"/>
      <c r="L26" s="491"/>
      <c r="M26" s="492"/>
      <c r="N26" s="524"/>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6"/>
      <c r="AN26" s="490"/>
      <c r="AO26" s="491"/>
      <c r="AP26" s="491"/>
      <c r="AQ26" s="491"/>
      <c r="AR26" s="491"/>
      <c r="AS26" s="491"/>
      <c r="AT26" s="491"/>
      <c r="AU26" s="491"/>
      <c r="AV26" s="491"/>
      <c r="AW26" s="491"/>
      <c r="AX26" s="491"/>
      <c r="AY26" s="492"/>
      <c r="AZ26" s="541"/>
      <c r="BA26" s="542"/>
      <c r="BB26" s="542"/>
      <c r="BC26" s="542"/>
      <c r="BD26" s="542"/>
      <c r="BE26" s="542"/>
      <c r="BF26" s="542"/>
      <c r="BG26" s="542"/>
      <c r="BH26" s="542"/>
      <c r="BI26" s="542"/>
      <c r="BJ26" s="542"/>
      <c r="BK26" s="542"/>
      <c r="BL26" s="542"/>
      <c r="BM26" s="542"/>
      <c r="BN26" s="542"/>
      <c r="BO26" s="542"/>
      <c r="BP26" s="542"/>
      <c r="BQ26" s="542"/>
      <c r="BR26" s="542"/>
      <c r="BS26" s="542"/>
      <c r="BT26" s="542"/>
      <c r="BU26" s="542"/>
      <c r="BV26" s="542"/>
      <c r="BW26" s="542"/>
      <c r="BX26" s="542"/>
      <c r="BY26" s="543"/>
      <c r="BZ26" s="120"/>
      <c r="CA26" s="120"/>
    </row>
    <row r="27" spans="1:79" ht="9.9499999999999993" customHeight="1">
      <c r="A27" s="484" t="s">
        <v>2</v>
      </c>
      <c r="B27" s="485"/>
      <c r="C27" s="485"/>
      <c r="D27" s="485"/>
      <c r="E27" s="485"/>
      <c r="F27" s="485"/>
      <c r="G27" s="485"/>
      <c r="H27" s="485"/>
      <c r="I27" s="485"/>
      <c r="J27" s="485"/>
      <c r="K27" s="485"/>
      <c r="L27" s="485"/>
      <c r="M27" s="485"/>
      <c r="N27" s="511"/>
      <c r="O27" s="493"/>
      <c r="P27" s="493"/>
      <c r="Q27" s="516"/>
      <c r="R27" s="493"/>
      <c r="S27" s="493"/>
      <c r="T27" s="493"/>
      <c r="U27" s="493"/>
      <c r="V27" s="493"/>
      <c r="W27" s="493"/>
      <c r="X27" s="493"/>
      <c r="Y27" s="493"/>
      <c r="Z27" s="493"/>
      <c r="AA27" s="493"/>
      <c r="AB27" s="493"/>
      <c r="AC27" s="493"/>
      <c r="AD27" s="493"/>
      <c r="AE27" s="493"/>
      <c r="AF27" s="493"/>
      <c r="AG27" s="493"/>
      <c r="AH27" s="493"/>
      <c r="AI27" s="493"/>
      <c r="AJ27" s="493"/>
      <c r="AK27" s="493"/>
      <c r="AL27" s="493"/>
      <c r="AM27" s="512"/>
      <c r="AN27" s="484" t="s">
        <v>4</v>
      </c>
      <c r="AO27" s="485"/>
      <c r="AP27" s="485"/>
      <c r="AQ27" s="485"/>
      <c r="AR27" s="485"/>
      <c r="AS27" s="485"/>
      <c r="AT27" s="485"/>
      <c r="AU27" s="485"/>
      <c r="AV27" s="485"/>
      <c r="AW27" s="485"/>
      <c r="AX27" s="485"/>
      <c r="AY27" s="486"/>
      <c r="AZ27" s="544" t="s">
        <v>7</v>
      </c>
      <c r="BA27" s="545"/>
      <c r="BB27" s="545"/>
      <c r="BC27" s="545"/>
      <c r="BD27" s="545"/>
      <c r="BE27" s="546"/>
      <c r="BF27" s="511"/>
      <c r="BG27" s="493"/>
      <c r="BH27" s="493"/>
      <c r="BI27" s="493"/>
      <c r="BJ27" s="493"/>
      <c r="BK27" s="493"/>
      <c r="BL27" s="493"/>
      <c r="BM27" s="493"/>
      <c r="BN27" s="493"/>
      <c r="BO27" s="493"/>
      <c r="BP27" s="493"/>
      <c r="BQ27" s="493"/>
      <c r="BR27" s="493"/>
      <c r="BS27" s="493"/>
      <c r="BT27" s="493"/>
      <c r="BU27" s="493"/>
      <c r="BV27" s="493"/>
      <c r="BW27" s="493"/>
      <c r="BX27" s="493"/>
      <c r="BY27" s="512"/>
      <c r="BZ27" s="120"/>
      <c r="CA27" s="120"/>
    </row>
    <row r="28" spans="1:79" ht="9.9499999999999993" customHeight="1">
      <c r="A28" s="490"/>
      <c r="B28" s="491"/>
      <c r="C28" s="491"/>
      <c r="D28" s="491"/>
      <c r="E28" s="491"/>
      <c r="F28" s="491"/>
      <c r="G28" s="491"/>
      <c r="H28" s="491"/>
      <c r="I28" s="491"/>
      <c r="J28" s="491"/>
      <c r="K28" s="491"/>
      <c r="L28" s="491"/>
      <c r="M28" s="491"/>
      <c r="N28" s="513"/>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514"/>
      <c r="AN28" s="487"/>
      <c r="AO28" s="488"/>
      <c r="AP28" s="488"/>
      <c r="AQ28" s="488"/>
      <c r="AR28" s="488"/>
      <c r="AS28" s="488"/>
      <c r="AT28" s="488"/>
      <c r="AU28" s="488"/>
      <c r="AV28" s="488"/>
      <c r="AW28" s="488"/>
      <c r="AX28" s="488"/>
      <c r="AY28" s="489"/>
      <c r="AZ28" s="547"/>
      <c r="BA28" s="548"/>
      <c r="BB28" s="548"/>
      <c r="BC28" s="548"/>
      <c r="BD28" s="548"/>
      <c r="BE28" s="549"/>
      <c r="BF28" s="513"/>
      <c r="BG28" s="495"/>
      <c r="BH28" s="495"/>
      <c r="BI28" s="495"/>
      <c r="BJ28" s="495"/>
      <c r="BK28" s="495"/>
      <c r="BL28" s="495"/>
      <c r="BM28" s="495"/>
      <c r="BN28" s="495"/>
      <c r="BO28" s="495"/>
      <c r="BP28" s="495"/>
      <c r="BQ28" s="495"/>
      <c r="BR28" s="495"/>
      <c r="BS28" s="495"/>
      <c r="BT28" s="495"/>
      <c r="BU28" s="495"/>
      <c r="BV28" s="495"/>
      <c r="BW28" s="495"/>
      <c r="BX28" s="495"/>
      <c r="BY28" s="514"/>
      <c r="BZ28" s="120"/>
      <c r="CA28" s="120"/>
    </row>
    <row r="29" spans="1:79" ht="9.9499999999999993" customHeight="1">
      <c r="A29" s="515" t="s">
        <v>142</v>
      </c>
      <c r="B29" s="485"/>
      <c r="C29" s="485"/>
      <c r="D29" s="485"/>
      <c r="E29" s="485"/>
      <c r="F29" s="485"/>
      <c r="G29" s="485"/>
      <c r="H29" s="485"/>
      <c r="I29" s="485"/>
      <c r="J29" s="485"/>
      <c r="K29" s="485"/>
      <c r="L29" s="485"/>
      <c r="M29" s="486"/>
      <c r="N29" s="511"/>
      <c r="O29" s="493"/>
      <c r="P29" s="493"/>
      <c r="Q29" s="516"/>
      <c r="R29" s="493"/>
      <c r="S29" s="493"/>
      <c r="T29" s="493"/>
      <c r="U29" s="493"/>
      <c r="V29" s="493"/>
      <c r="W29" s="493"/>
      <c r="X29" s="493"/>
      <c r="Y29" s="493"/>
      <c r="Z29" s="493"/>
      <c r="AA29" s="493"/>
      <c r="AB29" s="493"/>
      <c r="AC29" s="493"/>
      <c r="AD29" s="493"/>
      <c r="AE29" s="493"/>
      <c r="AF29" s="493"/>
      <c r="AG29" s="493"/>
      <c r="AH29" s="493"/>
      <c r="AI29" s="493"/>
      <c r="AJ29" s="493"/>
      <c r="AK29" s="493"/>
      <c r="AL29" s="493"/>
      <c r="AM29" s="512"/>
      <c r="AN29" s="487"/>
      <c r="AO29" s="488"/>
      <c r="AP29" s="488"/>
      <c r="AQ29" s="488"/>
      <c r="AR29" s="488"/>
      <c r="AS29" s="488"/>
      <c r="AT29" s="488"/>
      <c r="AU29" s="488"/>
      <c r="AV29" s="488"/>
      <c r="AW29" s="488"/>
      <c r="AX29" s="488"/>
      <c r="AY29" s="489"/>
      <c r="AZ29" s="505" t="s">
        <v>8</v>
      </c>
      <c r="BA29" s="506"/>
      <c r="BB29" s="506"/>
      <c r="BC29" s="506"/>
      <c r="BD29" s="506"/>
      <c r="BE29" s="507"/>
      <c r="BF29" s="511"/>
      <c r="BG29" s="493"/>
      <c r="BH29" s="493"/>
      <c r="BI29" s="493"/>
      <c r="BJ29" s="493"/>
      <c r="BK29" s="493"/>
      <c r="BL29" s="493"/>
      <c r="BM29" s="493"/>
      <c r="BN29" s="493"/>
      <c r="BO29" s="493"/>
      <c r="BP29" s="493"/>
      <c r="BQ29" s="493"/>
      <c r="BR29" s="493"/>
      <c r="BS29" s="493"/>
      <c r="BT29" s="493"/>
      <c r="BU29" s="493"/>
      <c r="BV29" s="493"/>
      <c r="BW29" s="493"/>
      <c r="BX29" s="493"/>
      <c r="BY29" s="512"/>
      <c r="BZ29" s="120"/>
      <c r="CA29" s="120"/>
    </row>
    <row r="30" spans="1:79" ht="9.9499999999999993" customHeight="1">
      <c r="A30" s="487"/>
      <c r="B30" s="488"/>
      <c r="C30" s="488"/>
      <c r="D30" s="488"/>
      <c r="E30" s="488"/>
      <c r="F30" s="488"/>
      <c r="G30" s="488"/>
      <c r="H30" s="488"/>
      <c r="I30" s="488"/>
      <c r="J30" s="488"/>
      <c r="K30" s="488"/>
      <c r="L30" s="488"/>
      <c r="M30" s="489"/>
      <c r="N30" s="527"/>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528"/>
      <c r="AN30" s="487"/>
      <c r="AO30" s="488"/>
      <c r="AP30" s="488"/>
      <c r="AQ30" s="488"/>
      <c r="AR30" s="488"/>
      <c r="AS30" s="488"/>
      <c r="AT30" s="488"/>
      <c r="AU30" s="488"/>
      <c r="AV30" s="488"/>
      <c r="AW30" s="488"/>
      <c r="AX30" s="488"/>
      <c r="AY30" s="489"/>
      <c r="AZ30" s="508"/>
      <c r="BA30" s="509"/>
      <c r="BB30" s="509"/>
      <c r="BC30" s="509"/>
      <c r="BD30" s="509"/>
      <c r="BE30" s="510"/>
      <c r="BF30" s="513"/>
      <c r="BG30" s="495"/>
      <c r="BH30" s="495"/>
      <c r="BI30" s="495"/>
      <c r="BJ30" s="495"/>
      <c r="BK30" s="495"/>
      <c r="BL30" s="495"/>
      <c r="BM30" s="495"/>
      <c r="BN30" s="495"/>
      <c r="BO30" s="495"/>
      <c r="BP30" s="495"/>
      <c r="BQ30" s="495"/>
      <c r="BR30" s="495"/>
      <c r="BS30" s="495"/>
      <c r="BT30" s="495"/>
      <c r="BU30" s="495"/>
      <c r="BV30" s="495"/>
      <c r="BW30" s="495"/>
      <c r="BX30" s="495"/>
      <c r="BY30" s="514"/>
      <c r="BZ30" s="120"/>
      <c r="CA30" s="120"/>
    </row>
    <row r="31" spans="1:79" ht="9.9499999999999993" customHeight="1">
      <c r="A31" s="487"/>
      <c r="B31" s="488"/>
      <c r="C31" s="488"/>
      <c r="D31" s="488"/>
      <c r="E31" s="488"/>
      <c r="F31" s="488"/>
      <c r="G31" s="488"/>
      <c r="H31" s="488"/>
      <c r="I31" s="488"/>
      <c r="J31" s="488"/>
      <c r="K31" s="488"/>
      <c r="L31" s="488"/>
      <c r="M31" s="489"/>
      <c r="N31" s="527"/>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528"/>
      <c r="AN31" s="487"/>
      <c r="AO31" s="488"/>
      <c r="AP31" s="488"/>
      <c r="AQ31" s="488"/>
      <c r="AR31" s="488"/>
      <c r="AS31" s="488"/>
      <c r="AT31" s="488"/>
      <c r="AU31" s="488"/>
      <c r="AV31" s="488"/>
      <c r="AW31" s="488"/>
      <c r="AX31" s="488"/>
      <c r="AY31" s="489"/>
      <c r="AZ31" s="550" t="s">
        <v>13</v>
      </c>
      <c r="BA31" s="550"/>
      <c r="BB31" s="550"/>
      <c r="BC31" s="550"/>
      <c r="BD31" s="550"/>
      <c r="BE31" s="550"/>
      <c r="BF31" s="717"/>
      <c r="BG31" s="717"/>
      <c r="BH31" s="717"/>
      <c r="BI31" s="717"/>
      <c r="BJ31" s="717"/>
      <c r="BK31" s="717"/>
      <c r="BL31" s="717"/>
      <c r="BM31" s="717"/>
      <c r="BN31" s="717"/>
      <c r="BO31" s="717"/>
      <c r="BP31" s="717"/>
      <c r="BQ31" s="717"/>
      <c r="BR31" s="717"/>
      <c r="BS31" s="717"/>
      <c r="BT31" s="717"/>
      <c r="BU31" s="717"/>
      <c r="BV31" s="717"/>
      <c r="BW31" s="717"/>
      <c r="BX31" s="717"/>
      <c r="BY31" s="717"/>
      <c r="BZ31" s="120"/>
      <c r="CA31" s="120"/>
    </row>
    <row r="32" spans="1:79" ht="9.9499999999999993" customHeight="1">
      <c r="A32" s="487"/>
      <c r="B32" s="488"/>
      <c r="C32" s="488"/>
      <c r="D32" s="488"/>
      <c r="E32" s="488"/>
      <c r="F32" s="488"/>
      <c r="G32" s="488"/>
      <c r="H32" s="488"/>
      <c r="I32" s="488"/>
      <c r="J32" s="488"/>
      <c r="K32" s="488"/>
      <c r="L32" s="488"/>
      <c r="M32" s="489"/>
      <c r="N32" s="527"/>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528"/>
      <c r="AN32" s="487"/>
      <c r="AO32" s="488"/>
      <c r="AP32" s="488"/>
      <c r="AQ32" s="488"/>
      <c r="AR32" s="488"/>
      <c r="AS32" s="488"/>
      <c r="AT32" s="488"/>
      <c r="AU32" s="488"/>
      <c r="AV32" s="488"/>
      <c r="AW32" s="488"/>
      <c r="AX32" s="488"/>
      <c r="AY32" s="489"/>
      <c r="AZ32" s="550"/>
      <c r="BA32" s="550"/>
      <c r="BB32" s="550"/>
      <c r="BC32" s="550"/>
      <c r="BD32" s="550"/>
      <c r="BE32" s="550"/>
      <c r="BF32" s="717"/>
      <c r="BG32" s="717"/>
      <c r="BH32" s="717"/>
      <c r="BI32" s="717"/>
      <c r="BJ32" s="717"/>
      <c r="BK32" s="717"/>
      <c r="BL32" s="717"/>
      <c r="BM32" s="717"/>
      <c r="BN32" s="717"/>
      <c r="BO32" s="717"/>
      <c r="BP32" s="717"/>
      <c r="BQ32" s="717"/>
      <c r="BR32" s="717"/>
      <c r="BS32" s="717"/>
      <c r="BT32" s="717"/>
      <c r="BU32" s="717"/>
      <c r="BV32" s="717"/>
      <c r="BW32" s="717"/>
      <c r="BX32" s="717"/>
      <c r="BY32" s="717"/>
      <c r="BZ32" s="120"/>
      <c r="CA32" s="120"/>
    </row>
    <row r="33" spans="1:79" ht="9.9499999999999993" customHeight="1">
      <c r="A33" s="487"/>
      <c r="B33" s="488"/>
      <c r="C33" s="488"/>
      <c r="D33" s="488"/>
      <c r="E33" s="488"/>
      <c r="F33" s="488"/>
      <c r="G33" s="488"/>
      <c r="H33" s="488"/>
      <c r="I33" s="488"/>
      <c r="J33" s="488"/>
      <c r="K33" s="488"/>
      <c r="L33" s="488"/>
      <c r="M33" s="489"/>
      <c r="N33" s="527"/>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528"/>
      <c r="AN33" s="487"/>
      <c r="AO33" s="488"/>
      <c r="AP33" s="488"/>
      <c r="AQ33" s="488"/>
      <c r="AR33" s="488"/>
      <c r="AS33" s="488"/>
      <c r="AT33" s="488"/>
      <c r="AU33" s="488"/>
      <c r="AV33" s="488"/>
      <c r="AW33" s="488"/>
      <c r="AX33" s="488"/>
      <c r="AY33" s="489"/>
      <c r="AZ33" s="550" t="s">
        <v>9</v>
      </c>
      <c r="BA33" s="550"/>
      <c r="BB33" s="550"/>
      <c r="BC33" s="550"/>
      <c r="BD33" s="550"/>
      <c r="BE33" s="550"/>
      <c r="BF33" s="717"/>
      <c r="BG33" s="717"/>
      <c r="BH33" s="717"/>
      <c r="BI33" s="717"/>
      <c r="BJ33" s="717"/>
      <c r="BK33" s="717"/>
      <c r="BL33" s="717"/>
      <c r="BM33" s="717"/>
      <c r="BN33" s="717"/>
      <c r="BO33" s="717"/>
      <c r="BP33" s="717"/>
      <c r="BQ33" s="717"/>
      <c r="BR33" s="717"/>
      <c r="BS33" s="717"/>
      <c r="BT33" s="717"/>
      <c r="BU33" s="717"/>
      <c r="BV33" s="717"/>
      <c r="BW33" s="717"/>
      <c r="BX33" s="717"/>
      <c r="BY33" s="717"/>
      <c r="BZ33" s="120"/>
      <c r="CA33" s="120"/>
    </row>
    <row r="34" spans="1:79" ht="9.9499999999999993" customHeight="1">
      <c r="A34" s="487"/>
      <c r="B34" s="488"/>
      <c r="C34" s="488"/>
      <c r="D34" s="488"/>
      <c r="E34" s="488"/>
      <c r="F34" s="488"/>
      <c r="G34" s="488"/>
      <c r="H34" s="488"/>
      <c r="I34" s="488"/>
      <c r="J34" s="488"/>
      <c r="K34" s="488"/>
      <c r="L34" s="488"/>
      <c r="M34" s="489"/>
      <c r="N34" s="527"/>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528"/>
      <c r="AN34" s="487"/>
      <c r="AO34" s="488"/>
      <c r="AP34" s="488"/>
      <c r="AQ34" s="488"/>
      <c r="AR34" s="488"/>
      <c r="AS34" s="488"/>
      <c r="AT34" s="488"/>
      <c r="AU34" s="488"/>
      <c r="AV34" s="488"/>
      <c r="AW34" s="488"/>
      <c r="AX34" s="488"/>
      <c r="AY34" s="489"/>
      <c r="AZ34" s="551"/>
      <c r="BA34" s="551"/>
      <c r="BB34" s="551"/>
      <c r="BC34" s="551"/>
      <c r="BD34" s="551"/>
      <c r="BE34" s="551"/>
      <c r="BF34" s="718"/>
      <c r="BG34" s="718"/>
      <c r="BH34" s="718"/>
      <c r="BI34" s="718"/>
      <c r="BJ34" s="718"/>
      <c r="BK34" s="718"/>
      <c r="BL34" s="718"/>
      <c r="BM34" s="718"/>
      <c r="BN34" s="718"/>
      <c r="BO34" s="718"/>
      <c r="BP34" s="718"/>
      <c r="BQ34" s="718"/>
      <c r="BR34" s="718"/>
      <c r="BS34" s="718"/>
      <c r="BT34" s="718"/>
      <c r="BU34" s="718"/>
      <c r="BV34" s="718"/>
      <c r="BW34" s="718"/>
      <c r="BX34" s="718"/>
      <c r="BY34" s="718"/>
      <c r="BZ34" s="130"/>
      <c r="CA34" s="120"/>
    </row>
    <row r="35" spans="1:79" ht="6.75" customHeight="1">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0"/>
      <c r="CA35" s="120"/>
    </row>
    <row r="36" spans="1:79" ht="8.25"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30"/>
      <c r="CA36" s="120"/>
    </row>
    <row r="37" spans="1:79" ht="7.5" customHeight="1">
      <c r="A37" s="715" t="s">
        <v>30</v>
      </c>
      <c r="B37" s="715"/>
      <c r="C37" s="715"/>
      <c r="D37" s="715"/>
      <c r="E37" s="715"/>
      <c r="F37" s="715"/>
      <c r="G37" s="715"/>
      <c r="H37" s="715"/>
      <c r="I37" s="715"/>
      <c r="J37" s="715"/>
      <c r="K37" s="715"/>
      <c r="L37" s="715"/>
      <c r="M37" s="715"/>
      <c r="N37" s="715"/>
      <c r="O37" s="715"/>
      <c r="P37" s="715"/>
      <c r="Q37" s="132"/>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33"/>
      <c r="CA37" s="120"/>
    </row>
    <row r="38" spans="1:79" ht="6.75" customHeight="1">
      <c r="A38" s="715"/>
      <c r="B38" s="715"/>
      <c r="C38" s="715"/>
      <c r="D38" s="715"/>
      <c r="E38" s="715"/>
      <c r="F38" s="715"/>
      <c r="G38" s="715"/>
      <c r="H38" s="715"/>
      <c r="I38" s="715"/>
      <c r="J38" s="715"/>
      <c r="K38" s="715"/>
      <c r="L38" s="715"/>
      <c r="M38" s="715"/>
      <c r="N38" s="715"/>
      <c r="O38" s="715"/>
      <c r="P38" s="715"/>
      <c r="Q38" s="132"/>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33"/>
      <c r="CA38" s="120"/>
    </row>
    <row r="39" spans="1:79" ht="6.75" customHeight="1" thickBot="1">
      <c r="A39" s="716"/>
      <c r="B39" s="716"/>
      <c r="C39" s="716"/>
      <c r="D39" s="716"/>
      <c r="E39" s="716"/>
      <c r="F39" s="716"/>
      <c r="G39" s="716"/>
      <c r="H39" s="716"/>
      <c r="I39" s="716"/>
      <c r="J39" s="716"/>
      <c r="K39" s="716"/>
      <c r="L39" s="716"/>
      <c r="M39" s="716"/>
      <c r="N39" s="716"/>
      <c r="O39" s="716"/>
      <c r="P39" s="716"/>
      <c r="Q39" s="132"/>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33"/>
      <c r="CA39" s="120"/>
    </row>
    <row r="40" spans="1:79" ht="30.75" customHeight="1" thickBot="1">
      <c r="A40" s="662" t="s">
        <v>37</v>
      </c>
      <c r="B40" s="663"/>
      <c r="C40" s="663"/>
      <c r="D40" s="663"/>
      <c r="E40" s="663"/>
      <c r="F40" s="663"/>
      <c r="G40" s="663"/>
      <c r="H40" s="663"/>
      <c r="I40" s="663"/>
      <c r="J40" s="663"/>
      <c r="K40" s="663"/>
      <c r="L40" s="663"/>
      <c r="M40" s="663"/>
      <c r="N40" s="655" t="e">
        <f>#REF!</f>
        <v>#REF!</v>
      </c>
      <c r="O40" s="656"/>
      <c r="P40" s="656"/>
      <c r="Q40" s="656"/>
      <c r="R40" s="656"/>
      <c r="S40" s="656"/>
      <c r="T40" s="656"/>
      <c r="U40" s="656"/>
      <c r="V40" s="656"/>
      <c r="W40" s="657"/>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5"/>
      <c r="CA40" s="120"/>
    </row>
    <row r="41" spans="1:79" ht="6.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5"/>
      <c r="CA41" s="120"/>
    </row>
    <row r="42" spans="1:79" ht="6.75" customHeight="1">
      <c r="A42" s="661" t="s">
        <v>143</v>
      </c>
      <c r="B42" s="661"/>
      <c r="C42" s="661"/>
      <c r="D42" s="661"/>
      <c r="E42" s="661"/>
      <c r="F42" s="661"/>
      <c r="G42" s="661"/>
      <c r="H42" s="661"/>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t="s">
        <v>144</v>
      </c>
      <c r="AN42" s="661"/>
      <c r="AO42" s="661"/>
      <c r="AP42" s="661"/>
      <c r="AQ42" s="661"/>
      <c r="AR42" s="661"/>
      <c r="AS42" s="661"/>
      <c r="AT42" s="661"/>
      <c r="AU42" s="661"/>
      <c r="AV42" s="661"/>
      <c r="AW42" s="661"/>
      <c r="AX42" s="661"/>
      <c r="AY42" s="661"/>
      <c r="AZ42" s="661"/>
      <c r="BA42" s="661"/>
      <c r="BB42" s="661"/>
      <c r="BC42" s="661"/>
      <c r="BD42" s="661"/>
      <c r="BE42" s="661"/>
      <c r="BF42" s="661"/>
      <c r="BG42" s="661"/>
      <c r="BH42" s="661"/>
      <c r="BI42" s="661"/>
      <c r="BJ42" s="661"/>
      <c r="BK42" s="661"/>
      <c r="BL42" s="661"/>
      <c r="BM42" s="661"/>
      <c r="BN42" s="661"/>
      <c r="BO42" s="661"/>
      <c r="BP42" s="661"/>
      <c r="BQ42" s="661"/>
      <c r="BR42" s="661"/>
      <c r="BS42" s="661"/>
      <c r="BT42" s="661"/>
      <c r="BU42" s="661"/>
      <c r="BV42" s="661"/>
      <c r="BW42" s="661"/>
      <c r="BX42" s="661"/>
      <c r="BY42" s="661"/>
      <c r="BZ42" s="661"/>
      <c r="CA42" s="661"/>
    </row>
    <row r="43" spans="1:79" ht="6.75" customHeight="1">
      <c r="A43" s="661"/>
      <c r="B43" s="661"/>
      <c r="C43" s="661"/>
      <c r="D43" s="661"/>
      <c r="E43" s="661"/>
      <c r="F43" s="661"/>
      <c r="G43" s="661"/>
      <c r="H43" s="661"/>
      <c r="I43" s="661"/>
      <c r="J43" s="661"/>
      <c r="K43" s="661"/>
      <c r="L43" s="661"/>
      <c r="M43" s="661"/>
      <c r="N43" s="661"/>
      <c r="O43" s="661"/>
      <c r="P43" s="661"/>
      <c r="Q43" s="661"/>
      <c r="R43" s="661"/>
      <c r="S43" s="661"/>
      <c r="T43" s="661"/>
      <c r="U43" s="661"/>
      <c r="V43" s="661"/>
      <c r="W43" s="661"/>
      <c r="X43" s="661"/>
      <c r="Y43" s="661"/>
      <c r="Z43" s="661"/>
      <c r="AA43" s="661"/>
      <c r="AB43" s="661"/>
      <c r="AC43" s="661"/>
      <c r="AD43" s="661"/>
      <c r="AE43" s="661"/>
      <c r="AF43" s="661"/>
      <c r="AG43" s="661"/>
      <c r="AH43" s="661"/>
      <c r="AI43" s="661"/>
      <c r="AJ43" s="661"/>
      <c r="AK43" s="661"/>
      <c r="AL43" s="661"/>
      <c r="AM43" s="661"/>
      <c r="AN43" s="661"/>
      <c r="AO43" s="661"/>
      <c r="AP43" s="661"/>
      <c r="AQ43" s="661"/>
      <c r="AR43" s="661"/>
      <c r="AS43" s="661"/>
      <c r="AT43" s="661"/>
      <c r="AU43" s="661"/>
      <c r="AV43" s="661"/>
      <c r="AW43" s="661"/>
      <c r="AX43" s="661"/>
      <c r="AY43" s="661"/>
      <c r="AZ43" s="661"/>
      <c r="BA43" s="661"/>
      <c r="BB43" s="661"/>
      <c r="BC43" s="661"/>
      <c r="BD43" s="661"/>
      <c r="BE43" s="661"/>
      <c r="BF43" s="661"/>
      <c r="BG43" s="661"/>
      <c r="BH43" s="661"/>
      <c r="BI43" s="661"/>
      <c r="BJ43" s="661"/>
      <c r="BK43" s="661"/>
      <c r="BL43" s="661"/>
      <c r="BM43" s="661"/>
      <c r="BN43" s="661"/>
      <c r="BO43" s="661"/>
      <c r="BP43" s="661"/>
      <c r="BQ43" s="661"/>
      <c r="BR43" s="661"/>
      <c r="BS43" s="661"/>
      <c r="BT43" s="661"/>
      <c r="BU43" s="661"/>
      <c r="BV43" s="661"/>
      <c r="BW43" s="661"/>
      <c r="BX43" s="661"/>
      <c r="BY43" s="661"/>
      <c r="BZ43" s="661"/>
      <c r="CA43" s="661"/>
    </row>
    <row r="44" spans="1:79" ht="6.75" customHeight="1">
      <c r="A44" s="661"/>
      <c r="B44" s="661"/>
      <c r="C44" s="661"/>
      <c r="D44" s="661"/>
      <c r="E44" s="661"/>
      <c r="F44" s="661"/>
      <c r="G44" s="661"/>
      <c r="H44" s="661"/>
      <c r="I44" s="661"/>
      <c r="J44" s="661"/>
      <c r="K44" s="661"/>
      <c r="L44" s="661"/>
      <c r="M44" s="661"/>
      <c r="N44" s="661"/>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1"/>
      <c r="AN44" s="661"/>
      <c r="AO44" s="661"/>
      <c r="AP44" s="661"/>
      <c r="AQ44" s="661"/>
      <c r="AR44" s="661"/>
      <c r="AS44" s="661"/>
      <c r="AT44" s="661"/>
      <c r="AU44" s="661"/>
      <c r="AV44" s="661"/>
      <c r="AW44" s="661"/>
      <c r="AX44" s="661"/>
      <c r="AY44" s="661"/>
      <c r="AZ44" s="661"/>
      <c r="BA44" s="661"/>
      <c r="BB44" s="661"/>
      <c r="BC44" s="661"/>
      <c r="BD44" s="661"/>
      <c r="BE44" s="661"/>
      <c r="BF44" s="661"/>
      <c r="BG44" s="661"/>
      <c r="BH44" s="661"/>
      <c r="BI44" s="661"/>
      <c r="BJ44" s="661"/>
      <c r="BK44" s="661"/>
      <c r="BL44" s="661"/>
      <c r="BM44" s="661"/>
      <c r="BN44" s="661"/>
      <c r="BO44" s="661"/>
      <c r="BP44" s="661"/>
      <c r="BQ44" s="661"/>
      <c r="BR44" s="661"/>
      <c r="BS44" s="661"/>
      <c r="BT44" s="661"/>
      <c r="BU44" s="661"/>
      <c r="BV44" s="661"/>
      <c r="BW44" s="661"/>
      <c r="BX44" s="661"/>
      <c r="BY44" s="661"/>
      <c r="BZ44" s="661"/>
      <c r="CA44" s="661"/>
    </row>
    <row r="45" spans="1:79" ht="9" customHeight="1">
      <c r="A45" s="619" t="s">
        <v>19</v>
      </c>
      <c r="B45" s="620"/>
      <c r="C45" s="620"/>
      <c r="D45" s="620"/>
      <c r="E45" s="620"/>
      <c r="F45" s="620"/>
      <c r="G45" s="620"/>
      <c r="H45" s="620"/>
      <c r="I45" s="620"/>
      <c r="J45" s="620"/>
      <c r="K45" s="620"/>
      <c r="L45" s="620"/>
      <c r="M45" s="621"/>
      <c r="N45" s="628"/>
      <c r="O45" s="629"/>
      <c r="P45" s="629"/>
      <c r="Q45" s="629"/>
      <c r="R45" s="629"/>
      <c r="S45" s="629"/>
      <c r="T45" s="629"/>
      <c r="U45" s="629"/>
      <c r="V45" s="629"/>
      <c r="W45" s="629"/>
      <c r="X45" s="629"/>
      <c r="Y45" s="629"/>
      <c r="Z45" s="629"/>
      <c r="AA45" s="629"/>
      <c r="AB45" s="629"/>
      <c r="AC45" s="629"/>
      <c r="AD45" s="629"/>
      <c r="AE45" s="630"/>
      <c r="AF45" s="65"/>
      <c r="AG45" s="65"/>
      <c r="AH45" s="65"/>
      <c r="AI45" s="65"/>
      <c r="AJ45" s="65"/>
      <c r="AK45" s="65"/>
      <c r="AL45" s="65"/>
      <c r="AM45" s="65"/>
      <c r="AN45" s="65"/>
      <c r="AO45" s="560" t="s">
        <v>80</v>
      </c>
      <c r="AP45" s="561"/>
      <c r="AQ45" s="561"/>
      <c r="AR45" s="561"/>
      <c r="AS45" s="561"/>
      <c r="AT45" s="561"/>
      <c r="AU45" s="561"/>
      <c r="AV45" s="561"/>
      <c r="AW45" s="561"/>
      <c r="AX45" s="561"/>
      <c r="AY45" s="561"/>
      <c r="AZ45" s="561"/>
      <c r="BA45" s="562"/>
      <c r="BB45" s="704"/>
      <c r="BC45" s="705"/>
      <c r="BD45" s="705"/>
      <c r="BE45" s="705"/>
      <c r="BF45" s="705"/>
      <c r="BG45" s="705"/>
      <c r="BH45" s="705"/>
      <c r="BI45" s="705"/>
      <c r="BJ45" s="705"/>
      <c r="BK45" s="705"/>
      <c r="BL45" s="705"/>
      <c r="BM45" s="705"/>
      <c r="BN45" s="705"/>
      <c r="BO45" s="705"/>
      <c r="BP45" s="705"/>
      <c r="BQ45" s="705"/>
      <c r="BR45" s="705"/>
      <c r="BS45" s="706"/>
      <c r="BT45" s="65"/>
      <c r="BU45" s="65"/>
      <c r="BV45" s="65"/>
      <c r="BW45" s="65"/>
      <c r="BX45" s="65"/>
      <c r="BY45" s="65"/>
      <c r="BZ45" s="65"/>
    </row>
    <row r="46" spans="1:79" ht="9" customHeight="1">
      <c r="A46" s="622"/>
      <c r="B46" s="623"/>
      <c r="C46" s="623"/>
      <c r="D46" s="623"/>
      <c r="E46" s="623"/>
      <c r="F46" s="623"/>
      <c r="G46" s="623"/>
      <c r="H46" s="623"/>
      <c r="I46" s="623"/>
      <c r="J46" s="623"/>
      <c r="K46" s="623"/>
      <c r="L46" s="623"/>
      <c r="M46" s="624"/>
      <c r="N46" s="631"/>
      <c r="O46" s="632"/>
      <c r="P46" s="632"/>
      <c r="Q46" s="632"/>
      <c r="R46" s="632"/>
      <c r="S46" s="632"/>
      <c r="T46" s="632"/>
      <c r="U46" s="632"/>
      <c r="V46" s="632"/>
      <c r="W46" s="632"/>
      <c r="X46" s="632"/>
      <c r="Y46" s="632"/>
      <c r="Z46" s="632"/>
      <c r="AA46" s="632"/>
      <c r="AB46" s="632"/>
      <c r="AC46" s="632"/>
      <c r="AD46" s="632"/>
      <c r="AE46" s="633"/>
      <c r="AF46" s="65"/>
      <c r="AG46" s="65"/>
      <c r="AH46" s="65"/>
      <c r="AI46" s="65"/>
      <c r="AJ46" s="65"/>
      <c r="AK46" s="65"/>
      <c r="AL46" s="65"/>
      <c r="AM46" s="65"/>
      <c r="AN46" s="65"/>
      <c r="AO46" s="563"/>
      <c r="AP46" s="564"/>
      <c r="AQ46" s="564"/>
      <c r="AR46" s="564"/>
      <c r="AS46" s="564"/>
      <c r="AT46" s="564"/>
      <c r="AU46" s="564"/>
      <c r="AV46" s="564"/>
      <c r="AW46" s="564"/>
      <c r="AX46" s="564"/>
      <c r="AY46" s="564"/>
      <c r="AZ46" s="564"/>
      <c r="BA46" s="565"/>
      <c r="BB46" s="707"/>
      <c r="BC46" s="708"/>
      <c r="BD46" s="708"/>
      <c r="BE46" s="708"/>
      <c r="BF46" s="708"/>
      <c r="BG46" s="708"/>
      <c r="BH46" s="708"/>
      <c r="BI46" s="708"/>
      <c r="BJ46" s="708"/>
      <c r="BK46" s="708"/>
      <c r="BL46" s="708"/>
      <c r="BM46" s="708"/>
      <c r="BN46" s="708"/>
      <c r="BO46" s="708"/>
      <c r="BP46" s="708"/>
      <c r="BQ46" s="708"/>
      <c r="BR46" s="708"/>
      <c r="BS46" s="709"/>
      <c r="BT46" s="65"/>
      <c r="BU46" s="65"/>
      <c r="BV46" s="65"/>
      <c r="BW46" s="65"/>
      <c r="BX46" s="65"/>
      <c r="BY46" s="65"/>
      <c r="BZ46" s="65"/>
    </row>
    <row r="47" spans="1:79" ht="9" customHeight="1">
      <c r="A47" s="625"/>
      <c r="B47" s="626"/>
      <c r="C47" s="626"/>
      <c r="D47" s="626"/>
      <c r="E47" s="626"/>
      <c r="F47" s="626"/>
      <c r="G47" s="626"/>
      <c r="H47" s="626"/>
      <c r="I47" s="626"/>
      <c r="J47" s="626"/>
      <c r="K47" s="626"/>
      <c r="L47" s="626"/>
      <c r="M47" s="627"/>
      <c r="N47" s="634"/>
      <c r="O47" s="635"/>
      <c r="P47" s="635"/>
      <c r="Q47" s="635"/>
      <c r="R47" s="635"/>
      <c r="S47" s="635"/>
      <c r="T47" s="635"/>
      <c r="U47" s="635"/>
      <c r="V47" s="635"/>
      <c r="W47" s="635"/>
      <c r="X47" s="635"/>
      <c r="Y47" s="635"/>
      <c r="Z47" s="635"/>
      <c r="AA47" s="635"/>
      <c r="AB47" s="635"/>
      <c r="AC47" s="635"/>
      <c r="AD47" s="635"/>
      <c r="AE47" s="636"/>
      <c r="AF47" s="64"/>
      <c r="AG47" s="64"/>
      <c r="AH47" s="64"/>
      <c r="AI47" s="64"/>
      <c r="AJ47" s="64"/>
      <c r="AK47" s="64"/>
      <c r="AL47" s="64"/>
      <c r="AM47" s="64"/>
      <c r="AN47" s="64"/>
      <c r="AO47" s="566"/>
      <c r="AP47" s="567"/>
      <c r="AQ47" s="567"/>
      <c r="AR47" s="567"/>
      <c r="AS47" s="567"/>
      <c r="AT47" s="567"/>
      <c r="AU47" s="567"/>
      <c r="AV47" s="567"/>
      <c r="AW47" s="567"/>
      <c r="AX47" s="567"/>
      <c r="AY47" s="567"/>
      <c r="AZ47" s="567"/>
      <c r="BA47" s="568"/>
      <c r="BB47" s="710"/>
      <c r="BC47" s="711"/>
      <c r="BD47" s="711"/>
      <c r="BE47" s="711"/>
      <c r="BF47" s="711"/>
      <c r="BG47" s="711"/>
      <c r="BH47" s="711"/>
      <c r="BI47" s="711"/>
      <c r="BJ47" s="711"/>
      <c r="BK47" s="711"/>
      <c r="BL47" s="711"/>
      <c r="BM47" s="711"/>
      <c r="BN47" s="711"/>
      <c r="BO47" s="711"/>
      <c r="BP47" s="711"/>
      <c r="BQ47" s="711"/>
      <c r="BR47" s="711"/>
      <c r="BS47" s="712"/>
      <c r="BT47" s="64"/>
      <c r="BU47" s="64"/>
      <c r="BV47" s="64"/>
      <c r="BW47" s="64"/>
      <c r="BX47" s="64"/>
      <c r="BY47" s="64"/>
      <c r="BZ47" s="64"/>
    </row>
    <row r="48" spans="1:79" ht="9" customHeight="1">
      <c r="A48" s="560" t="s">
        <v>81</v>
      </c>
      <c r="B48" s="561"/>
      <c r="C48" s="561"/>
      <c r="D48" s="561"/>
      <c r="E48" s="561"/>
      <c r="F48" s="561"/>
      <c r="G48" s="561"/>
      <c r="H48" s="561"/>
      <c r="I48" s="561"/>
      <c r="J48" s="561"/>
      <c r="K48" s="561"/>
      <c r="L48" s="561"/>
      <c r="M48" s="562"/>
      <c r="N48" s="704"/>
      <c r="O48" s="705"/>
      <c r="P48" s="705"/>
      <c r="Q48" s="705"/>
      <c r="R48" s="705"/>
      <c r="S48" s="705"/>
      <c r="T48" s="705"/>
      <c r="U48" s="705"/>
      <c r="V48" s="705"/>
      <c r="W48" s="705"/>
      <c r="X48" s="705"/>
      <c r="Y48" s="705"/>
      <c r="Z48" s="705"/>
      <c r="AA48" s="705"/>
      <c r="AB48" s="705"/>
      <c r="AC48" s="705"/>
      <c r="AD48" s="705"/>
      <c r="AE48" s="706"/>
      <c r="AF48" s="64"/>
      <c r="AG48" s="64"/>
      <c r="AH48" s="64"/>
      <c r="AI48" s="64"/>
      <c r="AJ48" s="64"/>
      <c r="AK48" s="64"/>
      <c r="AL48" s="64"/>
      <c r="AM48" s="64"/>
      <c r="AN48" s="64"/>
      <c r="AO48" s="560" t="s">
        <v>82</v>
      </c>
      <c r="AP48" s="561"/>
      <c r="AQ48" s="561"/>
      <c r="AR48" s="561"/>
      <c r="AS48" s="561"/>
      <c r="AT48" s="561"/>
      <c r="AU48" s="561"/>
      <c r="AV48" s="561"/>
      <c r="AW48" s="561"/>
      <c r="AX48" s="561"/>
      <c r="AY48" s="561"/>
      <c r="AZ48" s="561"/>
      <c r="BA48" s="562"/>
      <c r="BB48" s="569"/>
      <c r="BC48" s="570"/>
      <c r="BD48" s="570"/>
      <c r="BE48" s="570"/>
      <c r="BF48" s="697" t="s">
        <v>12</v>
      </c>
      <c r="BG48" s="697"/>
      <c r="BH48" s="570"/>
      <c r="BI48" s="570"/>
      <c r="BJ48" s="570"/>
      <c r="BK48" s="570"/>
      <c r="BL48" s="697" t="s">
        <v>20</v>
      </c>
      <c r="BM48" s="697"/>
      <c r="BN48" s="570"/>
      <c r="BO48" s="570"/>
      <c r="BP48" s="570"/>
      <c r="BQ48" s="570"/>
      <c r="BR48" s="697" t="s">
        <v>10</v>
      </c>
      <c r="BS48" s="698"/>
      <c r="BT48" s="64"/>
      <c r="BU48" s="64"/>
      <c r="BV48" s="64"/>
      <c r="BW48" s="64"/>
      <c r="BX48" s="64"/>
      <c r="BY48" s="64"/>
      <c r="BZ48" s="64"/>
    </row>
    <row r="49" spans="1:78" ht="9" customHeight="1">
      <c r="A49" s="563"/>
      <c r="B49" s="564"/>
      <c r="C49" s="564"/>
      <c r="D49" s="564"/>
      <c r="E49" s="564"/>
      <c r="F49" s="564"/>
      <c r="G49" s="564"/>
      <c r="H49" s="564"/>
      <c r="I49" s="564"/>
      <c r="J49" s="564"/>
      <c r="K49" s="564"/>
      <c r="L49" s="564"/>
      <c r="M49" s="565"/>
      <c r="N49" s="707"/>
      <c r="O49" s="708"/>
      <c r="P49" s="708"/>
      <c r="Q49" s="708"/>
      <c r="R49" s="708"/>
      <c r="S49" s="708"/>
      <c r="T49" s="708"/>
      <c r="U49" s="708"/>
      <c r="V49" s="708"/>
      <c r="W49" s="708"/>
      <c r="X49" s="708"/>
      <c r="Y49" s="708"/>
      <c r="Z49" s="708"/>
      <c r="AA49" s="708"/>
      <c r="AB49" s="708"/>
      <c r="AC49" s="708"/>
      <c r="AD49" s="708"/>
      <c r="AE49" s="709"/>
      <c r="AF49" s="64"/>
      <c r="AG49" s="64"/>
      <c r="AH49" s="64"/>
      <c r="AI49" s="64"/>
      <c r="AJ49" s="64"/>
      <c r="AK49" s="64"/>
      <c r="AL49" s="64"/>
      <c r="AM49" s="64"/>
      <c r="AN49" s="64"/>
      <c r="AO49" s="563"/>
      <c r="AP49" s="564"/>
      <c r="AQ49" s="564"/>
      <c r="AR49" s="564"/>
      <c r="AS49" s="564"/>
      <c r="AT49" s="564"/>
      <c r="AU49" s="564"/>
      <c r="AV49" s="564"/>
      <c r="AW49" s="564"/>
      <c r="AX49" s="564"/>
      <c r="AY49" s="564"/>
      <c r="AZ49" s="564"/>
      <c r="BA49" s="565"/>
      <c r="BB49" s="571"/>
      <c r="BC49" s="572"/>
      <c r="BD49" s="572"/>
      <c r="BE49" s="572"/>
      <c r="BF49" s="699"/>
      <c r="BG49" s="699"/>
      <c r="BH49" s="572"/>
      <c r="BI49" s="572"/>
      <c r="BJ49" s="572"/>
      <c r="BK49" s="572"/>
      <c r="BL49" s="699"/>
      <c r="BM49" s="699"/>
      <c r="BN49" s="572"/>
      <c r="BO49" s="572"/>
      <c r="BP49" s="572"/>
      <c r="BQ49" s="572"/>
      <c r="BR49" s="699"/>
      <c r="BS49" s="700"/>
      <c r="BT49" s="64"/>
      <c r="BU49" s="64"/>
      <c r="BV49" s="64"/>
      <c r="BW49" s="64"/>
      <c r="BX49" s="64"/>
      <c r="BY49" s="64"/>
      <c r="BZ49" s="64"/>
    </row>
    <row r="50" spans="1:78" ht="9" customHeight="1">
      <c r="A50" s="566"/>
      <c r="B50" s="567"/>
      <c r="C50" s="567"/>
      <c r="D50" s="567"/>
      <c r="E50" s="567"/>
      <c r="F50" s="567"/>
      <c r="G50" s="567"/>
      <c r="H50" s="567"/>
      <c r="I50" s="567"/>
      <c r="J50" s="567"/>
      <c r="K50" s="567"/>
      <c r="L50" s="567"/>
      <c r="M50" s="568"/>
      <c r="N50" s="710"/>
      <c r="O50" s="711"/>
      <c r="P50" s="711"/>
      <c r="Q50" s="711"/>
      <c r="R50" s="711"/>
      <c r="S50" s="711"/>
      <c r="T50" s="711"/>
      <c r="U50" s="711"/>
      <c r="V50" s="711"/>
      <c r="W50" s="711"/>
      <c r="X50" s="711"/>
      <c r="Y50" s="711"/>
      <c r="Z50" s="711"/>
      <c r="AA50" s="711"/>
      <c r="AB50" s="711"/>
      <c r="AC50" s="711"/>
      <c r="AD50" s="711"/>
      <c r="AE50" s="712"/>
      <c r="AF50" s="64"/>
      <c r="AG50" s="66"/>
      <c r="AH50" s="66"/>
      <c r="AI50" s="66"/>
      <c r="AJ50" s="66"/>
      <c r="AK50" s="66"/>
      <c r="AL50" s="66"/>
      <c r="AM50" s="66"/>
      <c r="AN50" s="66"/>
      <c r="AO50" s="566"/>
      <c r="AP50" s="567"/>
      <c r="AQ50" s="567"/>
      <c r="AR50" s="567"/>
      <c r="AS50" s="567"/>
      <c r="AT50" s="567"/>
      <c r="AU50" s="567"/>
      <c r="AV50" s="567"/>
      <c r="AW50" s="567"/>
      <c r="AX50" s="567"/>
      <c r="AY50" s="567"/>
      <c r="AZ50" s="567"/>
      <c r="BA50" s="568"/>
      <c r="BB50" s="573"/>
      <c r="BC50" s="574"/>
      <c r="BD50" s="574"/>
      <c r="BE50" s="574"/>
      <c r="BF50" s="701"/>
      <c r="BG50" s="701"/>
      <c r="BH50" s="574"/>
      <c r="BI50" s="574"/>
      <c r="BJ50" s="574"/>
      <c r="BK50" s="574"/>
      <c r="BL50" s="701"/>
      <c r="BM50" s="701"/>
      <c r="BN50" s="574"/>
      <c r="BO50" s="574"/>
      <c r="BP50" s="574"/>
      <c r="BQ50" s="574"/>
      <c r="BR50" s="701"/>
      <c r="BS50" s="702"/>
      <c r="BT50" s="64"/>
      <c r="BU50" s="66"/>
      <c r="BV50" s="66"/>
      <c r="BW50" s="66"/>
      <c r="BX50" s="66"/>
      <c r="BY50" s="66"/>
      <c r="BZ50" s="66"/>
    </row>
    <row r="51" spans="1:78" ht="9" customHeight="1">
      <c r="A51" s="560" t="s">
        <v>83</v>
      </c>
      <c r="B51" s="561"/>
      <c r="C51" s="561"/>
      <c r="D51" s="561"/>
      <c r="E51" s="561"/>
      <c r="F51" s="561"/>
      <c r="G51" s="561"/>
      <c r="H51" s="561"/>
      <c r="I51" s="561"/>
      <c r="J51" s="561"/>
      <c r="K51" s="561"/>
      <c r="L51" s="561"/>
      <c r="M51" s="562"/>
      <c r="N51" s="569"/>
      <c r="O51" s="570"/>
      <c r="P51" s="570"/>
      <c r="Q51" s="570"/>
      <c r="R51" s="697" t="s">
        <v>12</v>
      </c>
      <c r="S51" s="697"/>
      <c r="T51" s="570"/>
      <c r="U51" s="570"/>
      <c r="V51" s="570"/>
      <c r="W51" s="570"/>
      <c r="X51" s="697" t="s">
        <v>20</v>
      </c>
      <c r="Y51" s="697"/>
      <c r="Z51" s="570"/>
      <c r="AA51" s="570"/>
      <c r="AB51" s="570"/>
      <c r="AC51" s="570"/>
      <c r="AD51" s="697" t="s">
        <v>10</v>
      </c>
      <c r="AE51" s="698"/>
      <c r="AF51" s="64"/>
      <c r="AG51" s="64"/>
      <c r="AH51" s="64"/>
      <c r="AI51" s="64"/>
      <c r="AJ51" s="64"/>
      <c r="AK51" s="64"/>
      <c r="AL51" s="64"/>
      <c r="AM51" s="64"/>
      <c r="AN51" s="64"/>
      <c r="AO51" s="64"/>
      <c r="AP51" s="64"/>
      <c r="AQ51" s="64"/>
      <c r="AR51" s="64"/>
      <c r="AS51" s="64"/>
      <c r="AT51" s="64"/>
      <c r="AU51" s="64"/>
    </row>
    <row r="52" spans="1:78" ht="9" customHeight="1">
      <c r="A52" s="563"/>
      <c r="B52" s="564"/>
      <c r="C52" s="564"/>
      <c r="D52" s="564"/>
      <c r="E52" s="564"/>
      <c r="F52" s="564"/>
      <c r="G52" s="564"/>
      <c r="H52" s="564"/>
      <c r="I52" s="564"/>
      <c r="J52" s="564"/>
      <c r="K52" s="564"/>
      <c r="L52" s="564"/>
      <c r="M52" s="565"/>
      <c r="N52" s="571"/>
      <c r="O52" s="572"/>
      <c r="P52" s="572"/>
      <c r="Q52" s="572"/>
      <c r="R52" s="699"/>
      <c r="S52" s="699"/>
      <c r="T52" s="572"/>
      <c r="U52" s="572"/>
      <c r="V52" s="572"/>
      <c r="W52" s="572"/>
      <c r="X52" s="699"/>
      <c r="Y52" s="699"/>
      <c r="Z52" s="572"/>
      <c r="AA52" s="572"/>
      <c r="AB52" s="572"/>
      <c r="AC52" s="572"/>
      <c r="AD52" s="699"/>
      <c r="AE52" s="700"/>
      <c r="AF52" s="64"/>
      <c r="AG52" s="64"/>
      <c r="AH52" s="64"/>
      <c r="AI52" s="64"/>
      <c r="AJ52" s="64"/>
      <c r="AK52" s="64"/>
      <c r="AL52" s="64"/>
      <c r="AM52" s="64"/>
      <c r="AN52" s="64"/>
      <c r="AO52" s="64"/>
      <c r="AP52" s="64"/>
      <c r="AQ52" s="64"/>
      <c r="AR52" s="64"/>
      <c r="AS52" s="64"/>
      <c r="AT52" s="64"/>
      <c r="AU52" s="64"/>
    </row>
    <row r="53" spans="1:78" ht="9" customHeight="1">
      <c r="A53" s="566"/>
      <c r="B53" s="567"/>
      <c r="C53" s="567"/>
      <c r="D53" s="567"/>
      <c r="E53" s="567"/>
      <c r="F53" s="567"/>
      <c r="G53" s="567"/>
      <c r="H53" s="567"/>
      <c r="I53" s="567"/>
      <c r="J53" s="567"/>
      <c r="K53" s="567"/>
      <c r="L53" s="567"/>
      <c r="M53" s="568"/>
      <c r="N53" s="573"/>
      <c r="O53" s="574"/>
      <c r="P53" s="574"/>
      <c r="Q53" s="574"/>
      <c r="R53" s="701"/>
      <c r="S53" s="701"/>
      <c r="T53" s="574"/>
      <c r="U53" s="574"/>
      <c r="V53" s="574"/>
      <c r="W53" s="574"/>
      <c r="X53" s="701"/>
      <c r="Y53" s="701"/>
      <c r="Z53" s="574"/>
      <c r="AA53" s="574"/>
      <c r="AB53" s="574"/>
      <c r="AC53" s="574"/>
      <c r="AD53" s="701"/>
      <c r="AE53" s="702"/>
      <c r="AF53" s="64"/>
      <c r="AG53" s="66"/>
      <c r="AH53" s="66"/>
      <c r="AI53" s="66"/>
      <c r="AJ53" s="66"/>
      <c r="AK53" s="66"/>
      <c r="AL53" s="66"/>
      <c r="AM53" s="66"/>
      <c r="AN53" s="66"/>
      <c r="AO53" s="64"/>
      <c r="AP53" s="66"/>
      <c r="AQ53" s="66"/>
      <c r="AR53" s="66"/>
      <c r="AS53" s="66"/>
      <c r="AT53" s="66"/>
      <c r="AU53" s="66"/>
    </row>
    <row r="54" spans="1:78" ht="8.2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4"/>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4"/>
      <c r="BJ54" s="67"/>
      <c r="BK54" s="67"/>
      <c r="BL54" s="67"/>
      <c r="BM54" s="67"/>
      <c r="BN54" s="67"/>
      <c r="BO54" s="67"/>
      <c r="BP54" s="67"/>
      <c r="BQ54" s="67"/>
      <c r="BR54" s="67"/>
      <c r="BS54" s="67"/>
      <c r="BT54" s="67"/>
      <c r="BU54" s="67"/>
      <c r="BV54" s="67"/>
      <c r="BW54" s="67"/>
      <c r="BX54" s="67"/>
      <c r="BY54" s="67"/>
      <c r="BZ54" s="60"/>
    </row>
    <row r="55" spans="1:78" ht="8.25" customHeight="1">
      <c r="A55" s="600" t="s">
        <v>39</v>
      </c>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c r="AF55" s="64"/>
      <c r="AG55" s="67"/>
      <c r="AH55" s="67"/>
      <c r="AI55" s="67"/>
      <c r="AJ55" s="67"/>
      <c r="AK55" s="67"/>
      <c r="AL55" s="67"/>
      <c r="AM55" s="67"/>
      <c r="AN55" s="67"/>
      <c r="AO55" s="67"/>
      <c r="AP55" s="67"/>
      <c r="AQ55" s="67"/>
      <c r="AR55" s="67"/>
      <c r="AS55" s="67"/>
      <c r="AT55" s="67"/>
      <c r="AU55" s="67"/>
      <c r="AV55" s="67"/>
      <c r="AW55" s="67"/>
      <c r="AX55" s="67"/>
      <c r="AY55" s="68"/>
      <c r="AZ55" s="68"/>
      <c r="BA55" s="68"/>
      <c r="BB55" s="68"/>
      <c r="BC55" s="68"/>
      <c r="BD55" s="68"/>
      <c r="BE55" s="68"/>
      <c r="BF55" s="68"/>
      <c r="BG55" s="68"/>
      <c r="BH55" s="68"/>
      <c r="BI55" s="64"/>
      <c r="BJ55" s="67"/>
      <c r="BK55" s="67"/>
      <c r="BL55" s="67"/>
      <c r="BM55" s="67"/>
      <c r="BN55" s="67"/>
      <c r="BO55" s="67"/>
      <c r="BP55" s="67"/>
      <c r="BQ55" s="67"/>
      <c r="BR55" s="67"/>
      <c r="BS55" s="67"/>
      <c r="BT55" s="67"/>
      <c r="BU55" s="67"/>
      <c r="BV55" s="67"/>
      <c r="BW55" s="67"/>
      <c r="BX55" s="67"/>
      <c r="BY55" s="67"/>
      <c r="BZ55" s="60"/>
    </row>
    <row r="56" spans="1:78" ht="8.25" customHeight="1">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c r="AF56" s="64"/>
      <c r="AG56" s="67"/>
      <c r="AH56" s="67"/>
      <c r="AI56" s="67"/>
      <c r="AJ56" s="67"/>
      <c r="AK56" s="67"/>
      <c r="AL56" s="67"/>
      <c r="AM56" s="67"/>
      <c r="AN56" s="67"/>
      <c r="AO56" s="67"/>
      <c r="AP56" s="67"/>
      <c r="AQ56" s="67"/>
      <c r="AR56" s="67"/>
      <c r="AS56" s="67"/>
      <c r="AT56" s="67"/>
      <c r="AU56" s="67"/>
      <c r="AV56" s="67"/>
      <c r="AW56" s="67"/>
      <c r="AX56" s="67"/>
      <c r="AY56" s="68"/>
      <c r="AZ56" s="68"/>
      <c r="BA56" s="68"/>
      <c r="BB56" s="68"/>
      <c r="BC56" s="68"/>
      <c r="BD56" s="68"/>
      <c r="BE56" s="68"/>
      <c r="BF56" s="68"/>
      <c r="BG56" s="68"/>
      <c r="BH56" s="68"/>
      <c r="BI56" s="64"/>
      <c r="BJ56" s="67"/>
      <c r="BK56" s="67"/>
      <c r="BL56" s="67"/>
      <c r="BM56" s="67"/>
      <c r="BN56" s="67"/>
      <c r="BO56" s="67"/>
      <c r="BP56" s="67"/>
      <c r="BQ56" s="67"/>
      <c r="BR56" s="67"/>
      <c r="BS56" s="67"/>
      <c r="BT56" s="67"/>
      <c r="BU56" s="67"/>
      <c r="BV56" s="67"/>
      <c r="BW56" s="67"/>
      <c r="BX56" s="67"/>
      <c r="BY56" s="67"/>
      <c r="BZ56" s="60"/>
    </row>
    <row r="57" spans="1:78" ht="8.25" customHeight="1">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4"/>
      <c r="AG57" s="67"/>
      <c r="AH57" s="67"/>
      <c r="AI57" s="67"/>
      <c r="AJ57" s="67"/>
      <c r="AK57" s="67"/>
      <c r="AL57" s="67"/>
      <c r="AM57" s="67"/>
      <c r="AN57" s="67"/>
      <c r="AO57" s="67"/>
      <c r="AP57" s="67"/>
      <c r="AQ57" s="67"/>
      <c r="AR57" s="67"/>
      <c r="AS57" s="67"/>
      <c r="AT57" s="67"/>
      <c r="AU57" s="67"/>
      <c r="AV57" s="67"/>
      <c r="AW57" s="67"/>
      <c r="AX57" s="67"/>
      <c r="AY57" s="68"/>
      <c r="AZ57" s="68"/>
      <c r="BA57" s="68"/>
      <c r="BB57" s="68"/>
      <c r="BC57" s="68"/>
      <c r="BD57" s="68"/>
      <c r="BE57" s="68"/>
      <c r="BF57" s="68"/>
      <c r="BG57" s="68"/>
      <c r="BH57" s="68"/>
      <c r="BI57" s="64"/>
      <c r="BJ57" s="67"/>
      <c r="BK57" s="67"/>
      <c r="BL57" s="67"/>
      <c r="BM57" s="67"/>
      <c r="BN57" s="67"/>
      <c r="BO57" s="67"/>
      <c r="BP57" s="67"/>
      <c r="BQ57" s="67"/>
      <c r="BR57" s="67"/>
      <c r="BS57" s="67"/>
      <c r="BT57" s="67"/>
      <c r="BU57" s="67"/>
      <c r="BV57" s="67"/>
      <c r="BW57" s="67"/>
      <c r="BX57" s="67"/>
      <c r="BY57" s="67"/>
      <c r="BZ57" s="60"/>
    </row>
    <row r="58" spans="1:78" ht="12.75" customHeight="1">
      <c r="A58" s="582" t="s">
        <v>21</v>
      </c>
      <c r="B58" s="583"/>
      <c r="C58" s="583"/>
      <c r="D58" s="583"/>
      <c r="E58" s="583"/>
      <c r="F58" s="583"/>
      <c r="G58" s="583"/>
      <c r="H58" s="583"/>
      <c r="I58" s="583"/>
      <c r="J58" s="583"/>
      <c r="K58" s="583"/>
      <c r="L58" s="583"/>
      <c r="M58" s="584"/>
      <c r="N58" s="664"/>
      <c r="O58" s="665"/>
      <c r="P58" s="665"/>
      <c r="Q58" s="665"/>
      <c r="R58" s="665"/>
      <c r="S58" s="665"/>
      <c r="T58" s="665"/>
      <c r="U58" s="665"/>
      <c r="V58" s="665"/>
      <c r="W58" s="665"/>
      <c r="X58" s="665"/>
      <c r="Y58" s="665"/>
      <c r="Z58" s="665"/>
      <c r="AA58" s="665"/>
      <c r="AB58" s="610" t="s">
        <v>24</v>
      </c>
      <c r="AC58" s="611"/>
      <c r="AD58" s="611"/>
      <c r="AE58" s="611"/>
      <c r="AF58" s="611"/>
      <c r="AG58" s="611"/>
      <c r="AH58" s="612"/>
      <c r="AI58" s="554"/>
      <c r="AJ58" s="555"/>
      <c r="AK58" s="555"/>
      <c r="AL58" s="555"/>
      <c r="AM58" s="555"/>
      <c r="AN58" s="555"/>
      <c r="AO58" s="555"/>
      <c r="AP58" s="670"/>
      <c r="AQ58" s="582" t="s">
        <v>22</v>
      </c>
      <c r="AR58" s="583"/>
      <c r="AS58" s="583"/>
      <c r="AT58" s="583"/>
      <c r="AU58" s="583"/>
      <c r="AV58" s="583"/>
      <c r="AW58" s="583"/>
      <c r="AX58" s="583"/>
      <c r="AY58" s="583"/>
      <c r="AZ58" s="583"/>
      <c r="BA58" s="584"/>
      <c r="BB58" s="664"/>
      <c r="BC58" s="665"/>
      <c r="BD58" s="665"/>
      <c r="BE58" s="665"/>
      <c r="BF58" s="665"/>
      <c r="BG58" s="665"/>
      <c r="BH58" s="665"/>
      <c r="BI58" s="665"/>
      <c r="BJ58" s="665"/>
      <c r="BK58" s="665"/>
      <c r="BL58" s="665"/>
      <c r="BM58" s="694"/>
      <c r="BN58" s="610" t="s">
        <v>23</v>
      </c>
      <c r="BO58" s="611"/>
      <c r="BP58" s="611"/>
      <c r="BQ58" s="611"/>
      <c r="BR58" s="611"/>
      <c r="BS58" s="612"/>
      <c r="BT58" s="554"/>
      <c r="BU58" s="555"/>
      <c r="BV58" s="555"/>
      <c r="BW58" s="555"/>
      <c r="BX58" s="555"/>
      <c r="BY58" s="670"/>
      <c r="BZ58" s="60"/>
    </row>
    <row r="59" spans="1:78" ht="12.75" customHeight="1">
      <c r="A59" s="585"/>
      <c r="B59" s="586"/>
      <c r="C59" s="586"/>
      <c r="D59" s="586"/>
      <c r="E59" s="586"/>
      <c r="F59" s="586"/>
      <c r="G59" s="586"/>
      <c r="H59" s="586"/>
      <c r="I59" s="586"/>
      <c r="J59" s="586"/>
      <c r="K59" s="586"/>
      <c r="L59" s="586"/>
      <c r="M59" s="587"/>
      <c r="N59" s="666"/>
      <c r="O59" s="667"/>
      <c r="P59" s="667"/>
      <c r="Q59" s="667"/>
      <c r="R59" s="667"/>
      <c r="S59" s="667"/>
      <c r="T59" s="667"/>
      <c r="U59" s="667"/>
      <c r="V59" s="667"/>
      <c r="W59" s="667"/>
      <c r="X59" s="667"/>
      <c r="Y59" s="667"/>
      <c r="Z59" s="667"/>
      <c r="AA59" s="667"/>
      <c r="AB59" s="613"/>
      <c r="AC59" s="614"/>
      <c r="AD59" s="614"/>
      <c r="AE59" s="614"/>
      <c r="AF59" s="614"/>
      <c r="AG59" s="614"/>
      <c r="AH59" s="615"/>
      <c r="AI59" s="556"/>
      <c r="AJ59" s="557"/>
      <c r="AK59" s="557"/>
      <c r="AL59" s="557"/>
      <c r="AM59" s="557"/>
      <c r="AN59" s="557"/>
      <c r="AO59" s="557"/>
      <c r="AP59" s="671"/>
      <c r="AQ59" s="585"/>
      <c r="AR59" s="586"/>
      <c r="AS59" s="586"/>
      <c r="AT59" s="586"/>
      <c r="AU59" s="586"/>
      <c r="AV59" s="586"/>
      <c r="AW59" s="586"/>
      <c r="AX59" s="586"/>
      <c r="AY59" s="586"/>
      <c r="AZ59" s="586"/>
      <c r="BA59" s="587"/>
      <c r="BB59" s="666"/>
      <c r="BC59" s="667"/>
      <c r="BD59" s="667"/>
      <c r="BE59" s="667"/>
      <c r="BF59" s="667"/>
      <c r="BG59" s="667"/>
      <c r="BH59" s="667"/>
      <c r="BI59" s="667"/>
      <c r="BJ59" s="667"/>
      <c r="BK59" s="667"/>
      <c r="BL59" s="667"/>
      <c r="BM59" s="695"/>
      <c r="BN59" s="613"/>
      <c r="BO59" s="614"/>
      <c r="BP59" s="614"/>
      <c r="BQ59" s="614"/>
      <c r="BR59" s="614"/>
      <c r="BS59" s="615"/>
      <c r="BT59" s="556"/>
      <c r="BU59" s="557"/>
      <c r="BV59" s="557"/>
      <c r="BW59" s="557"/>
      <c r="BX59" s="557"/>
      <c r="BY59" s="671"/>
      <c r="BZ59" s="60"/>
    </row>
    <row r="60" spans="1:78" ht="12.75" customHeight="1">
      <c r="A60" s="588"/>
      <c r="B60" s="589"/>
      <c r="C60" s="589"/>
      <c r="D60" s="589"/>
      <c r="E60" s="589"/>
      <c r="F60" s="589"/>
      <c r="G60" s="589"/>
      <c r="H60" s="589"/>
      <c r="I60" s="589"/>
      <c r="J60" s="589"/>
      <c r="K60" s="589"/>
      <c r="L60" s="589"/>
      <c r="M60" s="590"/>
      <c r="N60" s="668"/>
      <c r="O60" s="669"/>
      <c r="P60" s="669"/>
      <c r="Q60" s="669"/>
      <c r="R60" s="669"/>
      <c r="S60" s="669"/>
      <c r="T60" s="669"/>
      <c r="U60" s="669"/>
      <c r="V60" s="669"/>
      <c r="W60" s="669"/>
      <c r="X60" s="669"/>
      <c r="Y60" s="669"/>
      <c r="Z60" s="669"/>
      <c r="AA60" s="669"/>
      <c r="AB60" s="616"/>
      <c r="AC60" s="617"/>
      <c r="AD60" s="617"/>
      <c r="AE60" s="617"/>
      <c r="AF60" s="617"/>
      <c r="AG60" s="617"/>
      <c r="AH60" s="618"/>
      <c r="AI60" s="558"/>
      <c r="AJ60" s="559"/>
      <c r="AK60" s="559"/>
      <c r="AL60" s="559"/>
      <c r="AM60" s="559"/>
      <c r="AN60" s="559"/>
      <c r="AO60" s="559"/>
      <c r="AP60" s="672"/>
      <c r="AQ60" s="588"/>
      <c r="AR60" s="589"/>
      <c r="AS60" s="589"/>
      <c r="AT60" s="589"/>
      <c r="AU60" s="589"/>
      <c r="AV60" s="589"/>
      <c r="AW60" s="589"/>
      <c r="AX60" s="589"/>
      <c r="AY60" s="589"/>
      <c r="AZ60" s="589"/>
      <c r="BA60" s="590"/>
      <c r="BB60" s="668"/>
      <c r="BC60" s="669"/>
      <c r="BD60" s="669"/>
      <c r="BE60" s="669"/>
      <c r="BF60" s="669"/>
      <c r="BG60" s="669"/>
      <c r="BH60" s="669"/>
      <c r="BI60" s="669"/>
      <c r="BJ60" s="669"/>
      <c r="BK60" s="669"/>
      <c r="BL60" s="669"/>
      <c r="BM60" s="696"/>
      <c r="BN60" s="616"/>
      <c r="BO60" s="617"/>
      <c r="BP60" s="617"/>
      <c r="BQ60" s="617"/>
      <c r="BR60" s="617"/>
      <c r="BS60" s="618"/>
      <c r="BT60" s="558"/>
      <c r="BU60" s="559"/>
      <c r="BV60" s="559"/>
      <c r="BW60" s="559"/>
      <c r="BX60" s="559"/>
      <c r="BY60" s="672"/>
      <c r="BZ60" s="60"/>
    </row>
    <row r="61" spans="1:78" ht="20.100000000000001" customHeight="1">
      <c r="A61" s="673" t="s">
        <v>26</v>
      </c>
      <c r="B61" s="674"/>
      <c r="C61" s="674"/>
      <c r="D61" s="674"/>
      <c r="E61" s="674"/>
      <c r="F61" s="674"/>
      <c r="G61" s="674"/>
      <c r="H61" s="674"/>
      <c r="I61" s="674"/>
      <c r="J61" s="674"/>
      <c r="K61" s="674"/>
      <c r="L61" s="674"/>
      <c r="M61" s="675"/>
      <c r="N61" s="682"/>
      <c r="O61" s="576"/>
      <c r="P61" s="576"/>
      <c r="Q61" s="576"/>
      <c r="R61" s="576"/>
      <c r="S61" s="576"/>
      <c r="T61" s="576"/>
      <c r="U61" s="576"/>
      <c r="V61" s="576"/>
      <c r="W61" s="576"/>
      <c r="X61" s="576"/>
      <c r="Y61" s="576"/>
      <c r="Z61" s="576"/>
      <c r="AA61" s="577"/>
      <c r="AB61" s="610" t="s">
        <v>27</v>
      </c>
      <c r="AC61" s="638"/>
      <c r="AD61" s="638"/>
      <c r="AE61" s="638"/>
      <c r="AF61" s="638"/>
      <c r="AG61" s="638"/>
      <c r="AH61" s="638"/>
      <c r="AI61" s="643"/>
      <c r="AJ61" s="644"/>
      <c r="AK61" s="644"/>
      <c r="AL61" s="644"/>
      <c r="AM61" s="644"/>
      <c r="AN61" s="644"/>
      <c r="AO61" s="644"/>
      <c r="AP61" s="645"/>
      <c r="AQ61" s="652" t="s">
        <v>2</v>
      </c>
      <c r="AR61" s="653"/>
      <c r="AS61" s="653"/>
      <c r="AT61" s="653"/>
      <c r="AU61" s="653"/>
      <c r="AV61" s="653"/>
      <c r="AW61" s="653"/>
      <c r="AX61" s="653"/>
      <c r="AY61" s="653"/>
      <c r="AZ61" s="653"/>
      <c r="BA61" s="654"/>
      <c r="BB61" s="685"/>
      <c r="BC61" s="686"/>
      <c r="BD61" s="686"/>
      <c r="BE61" s="686"/>
      <c r="BF61" s="686"/>
      <c r="BG61" s="686"/>
      <c r="BH61" s="686"/>
      <c r="BI61" s="686"/>
      <c r="BJ61" s="686"/>
      <c r="BK61" s="686"/>
      <c r="BL61" s="686"/>
      <c r="BM61" s="686"/>
      <c r="BN61" s="686"/>
      <c r="BO61" s="686"/>
      <c r="BP61" s="686"/>
      <c r="BQ61" s="686"/>
      <c r="BR61" s="686"/>
      <c r="BS61" s="686"/>
      <c r="BT61" s="686"/>
      <c r="BU61" s="686"/>
      <c r="BV61" s="686"/>
      <c r="BW61" s="686"/>
      <c r="BX61" s="686"/>
      <c r="BY61" s="687"/>
      <c r="BZ61" s="60"/>
    </row>
    <row r="62" spans="1:78" ht="12.75" customHeight="1">
      <c r="A62" s="676"/>
      <c r="B62" s="677"/>
      <c r="C62" s="677"/>
      <c r="D62" s="677"/>
      <c r="E62" s="677"/>
      <c r="F62" s="677"/>
      <c r="G62" s="677"/>
      <c r="H62" s="677"/>
      <c r="I62" s="677"/>
      <c r="J62" s="677"/>
      <c r="K62" s="677"/>
      <c r="L62" s="677"/>
      <c r="M62" s="678"/>
      <c r="N62" s="683"/>
      <c r="O62" s="578"/>
      <c r="P62" s="578"/>
      <c r="Q62" s="578"/>
      <c r="R62" s="578"/>
      <c r="S62" s="578"/>
      <c r="T62" s="578"/>
      <c r="U62" s="578"/>
      <c r="V62" s="578"/>
      <c r="W62" s="578"/>
      <c r="X62" s="578"/>
      <c r="Y62" s="578"/>
      <c r="Z62" s="578"/>
      <c r="AA62" s="579"/>
      <c r="AB62" s="639"/>
      <c r="AC62" s="640"/>
      <c r="AD62" s="640"/>
      <c r="AE62" s="640"/>
      <c r="AF62" s="640"/>
      <c r="AG62" s="640"/>
      <c r="AH62" s="640"/>
      <c r="AI62" s="646"/>
      <c r="AJ62" s="647"/>
      <c r="AK62" s="647"/>
      <c r="AL62" s="647"/>
      <c r="AM62" s="647"/>
      <c r="AN62" s="647"/>
      <c r="AO62" s="647"/>
      <c r="AP62" s="648"/>
      <c r="AQ62" s="673" t="s">
        <v>25</v>
      </c>
      <c r="AR62" s="674"/>
      <c r="AS62" s="674"/>
      <c r="AT62" s="674"/>
      <c r="AU62" s="674"/>
      <c r="AV62" s="674"/>
      <c r="AW62" s="674"/>
      <c r="AX62" s="674"/>
      <c r="AY62" s="674"/>
      <c r="AZ62" s="674"/>
      <c r="BA62" s="675"/>
      <c r="BB62" s="688"/>
      <c r="BC62" s="689"/>
      <c r="BD62" s="689"/>
      <c r="BE62" s="689"/>
      <c r="BF62" s="689"/>
      <c r="BG62" s="689"/>
      <c r="BH62" s="689"/>
      <c r="BI62" s="689"/>
      <c r="BJ62" s="689"/>
      <c r="BK62" s="689"/>
      <c r="BL62" s="689"/>
      <c r="BM62" s="689"/>
      <c r="BN62" s="689"/>
      <c r="BO62" s="689"/>
      <c r="BP62" s="689"/>
      <c r="BQ62" s="689"/>
      <c r="BR62" s="689"/>
      <c r="BS62" s="689"/>
      <c r="BT62" s="689"/>
      <c r="BU62" s="689"/>
      <c r="BV62" s="689"/>
      <c r="BW62" s="689"/>
      <c r="BX62" s="689"/>
      <c r="BY62" s="690"/>
      <c r="BZ62" s="60"/>
    </row>
    <row r="63" spans="1:78" ht="12.75" customHeight="1">
      <c r="A63" s="679"/>
      <c r="B63" s="680"/>
      <c r="C63" s="680"/>
      <c r="D63" s="680"/>
      <c r="E63" s="680"/>
      <c r="F63" s="680"/>
      <c r="G63" s="680"/>
      <c r="H63" s="680"/>
      <c r="I63" s="680"/>
      <c r="J63" s="680"/>
      <c r="K63" s="680"/>
      <c r="L63" s="680"/>
      <c r="M63" s="681"/>
      <c r="N63" s="684"/>
      <c r="O63" s="580"/>
      <c r="P63" s="580"/>
      <c r="Q63" s="580"/>
      <c r="R63" s="580"/>
      <c r="S63" s="580"/>
      <c r="T63" s="580"/>
      <c r="U63" s="580"/>
      <c r="V63" s="580"/>
      <c r="W63" s="580"/>
      <c r="X63" s="580"/>
      <c r="Y63" s="580"/>
      <c r="Z63" s="580"/>
      <c r="AA63" s="581"/>
      <c r="AB63" s="641"/>
      <c r="AC63" s="642"/>
      <c r="AD63" s="642"/>
      <c r="AE63" s="642"/>
      <c r="AF63" s="642"/>
      <c r="AG63" s="642"/>
      <c r="AH63" s="642"/>
      <c r="AI63" s="649"/>
      <c r="AJ63" s="650"/>
      <c r="AK63" s="650"/>
      <c r="AL63" s="650"/>
      <c r="AM63" s="650"/>
      <c r="AN63" s="650"/>
      <c r="AO63" s="650"/>
      <c r="AP63" s="651"/>
      <c r="AQ63" s="679"/>
      <c r="AR63" s="680"/>
      <c r="AS63" s="680"/>
      <c r="AT63" s="680"/>
      <c r="AU63" s="680"/>
      <c r="AV63" s="680"/>
      <c r="AW63" s="680"/>
      <c r="AX63" s="680"/>
      <c r="AY63" s="680"/>
      <c r="AZ63" s="680"/>
      <c r="BA63" s="681"/>
      <c r="BB63" s="691"/>
      <c r="BC63" s="692"/>
      <c r="BD63" s="692"/>
      <c r="BE63" s="692"/>
      <c r="BF63" s="692"/>
      <c r="BG63" s="692"/>
      <c r="BH63" s="692"/>
      <c r="BI63" s="692"/>
      <c r="BJ63" s="692"/>
      <c r="BK63" s="692"/>
      <c r="BL63" s="692"/>
      <c r="BM63" s="692"/>
      <c r="BN63" s="692"/>
      <c r="BO63" s="692"/>
      <c r="BP63" s="692"/>
      <c r="BQ63" s="692"/>
      <c r="BR63" s="692"/>
      <c r="BS63" s="692"/>
      <c r="BT63" s="692"/>
      <c r="BU63" s="692"/>
      <c r="BV63" s="692"/>
      <c r="BW63" s="692"/>
      <c r="BX63" s="692"/>
      <c r="BY63" s="693"/>
      <c r="BZ63" s="60"/>
    </row>
    <row r="64" spans="1:78" ht="17.25" customHeight="1">
      <c r="A64" s="637" t="s">
        <v>28</v>
      </c>
      <c r="B64" s="637"/>
      <c r="C64" s="637"/>
      <c r="D64" s="637"/>
      <c r="E64" s="637"/>
      <c r="F64" s="637"/>
      <c r="G64" s="637"/>
      <c r="H64" s="637"/>
      <c r="I64" s="637"/>
      <c r="J64" s="637"/>
      <c r="K64" s="637"/>
      <c r="L64" s="637"/>
      <c r="M64" s="637"/>
      <c r="N64" s="637"/>
      <c r="O64" s="637"/>
      <c r="P64" s="637"/>
      <c r="Q64" s="637"/>
      <c r="R64" s="637"/>
      <c r="S64" s="637"/>
      <c r="T64" s="637"/>
      <c r="U64" s="637"/>
      <c r="V64" s="637"/>
      <c r="W64" s="637"/>
      <c r="X64" s="637"/>
      <c r="Y64" s="637"/>
      <c r="Z64" s="637"/>
      <c r="AA64" s="637"/>
      <c r="AB64" s="637"/>
      <c r="AC64" s="637"/>
      <c r="AD64" s="637"/>
      <c r="AE64" s="637"/>
      <c r="AF64" s="637"/>
      <c r="AG64" s="637"/>
      <c r="AH64" s="637"/>
      <c r="AI64" s="637"/>
      <c r="AJ64" s="637"/>
      <c r="AK64" s="637"/>
      <c r="AL64" s="637"/>
      <c r="AM64" s="637"/>
      <c r="AN64" s="637"/>
      <c r="AO64" s="637"/>
      <c r="AP64" s="637"/>
      <c r="AQ64" s="637"/>
      <c r="AR64" s="637"/>
      <c r="AS64" s="637"/>
      <c r="AT64" s="637"/>
      <c r="AU64" s="637"/>
      <c r="AV64" s="637"/>
      <c r="AW64" s="637"/>
      <c r="AX64" s="637"/>
      <c r="AY64" s="637"/>
      <c r="AZ64" s="637"/>
      <c r="BA64" s="637"/>
      <c r="BB64" s="637"/>
      <c r="BC64" s="637"/>
      <c r="BD64" s="637"/>
      <c r="BE64" s="637"/>
      <c r="BF64" s="637"/>
      <c r="BG64" s="637"/>
      <c r="BH64" s="637"/>
      <c r="BI64" s="637"/>
      <c r="BJ64" s="637"/>
      <c r="BK64" s="637"/>
      <c r="BL64" s="637"/>
      <c r="BM64" s="637"/>
      <c r="BN64" s="637"/>
      <c r="BO64" s="637"/>
      <c r="BP64" s="637"/>
      <c r="BQ64" s="637"/>
      <c r="BR64" s="637"/>
      <c r="BS64" s="637"/>
      <c r="BT64" s="637"/>
      <c r="BU64" s="637"/>
      <c r="BV64" s="637"/>
      <c r="BW64" s="637"/>
      <c r="BX64" s="637"/>
      <c r="BY64" s="637"/>
      <c r="BZ64" s="60"/>
    </row>
    <row r="65" spans="1:78" ht="8.2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0"/>
    </row>
    <row r="66" spans="1:78" ht="8.2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0"/>
    </row>
    <row r="67" spans="1:78" ht="8.25" customHeight="1">
      <c r="A67" s="600" t="s">
        <v>40</v>
      </c>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c r="AF67" s="64"/>
      <c r="AG67" s="67"/>
      <c r="AH67" s="67"/>
      <c r="AI67" s="67"/>
      <c r="AJ67" s="67"/>
      <c r="AK67" s="67"/>
      <c r="AL67" s="67"/>
      <c r="AM67" s="67"/>
      <c r="AN67" s="67"/>
      <c r="AO67" s="67"/>
      <c r="AP67" s="67"/>
      <c r="AQ67" s="67"/>
      <c r="AR67" s="67"/>
      <c r="AS67" s="67"/>
      <c r="AT67" s="67"/>
      <c r="AU67" s="67"/>
      <c r="AV67" s="67"/>
      <c r="AW67" s="67"/>
      <c r="AX67" s="67"/>
      <c r="AY67" s="68"/>
      <c r="AZ67" s="68"/>
      <c r="BA67" s="68"/>
      <c r="BB67" s="68"/>
      <c r="BC67" s="68"/>
      <c r="BD67" s="68"/>
      <c r="BE67" s="68"/>
      <c r="BF67" s="68"/>
      <c r="BG67" s="68"/>
      <c r="BH67" s="68"/>
      <c r="BI67" s="64"/>
      <c r="BJ67" s="67"/>
      <c r="BK67" s="67"/>
      <c r="BL67" s="67"/>
      <c r="BM67" s="67"/>
      <c r="BN67" s="67"/>
      <c r="BO67" s="67"/>
      <c r="BP67" s="67"/>
      <c r="BQ67" s="67"/>
      <c r="BR67" s="67"/>
      <c r="BS67" s="67"/>
      <c r="BT67" s="67"/>
      <c r="BU67" s="67"/>
      <c r="BV67" s="67"/>
      <c r="BW67" s="67"/>
      <c r="BX67" s="67"/>
      <c r="BY67" s="67"/>
      <c r="BZ67" s="60"/>
    </row>
    <row r="68" spans="1:78" ht="8.25" customHeight="1">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c r="AF68" s="64"/>
      <c r="AG68" s="67"/>
      <c r="AH68" s="67"/>
      <c r="AI68" s="67"/>
      <c r="AJ68" s="67"/>
      <c r="AK68" s="67"/>
      <c r="AL68" s="67"/>
      <c r="AM68" s="67"/>
      <c r="AN68" s="67"/>
      <c r="AO68" s="67"/>
      <c r="AP68" s="67"/>
      <c r="AQ68" s="67"/>
      <c r="AR68" s="67"/>
      <c r="AS68" s="67"/>
      <c r="AT68" s="67"/>
      <c r="AU68" s="67"/>
      <c r="AV68" s="67"/>
      <c r="AW68" s="67"/>
      <c r="AX68" s="67"/>
      <c r="AY68" s="68"/>
      <c r="AZ68" s="68"/>
      <c r="BA68" s="68"/>
      <c r="BB68" s="68"/>
      <c r="BC68" s="68"/>
      <c r="BD68" s="68"/>
      <c r="BE68" s="68"/>
      <c r="BF68" s="68"/>
      <c r="BG68" s="68"/>
      <c r="BH68" s="68"/>
      <c r="BI68" s="64"/>
      <c r="BJ68" s="67"/>
      <c r="BK68" s="67"/>
      <c r="BL68" s="67"/>
      <c r="BM68" s="67"/>
      <c r="BN68" s="67"/>
      <c r="BO68" s="67"/>
      <c r="BP68" s="67"/>
      <c r="BQ68" s="67"/>
      <c r="BR68" s="67"/>
      <c r="BS68" s="67"/>
      <c r="BT68" s="67"/>
      <c r="BU68" s="67"/>
      <c r="BV68" s="67"/>
      <c r="BW68" s="67"/>
      <c r="BX68" s="67"/>
      <c r="BY68" s="67"/>
      <c r="BZ68" s="60"/>
    </row>
    <row r="69" spans="1:78" ht="8.25" customHeight="1">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c r="AF69" s="64"/>
      <c r="AG69" s="67"/>
      <c r="AH69" s="67"/>
      <c r="AI69" s="67"/>
      <c r="AJ69" s="67"/>
      <c r="AK69" s="67"/>
      <c r="AL69" s="67"/>
      <c r="AM69" s="67"/>
      <c r="AN69" s="67"/>
      <c r="AO69" s="67"/>
      <c r="AP69" s="67"/>
      <c r="AQ69" s="67"/>
      <c r="AR69" s="67"/>
      <c r="AS69" s="67"/>
      <c r="AT69" s="67"/>
      <c r="AU69" s="67"/>
      <c r="AV69" s="67"/>
      <c r="AW69" s="67"/>
      <c r="AX69" s="67"/>
      <c r="AY69" s="68"/>
      <c r="AZ69" s="68"/>
      <c r="BA69" s="68"/>
      <c r="BB69" s="68"/>
      <c r="BC69" s="68"/>
      <c r="BD69" s="68"/>
      <c r="BE69" s="68"/>
      <c r="BF69" s="68"/>
      <c r="BG69" s="68"/>
      <c r="BH69" s="68"/>
      <c r="BI69" s="64"/>
      <c r="BJ69" s="67"/>
      <c r="BK69" s="67"/>
      <c r="BL69" s="67"/>
      <c r="BM69" s="67"/>
      <c r="BN69" s="67"/>
      <c r="BO69" s="67"/>
      <c r="BP69" s="67"/>
      <c r="BQ69" s="67"/>
      <c r="BR69" s="67"/>
      <c r="BS69" s="67"/>
      <c r="BT69" s="67"/>
      <c r="BU69" s="67"/>
      <c r="BV69" s="67"/>
      <c r="BW69" s="67"/>
      <c r="BX69" s="67"/>
      <c r="BY69" s="67"/>
      <c r="BZ69" s="60"/>
    </row>
    <row r="70" spans="1:78" ht="14.25" customHeight="1">
      <c r="A70" s="601" t="s">
        <v>141</v>
      </c>
      <c r="B70" s="602"/>
      <c r="C70" s="602"/>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2"/>
      <c r="AQ70" s="602"/>
      <c r="AR70" s="602"/>
      <c r="AS70" s="602"/>
      <c r="AT70" s="602"/>
      <c r="AU70" s="602"/>
      <c r="AV70" s="602"/>
      <c r="AW70" s="602"/>
      <c r="AX70" s="602"/>
      <c r="AY70" s="602"/>
      <c r="AZ70" s="602"/>
      <c r="BA70" s="602"/>
      <c r="BB70" s="602"/>
      <c r="BC70" s="602"/>
      <c r="BD70" s="602"/>
      <c r="BE70" s="602"/>
      <c r="BF70" s="602"/>
      <c r="BG70" s="602"/>
      <c r="BH70" s="602"/>
      <c r="BI70" s="602"/>
      <c r="BJ70" s="602"/>
      <c r="BK70" s="602"/>
      <c r="BL70" s="602"/>
      <c r="BM70" s="602"/>
      <c r="BN70" s="602"/>
      <c r="BO70" s="602"/>
      <c r="BP70" s="602"/>
      <c r="BQ70" s="602"/>
      <c r="BR70" s="602"/>
      <c r="BS70" s="602"/>
      <c r="BT70" s="602"/>
      <c r="BU70" s="602"/>
      <c r="BV70" s="602"/>
      <c r="BW70" s="602"/>
      <c r="BX70" s="602"/>
      <c r="BY70" s="603"/>
      <c r="BZ70" s="60"/>
    </row>
    <row r="71" spans="1:78" ht="14.25" customHeight="1">
      <c r="A71" s="604"/>
      <c r="B71" s="605"/>
      <c r="C71" s="605"/>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605"/>
      <c r="AC71" s="605"/>
      <c r="AD71" s="605"/>
      <c r="AE71" s="605"/>
      <c r="AF71" s="605"/>
      <c r="AG71" s="605"/>
      <c r="AH71" s="605"/>
      <c r="AI71" s="605"/>
      <c r="AJ71" s="605"/>
      <c r="AK71" s="605"/>
      <c r="AL71" s="605"/>
      <c r="AM71" s="605"/>
      <c r="AN71" s="605"/>
      <c r="AO71" s="605"/>
      <c r="AP71" s="605"/>
      <c r="AQ71" s="605"/>
      <c r="AR71" s="605"/>
      <c r="AS71" s="605"/>
      <c r="AT71" s="605"/>
      <c r="AU71" s="605"/>
      <c r="AV71" s="605"/>
      <c r="AW71" s="605"/>
      <c r="AX71" s="605"/>
      <c r="AY71" s="605"/>
      <c r="AZ71" s="605"/>
      <c r="BA71" s="605"/>
      <c r="BB71" s="605"/>
      <c r="BC71" s="605"/>
      <c r="BD71" s="605"/>
      <c r="BE71" s="605"/>
      <c r="BF71" s="605"/>
      <c r="BG71" s="605"/>
      <c r="BH71" s="605"/>
      <c r="BI71" s="605"/>
      <c r="BJ71" s="605"/>
      <c r="BK71" s="605"/>
      <c r="BL71" s="605"/>
      <c r="BM71" s="605"/>
      <c r="BN71" s="605"/>
      <c r="BO71" s="605"/>
      <c r="BP71" s="605"/>
      <c r="BQ71" s="605"/>
      <c r="BR71" s="605"/>
      <c r="BS71" s="605"/>
      <c r="BT71" s="605"/>
      <c r="BU71" s="605"/>
      <c r="BV71" s="605"/>
      <c r="BW71" s="605"/>
      <c r="BX71" s="605"/>
      <c r="BY71" s="606"/>
      <c r="BZ71" s="60"/>
    </row>
    <row r="72" spans="1:78" ht="14.25" customHeight="1">
      <c r="A72" s="604"/>
      <c r="B72" s="605"/>
      <c r="C72" s="605"/>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605"/>
      <c r="AC72" s="605"/>
      <c r="AD72" s="605"/>
      <c r="AE72" s="605"/>
      <c r="AF72" s="605"/>
      <c r="AG72" s="605"/>
      <c r="AH72" s="605"/>
      <c r="AI72" s="605"/>
      <c r="AJ72" s="605"/>
      <c r="AK72" s="605"/>
      <c r="AL72" s="605"/>
      <c r="AM72" s="605"/>
      <c r="AN72" s="605"/>
      <c r="AO72" s="605"/>
      <c r="AP72" s="605"/>
      <c r="AQ72" s="605"/>
      <c r="AR72" s="605"/>
      <c r="AS72" s="605"/>
      <c r="AT72" s="605"/>
      <c r="AU72" s="605"/>
      <c r="AV72" s="605"/>
      <c r="AW72" s="605"/>
      <c r="AX72" s="605"/>
      <c r="AY72" s="605"/>
      <c r="AZ72" s="605"/>
      <c r="BA72" s="605"/>
      <c r="BB72" s="605"/>
      <c r="BC72" s="605"/>
      <c r="BD72" s="605"/>
      <c r="BE72" s="605"/>
      <c r="BF72" s="605"/>
      <c r="BG72" s="605"/>
      <c r="BH72" s="605"/>
      <c r="BI72" s="605"/>
      <c r="BJ72" s="605"/>
      <c r="BK72" s="605"/>
      <c r="BL72" s="605"/>
      <c r="BM72" s="605"/>
      <c r="BN72" s="605"/>
      <c r="BO72" s="605"/>
      <c r="BP72" s="605"/>
      <c r="BQ72" s="605"/>
      <c r="BR72" s="605"/>
      <c r="BS72" s="605"/>
      <c r="BT72" s="605"/>
      <c r="BU72" s="605"/>
      <c r="BV72" s="605"/>
      <c r="BW72" s="605"/>
      <c r="BX72" s="605"/>
      <c r="BY72" s="606"/>
      <c r="BZ72" s="60"/>
    </row>
    <row r="73" spans="1:78" ht="14.25" customHeight="1">
      <c r="A73" s="604"/>
      <c r="B73" s="605"/>
      <c r="C73" s="605"/>
      <c r="D73" s="605"/>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605"/>
      <c r="AC73" s="605"/>
      <c r="AD73" s="605"/>
      <c r="AE73" s="605"/>
      <c r="AF73" s="605"/>
      <c r="AG73" s="605"/>
      <c r="AH73" s="605"/>
      <c r="AI73" s="605"/>
      <c r="AJ73" s="605"/>
      <c r="AK73" s="605"/>
      <c r="AL73" s="605"/>
      <c r="AM73" s="605"/>
      <c r="AN73" s="605"/>
      <c r="AO73" s="605"/>
      <c r="AP73" s="605"/>
      <c r="AQ73" s="605"/>
      <c r="AR73" s="605"/>
      <c r="AS73" s="605"/>
      <c r="AT73" s="605"/>
      <c r="AU73" s="605"/>
      <c r="AV73" s="605"/>
      <c r="AW73" s="605"/>
      <c r="AX73" s="605"/>
      <c r="AY73" s="605"/>
      <c r="AZ73" s="605"/>
      <c r="BA73" s="605"/>
      <c r="BB73" s="605"/>
      <c r="BC73" s="605"/>
      <c r="BD73" s="605"/>
      <c r="BE73" s="605"/>
      <c r="BF73" s="605"/>
      <c r="BG73" s="605"/>
      <c r="BH73" s="605"/>
      <c r="BI73" s="605"/>
      <c r="BJ73" s="605"/>
      <c r="BK73" s="605"/>
      <c r="BL73" s="605"/>
      <c r="BM73" s="605"/>
      <c r="BN73" s="605"/>
      <c r="BO73" s="605"/>
      <c r="BP73" s="605"/>
      <c r="BQ73" s="605"/>
      <c r="BR73" s="605"/>
      <c r="BS73" s="605"/>
      <c r="BT73" s="605"/>
      <c r="BU73" s="605"/>
      <c r="BV73" s="605"/>
      <c r="BW73" s="605"/>
      <c r="BX73" s="605"/>
      <c r="BY73" s="606"/>
      <c r="BZ73" s="60"/>
    </row>
    <row r="74" spans="1:78" ht="14.25" customHeight="1">
      <c r="A74" s="604"/>
      <c r="B74" s="605"/>
      <c r="C74" s="605"/>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605"/>
      <c r="AB74" s="605"/>
      <c r="AC74" s="605"/>
      <c r="AD74" s="605"/>
      <c r="AE74" s="605"/>
      <c r="AF74" s="605"/>
      <c r="AG74" s="605"/>
      <c r="AH74" s="605"/>
      <c r="AI74" s="605"/>
      <c r="AJ74" s="605"/>
      <c r="AK74" s="605"/>
      <c r="AL74" s="605"/>
      <c r="AM74" s="605"/>
      <c r="AN74" s="605"/>
      <c r="AO74" s="605"/>
      <c r="AP74" s="605"/>
      <c r="AQ74" s="605"/>
      <c r="AR74" s="605"/>
      <c r="AS74" s="605"/>
      <c r="AT74" s="605"/>
      <c r="AU74" s="605"/>
      <c r="AV74" s="605"/>
      <c r="AW74" s="605"/>
      <c r="AX74" s="605"/>
      <c r="AY74" s="605"/>
      <c r="AZ74" s="605"/>
      <c r="BA74" s="605"/>
      <c r="BB74" s="605"/>
      <c r="BC74" s="605"/>
      <c r="BD74" s="605"/>
      <c r="BE74" s="605"/>
      <c r="BF74" s="605"/>
      <c r="BG74" s="605"/>
      <c r="BH74" s="605"/>
      <c r="BI74" s="605"/>
      <c r="BJ74" s="605"/>
      <c r="BK74" s="605"/>
      <c r="BL74" s="605"/>
      <c r="BM74" s="605"/>
      <c r="BN74" s="605"/>
      <c r="BO74" s="605"/>
      <c r="BP74" s="605"/>
      <c r="BQ74" s="605"/>
      <c r="BR74" s="605"/>
      <c r="BS74" s="605"/>
      <c r="BT74" s="605"/>
      <c r="BU74" s="605"/>
      <c r="BV74" s="605"/>
      <c r="BW74" s="605"/>
      <c r="BX74" s="605"/>
      <c r="BY74" s="606"/>
      <c r="BZ74" s="60"/>
    </row>
    <row r="75" spans="1:78" ht="14.25" customHeight="1">
      <c r="A75" s="604"/>
      <c r="B75" s="605"/>
      <c r="C75" s="605"/>
      <c r="D75" s="605"/>
      <c r="E75" s="605"/>
      <c r="F75" s="605"/>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605"/>
      <c r="AU75" s="605"/>
      <c r="AV75" s="605"/>
      <c r="AW75" s="605"/>
      <c r="AX75" s="605"/>
      <c r="AY75" s="605"/>
      <c r="AZ75" s="605"/>
      <c r="BA75" s="605"/>
      <c r="BB75" s="605"/>
      <c r="BC75" s="605"/>
      <c r="BD75" s="605"/>
      <c r="BE75" s="605"/>
      <c r="BF75" s="605"/>
      <c r="BG75" s="605"/>
      <c r="BH75" s="605"/>
      <c r="BI75" s="605"/>
      <c r="BJ75" s="605"/>
      <c r="BK75" s="605"/>
      <c r="BL75" s="605"/>
      <c r="BM75" s="605"/>
      <c r="BN75" s="605"/>
      <c r="BO75" s="605"/>
      <c r="BP75" s="605"/>
      <c r="BQ75" s="605"/>
      <c r="BR75" s="605"/>
      <c r="BS75" s="605"/>
      <c r="BT75" s="605"/>
      <c r="BU75" s="605"/>
      <c r="BV75" s="605"/>
      <c r="BW75" s="605"/>
      <c r="BX75" s="605"/>
      <c r="BY75" s="606"/>
      <c r="BZ75" s="60"/>
    </row>
    <row r="76" spans="1:78" ht="14.25" customHeight="1">
      <c r="A76" s="604"/>
      <c r="B76" s="605"/>
      <c r="C76" s="605"/>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5"/>
      <c r="AR76" s="605"/>
      <c r="AS76" s="605"/>
      <c r="AT76" s="605"/>
      <c r="AU76" s="605"/>
      <c r="AV76" s="605"/>
      <c r="AW76" s="605"/>
      <c r="AX76" s="605"/>
      <c r="AY76" s="605"/>
      <c r="AZ76" s="605"/>
      <c r="BA76" s="605"/>
      <c r="BB76" s="605"/>
      <c r="BC76" s="605"/>
      <c r="BD76" s="605"/>
      <c r="BE76" s="605"/>
      <c r="BF76" s="605"/>
      <c r="BG76" s="605"/>
      <c r="BH76" s="605"/>
      <c r="BI76" s="605"/>
      <c r="BJ76" s="605"/>
      <c r="BK76" s="605"/>
      <c r="BL76" s="605"/>
      <c r="BM76" s="605"/>
      <c r="BN76" s="605"/>
      <c r="BO76" s="605"/>
      <c r="BP76" s="605"/>
      <c r="BQ76" s="605"/>
      <c r="BR76" s="605"/>
      <c r="BS76" s="605"/>
      <c r="BT76" s="605"/>
      <c r="BU76" s="605"/>
      <c r="BV76" s="605"/>
      <c r="BW76" s="605"/>
      <c r="BX76" s="605"/>
      <c r="BY76" s="606"/>
      <c r="BZ76" s="60"/>
    </row>
    <row r="77" spans="1:78" ht="14.25" customHeight="1">
      <c r="A77" s="604"/>
      <c r="B77" s="605"/>
      <c r="C77" s="605"/>
      <c r="D77" s="605"/>
      <c r="E77" s="605"/>
      <c r="F77" s="605"/>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605"/>
      <c r="AK77" s="605"/>
      <c r="AL77" s="605"/>
      <c r="AM77" s="605"/>
      <c r="AN77" s="605"/>
      <c r="AO77" s="605"/>
      <c r="AP77" s="605"/>
      <c r="AQ77" s="605"/>
      <c r="AR77" s="605"/>
      <c r="AS77" s="605"/>
      <c r="AT77" s="605"/>
      <c r="AU77" s="605"/>
      <c r="AV77" s="605"/>
      <c r="AW77" s="605"/>
      <c r="AX77" s="605"/>
      <c r="AY77" s="605"/>
      <c r="AZ77" s="605"/>
      <c r="BA77" s="605"/>
      <c r="BB77" s="605"/>
      <c r="BC77" s="605"/>
      <c r="BD77" s="605"/>
      <c r="BE77" s="605"/>
      <c r="BF77" s="605"/>
      <c r="BG77" s="605"/>
      <c r="BH77" s="605"/>
      <c r="BI77" s="605"/>
      <c r="BJ77" s="605"/>
      <c r="BK77" s="605"/>
      <c r="BL77" s="605"/>
      <c r="BM77" s="605"/>
      <c r="BN77" s="605"/>
      <c r="BO77" s="605"/>
      <c r="BP77" s="605"/>
      <c r="BQ77" s="605"/>
      <c r="BR77" s="605"/>
      <c r="BS77" s="605"/>
      <c r="BT77" s="605"/>
      <c r="BU77" s="605"/>
      <c r="BV77" s="605"/>
      <c r="BW77" s="605"/>
      <c r="BX77" s="605"/>
      <c r="BY77" s="606"/>
      <c r="BZ77" s="60"/>
    </row>
    <row r="78" spans="1:78" ht="14.25" customHeight="1">
      <c r="A78" s="604"/>
      <c r="B78" s="605"/>
      <c r="C78" s="605"/>
      <c r="D78" s="605"/>
      <c r="E78" s="605"/>
      <c r="F78" s="605"/>
      <c r="G78" s="605"/>
      <c r="H78" s="605"/>
      <c r="I78" s="605"/>
      <c r="J78" s="605"/>
      <c r="K78" s="605"/>
      <c r="L78" s="605"/>
      <c r="M78" s="605"/>
      <c r="N78" s="605"/>
      <c r="O78" s="605"/>
      <c r="P78" s="605"/>
      <c r="Q78" s="605"/>
      <c r="R78" s="605"/>
      <c r="S78" s="605"/>
      <c r="T78" s="605"/>
      <c r="U78" s="605"/>
      <c r="V78" s="605"/>
      <c r="W78" s="605"/>
      <c r="X78" s="605"/>
      <c r="Y78" s="605"/>
      <c r="Z78" s="605"/>
      <c r="AA78" s="605"/>
      <c r="AB78" s="605"/>
      <c r="AC78" s="605"/>
      <c r="AD78" s="605"/>
      <c r="AE78" s="605"/>
      <c r="AF78" s="605"/>
      <c r="AG78" s="605"/>
      <c r="AH78" s="605"/>
      <c r="AI78" s="605"/>
      <c r="AJ78" s="605"/>
      <c r="AK78" s="605"/>
      <c r="AL78" s="605"/>
      <c r="AM78" s="605"/>
      <c r="AN78" s="605"/>
      <c r="AO78" s="605"/>
      <c r="AP78" s="605"/>
      <c r="AQ78" s="605"/>
      <c r="AR78" s="605"/>
      <c r="AS78" s="605"/>
      <c r="AT78" s="605"/>
      <c r="AU78" s="605"/>
      <c r="AV78" s="605"/>
      <c r="AW78" s="605"/>
      <c r="AX78" s="605"/>
      <c r="AY78" s="605"/>
      <c r="AZ78" s="605"/>
      <c r="BA78" s="605"/>
      <c r="BB78" s="605"/>
      <c r="BC78" s="605"/>
      <c r="BD78" s="605"/>
      <c r="BE78" s="605"/>
      <c r="BF78" s="605"/>
      <c r="BG78" s="605"/>
      <c r="BH78" s="605"/>
      <c r="BI78" s="605"/>
      <c r="BJ78" s="605"/>
      <c r="BK78" s="605"/>
      <c r="BL78" s="605"/>
      <c r="BM78" s="605"/>
      <c r="BN78" s="605"/>
      <c r="BO78" s="605"/>
      <c r="BP78" s="605"/>
      <c r="BQ78" s="605"/>
      <c r="BR78" s="605"/>
      <c r="BS78" s="605"/>
      <c r="BT78" s="605"/>
      <c r="BU78" s="605"/>
      <c r="BV78" s="605"/>
      <c r="BW78" s="605"/>
      <c r="BX78" s="605"/>
      <c r="BY78" s="606"/>
      <c r="BZ78" s="60"/>
    </row>
    <row r="79" spans="1:78" ht="6.75" hidden="1" customHeight="1">
      <c r="A79" s="604"/>
      <c r="B79" s="605"/>
      <c r="C79" s="605"/>
      <c r="D79" s="605"/>
      <c r="E79" s="605"/>
      <c r="F79" s="605"/>
      <c r="G79" s="605"/>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5"/>
      <c r="AF79" s="605"/>
      <c r="AG79" s="605"/>
      <c r="AH79" s="605"/>
      <c r="AI79" s="605"/>
      <c r="AJ79" s="605"/>
      <c r="AK79" s="605"/>
      <c r="AL79" s="605"/>
      <c r="AM79" s="605"/>
      <c r="AN79" s="605"/>
      <c r="AO79" s="605"/>
      <c r="AP79" s="605"/>
      <c r="AQ79" s="605"/>
      <c r="AR79" s="605"/>
      <c r="AS79" s="605"/>
      <c r="AT79" s="605"/>
      <c r="AU79" s="605"/>
      <c r="AV79" s="605"/>
      <c r="AW79" s="605"/>
      <c r="AX79" s="605"/>
      <c r="AY79" s="605"/>
      <c r="AZ79" s="605"/>
      <c r="BA79" s="605"/>
      <c r="BB79" s="605"/>
      <c r="BC79" s="605"/>
      <c r="BD79" s="605"/>
      <c r="BE79" s="605"/>
      <c r="BF79" s="605"/>
      <c r="BG79" s="605"/>
      <c r="BH79" s="605"/>
      <c r="BI79" s="605"/>
      <c r="BJ79" s="605"/>
      <c r="BK79" s="605"/>
      <c r="BL79" s="605"/>
      <c r="BM79" s="605"/>
      <c r="BN79" s="605"/>
      <c r="BO79" s="605"/>
      <c r="BP79" s="605"/>
      <c r="BQ79" s="605"/>
      <c r="BR79" s="605"/>
      <c r="BS79" s="605"/>
      <c r="BT79" s="605"/>
      <c r="BU79" s="605"/>
      <c r="BV79" s="605"/>
      <c r="BW79" s="605"/>
      <c r="BX79" s="605"/>
      <c r="BY79" s="606"/>
      <c r="BZ79" s="60"/>
    </row>
    <row r="80" spans="1:78" ht="6.75" hidden="1" customHeight="1">
      <c r="A80" s="604"/>
      <c r="B80" s="605"/>
      <c r="C80" s="605"/>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5"/>
      <c r="AF80" s="605"/>
      <c r="AG80" s="605"/>
      <c r="AH80" s="605"/>
      <c r="AI80" s="605"/>
      <c r="AJ80" s="605"/>
      <c r="AK80" s="605"/>
      <c r="AL80" s="605"/>
      <c r="AM80" s="605"/>
      <c r="AN80" s="605"/>
      <c r="AO80" s="605"/>
      <c r="AP80" s="605"/>
      <c r="AQ80" s="605"/>
      <c r="AR80" s="605"/>
      <c r="AS80" s="605"/>
      <c r="AT80" s="605"/>
      <c r="AU80" s="605"/>
      <c r="AV80" s="605"/>
      <c r="AW80" s="605"/>
      <c r="AX80" s="605"/>
      <c r="AY80" s="605"/>
      <c r="AZ80" s="605"/>
      <c r="BA80" s="605"/>
      <c r="BB80" s="605"/>
      <c r="BC80" s="605"/>
      <c r="BD80" s="605"/>
      <c r="BE80" s="605"/>
      <c r="BF80" s="605"/>
      <c r="BG80" s="605"/>
      <c r="BH80" s="605"/>
      <c r="BI80" s="605"/>
      <c r="BJ80" s="605"/>
      <c r="BK80" s="605"/>
      <c r="BL80" s="605"/>
      <c r="BM80" s="605"/>
      <c r="BN80" s="605"/>
      <c r="BO80" s="605"/>
      <c r="BP80" s="605"/>
      <c r="BQ80" s="605"/>
      <c r="BR80" s="605"/>
      <c r="BS80" s="605"/>
      <c r="BT80" s="605"/>
      <c r="BU80" s="605"/>
      <c r="BV80" s="605"/>
      <c r="BW80" s="605"/>
      <c r="BX80" s="605"/>
      <c r="BY80" s="606"/>
      <c r="BZ80" s="60"/>
    </row>
    <row r="81" spans="1:78" ht="4.5" customHeight="1">
      <c r="A81" s="607"/>
      <c r="B81" s="608"/>
      <c r="C81" s="608"/>
      <c r="D81" s="608"/>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608"/>
      <c r="AR81" s="608"/>
      <c r="AS81" s="608"/>
      <c r="AT81" s="608"/>
      <c r="AU81" s="608"/>
      <c r="AV81" s="608"/>
      <c r="AW81" s="608"/>
      <c r="AX81" s="608"/>
      <c r="AY81" s="608"/>
      <c r="AZ81" s="608"/>
      <c r="BA81" s="608"/>
      <c r="BB81" s="608"/>
      <c r="BC81" s="608"/>
      <c r="BD81" s="608"/>
      <c r="BE81" s="608"/>
      <c r="BF81" s="608"/>
      <c r="BG81" s="608"/>
      <c r="BH81" s="608"/>
      <c r="BI81" s="608"/>
      <c r="BJ81" s="608"/>
      <c r="BK81" s="608"/>
      <c r="BL81" s="608"/>
      <c r="BM81" s="608"/>
      <c r="BN81" s="608"/>
      <c r="BO81" s="608"/>
      <c r="BP81" s="608"/>
      <c r="BQ81" s="608"/>
      <c r="BR81" s="608"/>
      <c r="BS81" s="608"/>
      <c r="BT81" s="608"/>
      <c r="BU81" s="608"/>
      <c r="BV81" s="608"/>
      <c r="BW81" s="608"/>
      <c r="BX81" s="608"/>
      <c r="BY81" s="609"/>
      <c r="BZ81" s="60"/>
    </row>
    <row r="82" spans="1:78" ht="5.25" customHeight="1">
      <c r="A82" s="66"/>
      <c r="B82" s="66"/>
      <c r="C82" s="66"/>
      <c r="D82" s="66"/>
      <c r="E82" s="66"/>
      <c r="F82" s="66"/>
      <c r="G82" s="66"/>
      <c r="H82" s="66"/>
      <c r="I82" s="66"/>
      <c r="J82" s="66"/>
      <c r="K82" s="66"/>
      <c r="L82" s="70"/>
      <c r="M82" s="70"/>
      <c r="N82" s="70"/>
      <c r="O82" s="70"/>
      <c r="P82" s="70"/>
      <c r="Q82" s="71"/>
      <c r="R82" s="70"/>
      <c r="S82" s="70"/>
      <c r="T82" s="70"/>
      <c r="U82" s="70"/>
      <c r="V82" s="70"/>
      <c r="W82" s="70"/>
      <c r="X82" s="64"/>
      <c r="Y82" s="64"/>
      <c r="Z82" s="64"/>
      <c r="AA82" s="64"/>
      <c r="AB82" s="64"/>
      <c r="AC82" s="64"/>
      <c r="AD82" s="64"/>
      <c r="AE82" s="64"/>
      <c r="AF82" s="64"/>
      <c r="AG82" s="64"/>
      <c r="AH82" s="64"/>
      <c r="AI82" s="64"/>
      <c r="AJ82" s="64"/>
      <c r="AK82" s="64"/>
      <c r="AL82" s="64"/>
      <c r="AM82" s="64"/>
      <c r="AN82" s="64"/>
      <c r="AO82" s="70"/>
      <c r="AP82" s="70"/>
      <c r="AQ82" s="70"/>
      <c r="AR82" s="70"/>
      <c r="AS82" s="70"/>
      <c r="AT82" s="70"/>
      <c r="AU82" s="70"/>
      <c r="AV82" s="70"/>
      <c r="AW82" s="70"/>
      <c r="AX82" s="70"/>
      <c r="AY82" s="70"/>
      <c r="AZ82" s="64"/>
      <c r="BA82" s="64"/>
      <c r="BB82" s="64"/>
      <c r="BC82" s="64"/>
      <c r="BD82" s="64"/>
      <c r="BE82" s="64"/>
      <c r="BF82" s="64"/>
      <c r="BG82" s="64"/>
      <c r="BH82" s="64"/>
      <c r="BI82" s="64"/>
      <c r="BJ82" s="64"/>
      <c r="BK82" s="64"/>
      <c r="BL82" s="64"/>
      <c r="BM82" s="64"/>
      <c r="BN82" s="64"/>
      <c r="BO82" s="64"/>
      <c r="BP82" s="70"/>
      <c r="BQ82" s="70"/>
      <c r="BR82" s="70"/>
      <c r="BS82" s="70"/>
      <c r="BT82" s="70"/>
      <c r="BU82" s="70"/>
      <c r="BV82" s="70"/>
      <c r="BW82" s="70"/>
      <c r="BX82" s="70"/>
      <c r="BY82" s="70"/>
      <c r="BZ82" s="60"/>
    </row>
    <row r="83" spans="1:78" ht="5.25" customHeight="1">
      <c r="A83" s="66"/>
      <c r="B83" s="66"/>
      <c r="C83" s="66"/>
      <c r="D83" s="66"/>
      <c r="E83" s="66"/>
      <c r="F83" s="66"/>
      <c r="G83" s="66"/>
      <c r="H83" s="66"/>
      <c r="I83" s="66"/>
      <c r="J83" s="66"/>
      <c r="K83" s="66"/>
      <c r="L83" s="70"/>
      <c r="M83" s="70"/>
      <c r="N83" s="70"/>
      <c r="O83" s="70"/>
      <c r="P83" s="70"/>
      <c r="Q83" s="71"/>
      <c r="R83" s="70"/>
      <c r="S83" s="70"/>
      <c r="T83" s="70"/>
      <c r="U83" s="70"/>
      <c r="V83" s="70"/>
      <c r="W83" s="70"/>
      <c r="X83" s="64"/>
      <c r="Y83" s="64"/>
      <c r="Z83" s="64"/>
      <c r="AA83" s="64"/>
      <c r="AB83" s="64"/>
      <c r="AC83" s="64"/>
      <c r="AD83" s="64"/>
      <c r="AE83" s="64"/>
      <c r="AF83" s="64"/>
      <c r="AG83" s="64"/>
      <c r="AH83" s="64"/>
      <c r="AI83" s="64"/>
      <c r="AJ83" s="64"/>
      <c r="AK83" s="64"/>
      <c r="AL83" s="64"/>
      <c r="AM83" s="64"/>
      <c r="AN83" s="64"/>
      <c r="AO83" s="70"/>
      <c r="AP83" s="70"/>
      <c r="AQ83" s="70"/>
      <c r="AR83" s="70"/>
      <c r="AS83" s="70"/>
      <c r="AT83" s="70"/>
      <c r="AU83" s="70"/>
      <c r="AV83" s="70"/>
      <c r="AW83" s="70"/>
      <c r="AX83" s="70"/>
      <c r="AY83" s="70"/>
      <c r="AZ83" s="64"/>
      <c r="BA83" s="64"/>
      <c r="BB83" s="64"/>
      <c r="BC83" s="64"/>
      <c r="BD83" s="64"/>
      <c r="BE83" s="64"/>
      <c r="BF83" s="64"/>
      <c r="BG83" s="64"/>
      <c r="BH83" s="64"/>
      <c r="BI83" s="64"/>
      <c r="BJ83" s="64"/>
      <c r="BK83" s="64"/>
      <c r="BL83" s="64"/>
      <c r="BM83" s="64"/>
      <c r="BN83" s="64"/>
      <c r="BO83" s="64"/>
      <c r="BP83" s="70"/>
      <c r="BQ83" s="70"/>
      <c r="BR83" s="70"/>
      <c r="BS83" s="70"/>
      <c r="BT83" s="70"/>
      <c r="BU83" s="70"/>
      <c r="BV83" s="70"/>
      <c r="BW83" s="70"/>
      <c r="BX83" s="70"/>
      <c r="BY83" s="70"/>
      <c r="BZ83" s="60"/>
    </row>
    <row r="84" spans="1:78" ht="6" customHeight="1">
      <c r="A84" s="66"/>
      <c r="B84" s="66"/>
      <c r="C84" s="66"/>
      <c r="D84" s="66"/>
      <c r="E84" s="66"/>
      <c r="F84" s="66"/>
      <c r="G84" s="66"/>
      <c r="H84" s="66"/>
      <c r="I84" s="66"/>
      <c r="J84" s="66"/>
      <c r="K84" s="66"/>
      <c r="L84" s="70"/>
      <c r="M84" s="70"/>
      <c r="N84" s="70"/>
      <c r="O84" s="70"/>
      <c r="P84" s="70"/>
      <c r="Q84" s="71"/>
      <c r="R84" s="70"/>
      <c r="S84" s="70"/>
      <c r="T84" s="70"/>
      <c r="U84" s="70"/>
      <c r="V84" s="70"/>
      <c r="W84" s="70"/>
      <c r="X84" s="64"/>
      <c r="Y84" s="64"/>
      <c r="Z84" s="64"/>
      <c r="AA84" s="64"/>
      <c r="AB84" s="64"/>
      <c r="AC84" s="64"/>
      <c r="AD84" s="64"/>
      <c r="AE84" s="64"/>
      <c r="AF84" s="64"/>
      <c r="AG84" s="64"/>
      <c r="AH84" s="64"/>
      <c r="AI84" s="64"/>
      <c r="AJ84" s="64"/>
      <c r="AK84" s="64"/>
      <c r="AL84" s="64"/>
      <c r="AM84" s="64"/>
      <c r="AN84" s="64"/>
      <c r="AO84" s="70"/>
      <c r="AP84" s="70"/>
      <c r="AQ84" s="70"/>
      <c r="AR84" s="70"/>
      <c r="AS84" s="70"/>
      <c r="AT84" s="70"/>
      <c r="AU84" s="70"/>
      <c r="AV84" s="70"/>
      <c r="AW84" s="70"/>
      <c r="AX84" s="70"/>
      <c r="AY84" s="70"/>
      <c r="AZ84" s="64"/>
      <c r="BA84" s="64"/>
      <c r="BB84" s="64"/>
      <c r="BC84" s="64"/>
      <c r="BD84" s="64"/>
      <c r="BE84" s="64"/>
      <c r="BF84" s="64"/>
      <c r="BG84" s="64"/>
      <c r="BH84" s="64"/>
      <c r="BI84" s="64"/>
      <c r="BJ84" s="64"/>
      <c r="BK84" s="64"/>
      <c r="BL84" s="64"/>
      <c r="BM84" s="64"/>
      <c r="BN84" s="64"/>
      <c r="BO84" s="64"/>
      <c r="BP84" s="70"/>
      <c r="BQ84" s="70"/>
      <c r="BR84" s="70"/>
      <c r="BS84" s="70"/>
      <c r="BT84" s="70"/>
      <c r="BU84" s="70"/>
      <c r="BV84" s="70"/>
      <c r="BW84" s="70"/>
      <c r="BX84" s="70"/>
      <c r="BY84" s="70"/>
      <c r="BZ84" s="60"/>
    </row>
    <row r="85" spans="1:78" ht="5.25" customHeight="1">
      <c r="A85" s="66"/>
      <c r="B85" s="66"/>
      <c r="C85" s="66"/>
      <c r="D85" s="66"/>
      <c r="E85" s="66"/>
      <c r="F85" s="66"/>
      <c r="G85" s="66"/>
      <c r="H85" s="66"/>
      <c r="I85" s="66"/>
      <c r="J85" s="66"/>
      <c r="K85" s="66"/>
      <c r="L85" s="70"/>
      <c r="M85" s="70"/>
      <c r="N85" s="70"/>
      <c r="O85" s="70"/>
      <c r="P85" s="70"/>
      <c r="Q85" s="71"/>
      <c r="R85" s="70"/>
      <c r="S85" s="70"/>
      <c r="T85" s="70"/>
      <c r="U85" s="70"/>
      <c r="V85" s="70"/>
      <c r="W85" s="70"/>
      <c r="X85" s="64"/>
      <c r="Y85" s="64"/>
      <c r="Z85" s="64"/>
      <c r="AA85" s="64"/>
      <c r="AB85" s="64"/>
      <c r="AC85" s="64"/>
      <c r="AD85" s="64"/>
      <c r="AE85" s="64"/>
      <c r="AF85" s="64"/>
      <c r="AG85" s="64"/>
      <c r="AH85" s="64"/>
      <c r="AI85" s="64"/>
      <c r="AJ85" s="64"/>
      <c r="AK85" s="64"/>
      <c r="AL85" s="64"/>
      <c r="AM85" s="64"/>
      <c r="AN85" s="64"/>
      <c r="AO85" s="70"/>
      <c r="AP85" s="70"/>
      <c r="AQ85" s="70"/>
      <c r="AR85" s="70"/>
      <c r="AS85" s="70"/>
      <c r="AT85" s="70"/>
      <c r="AU85" s="70"/>
      <c r="AV85" s="70"/>
      <c r="AW85" s="70"/>
      <c r="AX85" s="70"/>
      <c r="AY85" s="70"/>
      <c r="AZ85" s="64"/>
      <c r="BA85" s="64"/>
      <c r="BB85" s="64"/>
      <c r="BC85" s="64"/>
      <c r="BD85" s="64"/>
      <c r="BE85" s="64"/>
      <c r="BF85" s="64"/>
      <c r="BG85" s="64"/>
      <c r="BH85" s="64"/>
      <c r="BI85" s="64"/>
      <c r="BJ85" s="64"/>
      <c r="BK85" s="64"/>
      <c r="BL85" s="64"/>
      <c r="BM85" s="64"/>
      <c r="BN85" s="64"/>
      <c r="BO85" s="64"/>
      <c r="BP85" s="70"/>
      <c r="BQ85" s="70"/>
      <c r="BR85" s="70"/>
      <c r="BS85" s="70"/>
      <c r="BT85" s="70"/>
      <c r="BU85" s="70"/>
      <c r="BV85" s="70"/>
      <c r="BW85" s="70"/>
      <c r="BX85" s="70"/>
      <c r="BY85" s="70"/>
      <c r="BZ85" s="60"/>
    </row>
    <row r="86" spans="1:78" ht="5.25" customHeight="1">
      <c r="A86" s="66"/>
      <c r="B86" s="66"/>
      <c r="C86" s="66"/>
      <c r="D86" s="66"/>
      <c r="E86" s="66"/>
      <c r="F86" s="66"/>
      <c r="G86" s="66"/>
      <c r="H86" s="66"/>
      <c r="I86" s="66"/>
      <c r="J86" s="66"/>
      <c r="K86" s="66"/>
      <c r="L86" s="70"/>
      <c r="M86" s="70"/>
      <c r="N86" s="70"/>
      <c r="O86" s="70"/>
      <c r="P86" s="70"/>
      <c r="Q86" s="71"/>
      <c r="R86" s="70"/>
      <c r="S86" s="70"/>
      <c r="T86" s="70"/>
      <c r="U86" s="70"/>
      <c r="V86" s="70"/>
      <c r="W86" s="70"/>
      <c r="X86" s="64"/>
      <c r="Y86" s="64"/>
      <c r="Z86" s="64"/>
      <c r="AA86" s="64"/>
      <c r="AB86" s="64"/>
      <c r="AC86" s="64"/>
      <c r="AD86" s="64"/>
      <c r="AE86" s="64"/>
      <c r="AF86" s="64"/>
      <c r="AG86" s="64"/>
      <c r="AH86" s="64"/>
      <c r="AI86" s="64"/>
      <c r="AJ86" s="64"/>
      <c r="AK86" s="64"/>
      <c r="AL86" s="64"/>
      <c r="AM86" s="64"/>
      <c r="AN86" s="64"/>
      <c r="AO86" s="70"/>
      <c r="AP86" s="70"/>
      <c r="AQ86" s="70"/>
      <c r="AR86" s="70"/>
      <c r="AS86" s="70"/>
      <c r="AT86" s="70"/>
      <c r="AU86" s="70"/>
      <c r="AV86" s="70"/>
      <c r="AW86" s="70"/>
      <c r="AX86" s="70"/>
      <c r="AY86" s="70"/>
      <c r="AZ86" s="64"/>
      <c r="BA86" s="64"/>
      <c r="BB86" s="64"/>
      <c r="BC86" s="64"/>
      <c r="BD86" s="64"/>
      <c r="BE86" s="64"/>
      <c r="BF86" s="64"/>
      <c r="BG86" s="64"/>
      <c r="BH86" s="64"/>
      <c r="BI86" s="64"/>
      <c r="BJ86" s="64"/>
      <c r="BK86" s="64"/>
      <c r="BL86" s="64"/>
      <c r="BM86" s="64"/>
      <c r="BN86" s="64"/>
      <c r="BO86" s="64"/>
      <c r="BP86" s="70"/>
      <c r="BQ86" s="70"/>
      <c r="BR86" s="70"/>
      <c r="BS86" s="70"/>
      <c r="BT86" s="70"/>
      <c r="BU86" s="70"/>
      <c r="BV86" s="70"/>
      <c r="BW86" s="70"/>
      <c r="BX86" s="70"/>
      <c r="BY86" s="70"/>
      <c r="BZ86" s="60"/>
    </row>
    <row r="87" spans="1:78" ht="6" customHeight="1">
      <c r="A87" s="66"/>
      <c r="B87" s="66"/>
      <c r="C87" s="66"/>
      <c r="D87" s="66"/>
      <c r="E87" s="66"/>
      <c r="F87" s="66"/>
      <c r="G87" s="66"/>
      <c r="H87" s="66"/>
      <c r="I87" s="66"/>
      <c r="J87" s="66"/>
      <c r="K87" s="66"/>
      <c r="L87" s="70"/>
      <c r="M87" s="70"/>
      <c r="N87" s="70"/>
      <c r="O87" s="70"/>
      <c r="P87" s="70"/>
      <c r="Q87" s="71"/>
      <c r="R87" s="70"/>
      <c r="S87" s="70"/>
      <c r="T87" s="70"/>
      <c r="U87" s="70"/>
      <c r="V87" s="70"/>
      <c r="W87" s="70"/>
      <c r="X87" s="64"/>
      <c r="Y87" s="64"/>
      <c r="Z87" s="64"/>
      <c r="AA87" s="64"/>
      <c r="AB87" s="64"/>
      <c r="AC87" s="64"/>
      <c r="AD87" s="64"/>
      <c r="AE87" s="64"/>
      <c r="AF87" s="64"/>
      <c r="AG87" s="64"/>
      <c r="AH87" s="64"/>
      <c r="AI87" s="64"/>
      <c r="AJ87" s="64"/>
      <c r="AK87" s="64"/>
      <c r="AL87" s="64"/>
      <c r="AM87" s="64"/>
      <c r="AN87" s="64"/>
      <c r="AO87" s="70"/>
      <c r="AP87" s="70"/>
      <c r="AQ87" s="70"/>
      <c r="AR87" s="70"/>
      <c r="AS87" s="70"/>
      <c r="AT87" s="70"/>
      <c r="AU87" s="70"/>
      <c r="AV87" s="70"/>
      <c r="AW87" s="70"/>
      <c r="AX87" s="70"/>
      <c r="AY87" s="70"/>
      <c r="AZ87" s="64"/>
      <c r="BA87" s="64"/>
      <c r="BB87" s="64"/>
      <c r="BC87" s="64"/>
      <c r="BD87" s="64"/>
      <c r="BE87" s="64"/>
      <c r="BF87" s="64"/>
      <c r="BG87" s="64"/>
      <c r="BH87" s="64"/>
      <c r="BI87" s="64"/>
      <c r="BJ87" s="64"/>
      <c r="BK87" s="64"/>
      <c r="BL87" s="64"/>
      <c r="BM87" s="64"/>
      <c r="BN87" s="64"/>
      <c r="BO87" s="64"/>
      <c r="BP87" s="70"/>
      <c r="BQ87" s="70"/>
      <c r="BR87" s="70"/>
      <c r="BS87" s="70"/>
      <c r="BT87" s="70"/>
      <c r="BU87" s="70"/>
      <c r="BV87" s="70"/>
      <c r="BW87" s="70"/>
      <c r="BX87" s="70"/>
      <c r="BY87" s="70"/>
      <c r="BZ87" s="60"/>
    </row>
    <row r="88" spans="1:78" ht="5.25" customHeight="1">
      <c r="A88" s="66"/>
      <c r="B88" s="66"/>
      <c r="C88" s="66"/>
      <c r="D88" s="66"/>
      <c r="E88" s="66"/>
      <c r="F88" s="66"/>
      <c r="G88" s="66"/>
      <c r="H88" s="66"/>
      <c r="I88" s="66"/>
      <c r="J88" s="66"/>
      <c r="K88" s="66"/>
      <c r="L88" s="70"/>
      <c r="M88" s="70"/>
      <c r="N88" s="70"/>
      <c r="O88" s="70"/>
      <c r="P88" s="70"/>
      <c r="Q88" s="71"/>
      <c r="R88" s="70"/>
      <c r="S88" s="70"/>
      <c r="T88" s="70"/>
      <c r="U88" s="70"/>
      <c r="V88" s="70"/>
      <c r="W88" s="70"/>
      <c r="X88" s="64"/>
      <c r="Y88" s="64"/>
      <c r="Z88" s="64"/>
      <c r="AA88" s="64"/>
      <c r="AB88" s="64"/>
      <c r="AC88" s="64"/>
      <c r="AD88" s="64"/>
      <c r="AE88" s="64"/>
      <c r="AF88" s="64"/>
      <c r="AG88" s="64"/>
      <c r="AH88" s="64"/>
      <c r="AI88" s="64"/>
      <c r="AJ88" s="64"/>
      <c r="AK88" s="64"/>
      <c r="AL88" s="64"/>
      <c r="AM88" s="64"/>
      <c r="AN88" s="64"/>
      <c r="AO88" s="70"/>
      <c r="AP88" s="70"/>
      <c r="AQ88" s="70"/>
      <c r="AR88" s="70"/>
      <c r="AS88" s="70"/>
      <c r="AT88" s="70"/>
      <c r="AU88" s="70"/>
      <c r="AV88" s="70"/>
      <c r="AW88" s="70"/>
      <c r="AX88" s="70"/>
      <c r="AY88" s="70"/>
      <c r="AZ88" s="64"/>
      <c r="BA88" s="64"/>
      <c r="BB88" s="64"/>
      <c r="BC88" s="64"/>
      <c r="BD88" s="64"/>
      <c r="BE88" s="64"/>
      <c r="BF88" s="64"/>
      <c r="BG88" s="64"/>
      <c r="BH88" s="64"/>
      <c r="BI88" s="64"/>
      <c r="BJ88" s="64"/>
      <c r="BK88" s="64"/>
      <c r="BL88" s="64"/>
      <c r="BM88" s="64"/>
      <c r="BN88" s="64"/>
      <c r="BO88" s="64"/>
      <c r="BP88" s="70"/>
      <c r="BQ88" s="70"/>
      <c r="BR88" s="70"/>
      <c r="BS88" s="70"/>
      <c r="BT88" s="70"/>
      <c r="BU88" s="70"/>
      <c r="BV88" s="70"/>
      <c r="BW88" s="70"/>
      <c r="BX88" s="70"/>
      <c r="BY88" s="70"/>
      <c r="BZ88" s="60"/>
    </row>
    <row r="89" spans="1:78" ht="5.25" customHeight="1">
      <c r="A89" s="66"/>
      <c r="B89" s="66"/>
      <c r="C89" s="66"/>
      <c r="D89" s="66"/>
      <c r="E89" s="66"/>
      <c r="F89" s="66"/>
      <c r="G89" s="66"/>
      <c r="H89" s="66"/>
      <c r="I89" s="66"/>
      <c r="J89" s="66"/>
      <c r="K89" s="66"/>
      <c r="L89" s="70"/>
      <c r="M89" s="70"/>
      <c r="N89" s="70"/>
      <c r="O89" s="70"/>
      <c r="P89" s="70"/>
      <c r="Q89" s="71"/>
      <c r="R89" s="70"/>
      <c r="S89" s="70"/>
      <c r="T89" s="70"/>
      <c r="U89" s="70"/>
      <c r="V89" s="70"/>
      <c r="W89" s="70"/>
      <c r="X89" s="64"/>
      <c r="Y89" s="64"/>
      <c r="Z89" s="64"/>
      <c r="AA89" s="64"/>
      <c r="AB89" s="64"/>
      <c r="AC89" s="64"/>
      <c r="AD89" s="64"/>
      <c r="AE89" s="64"/>
      <c r="AF89" s="64"/>
      <c r="AG89" s="64"/>
      <c r="AH89" s="64"/>
      <c r="AI89" s="64"/>
      <c r="AJ89" s="64"/>
      <c r="AK89" s="64"/>
      <c r="AL89" s="64"/>
      <c r="AM89" s="64"/>
      <c r="AN89" s="64"/>
      <c r="AO89" s="70"/>
      <c r="AP89" s="70"/>
      <c r="AQ89" s="70"/>
      <c r="AR89" s="70"/>
      <c r="AS89" s="70"/>
      <c r="AT89" s="70"/>
      <c r="AU89" s="70"/>
      <c r="AV89" s="70"/>
      <c r="AW89" s="70"/>
      <c r="AX89" s="70"/>
      <c r="AY89" s="70"/>
      <c r="AZ89" s="64"/>
      <c r="BA89" s="64"/>
      <c r="BB89" s="64"/>
      <c r="BC89" s="64"/>
      <c r="BD89" s="64"/>
      <c r="BE89" s="64"/>
      <c r="BF89" s="64"/>
      <c r="BG89" s="64"/>
      <c r="BH89" s="64"/>
      <c r="BI89" s="64"/>
      <c r="BJ89" s="64"/>
      <c r="BK89" s="64"/>
      <c r="BL89" s="64"/>
      <c r="BM89" s="64"/>
      <c r="BN89" s="64"/>
      <c r="BO89" s="64"/>
      <c r="BP89" s="70"/>
      <c r="BQ89" s="70"/>
      <c r="BR89" s="70"/>
      <c r="BS89" s="70"/>
      <c r="BT89" s="70"/>
      <c r="BU89" s="70"/>
      <c r="BV89" s="70"/>
      <c r="BW89" s="70"/>
      <c r="BX89" s="70"/>
      <c r="BY89" s="70"/>
      <c r="BZ89" s="60"/>
    </row>
    <row r="90" spans="1:78" ht="6" customHeight="1">
      <c r="A90" s="66"/>
      <c r="B90" s="66"/>
      <c r="C90" s="66"/>
      <c r="D90" s="66"/>
      <c r="E90" s="66"/>
      <c r="F90" s="66"/>
      <c r="G90" s="66"/>
      <c r="H90" s="66"/>
      <c r="I90" s="66"/>
      <c r="J90" s="66"/>
      <c r="K90" s="66"/>
      <c r="L90" s="70"/>
      <c r="M90" s="70"/>
      <c r="N90" s="70"/>
      <c r="O90" s="70"/>
      <c r="P90" s="70"/>
      <c r="Q90" s="71"/>
      <c r="R90" s="70"/>
      <c r="S90" s="70"/>
      <c r="T90" s="70"/>
      <c r="U90" s="70"/>
      <c r="V90" s="70"/>
      <c r="W90" s="70"/>
      <c r="X90" s="64"/>
      <c r="Y90" s="64"/>
      <c r="Z90" s="64"/>
      <c r="AA90" s="64"/>
      <c r="AB90" s="64"/>
      <c r="AC90" s="64"/>
      <c r="AD90" s="64"/>
      <c r="AE90" s="64"/>
      <c r="AF90" s="64"/>
      <c r="AG90" s="64"/>
      <c r="AH90" s="64"/>
      <c r="AI90" s="64"/>
      <c r="AJ90" s="64"/>
      <c r="AK90" s="64"/>
      <c r="AL90" s="64"/>
      <c r="AM90" s="64"/>
      <c r="AN90" s="64"/>
      <c r="AO90" s="70"/>
      <c r="AP90" s="70"/>
      <c r="AQ90" s="70"/>
      <c r="AR90" s="70"/>
      <c r="AS90" s="70"/>
      <c r="AT90" s="70"/>
      <c r="AU90" s="70"/>
      <c r="AV90" s="70"/>
      <c r="AW90" s="70"/>
      <c r="AX90" s="70"/>
      <c r="AY90" s="70"/>
      <c r="AZ90" s="64"/>
      <c r="BA90" s="64"/>
      <c r="BB90" s="64"/>
      <c r="BC90" s="64"/>
      <c r="BD90" s="64"/>
      <c r="BE90" s="64"/>
      <c r="BF90" s="64"/>
      <c r="BG90" s="64"/>
      <c r="BH90" s="64"/>
      <c r="BI90" s="64"/>
      <c r="BJ90" s="64"/>
      <c r="BK90" s="64"/>
      <c r="BL90" s="64"/>
      <c r="BM90" s="64"/>
      <c r="BN90" s="64"/>
      <c r="BO90" s="64"/>
      <c r="BP90" s="70"/>
      <c r="BQ90" s="70"/>
      <c r="BR90" s="70"/>
      <c r="BS90" s="70"/>
      <c r="BT90" s="70"/>
      <c r="BU90" s="70"/>
      <c r="BV90" s="70"/>
      <c r="BW90" s="70"/>
      <c r="BX90" s="70"/>
      <c r="BY90" s="70"/>
      <c r="BZ90" s="60"/>
    </row>
    <row r="91" spans="1:78" ht="5.25" customHeight="1">
      <c r="A91" s="66"/>
      <c r="B91" s="66"/>
      <c r="C91" s="66"/>
      <c r="D91" s="66"/>
      <c r="E91" s="66"/>
      <c r="F91" s="66"/>
      <c r="G91" s="66"/>
      <c r="H91" s="66"/>
      <c r="I91" s="66"/>
      <c r="J91" s="66"/>
      <c r="K91" s="66"/>
      <c r="L91" s="70"/>
      <c r="M91" s="70"/>
      <c r="N91" s="70"/>
      <c r="O91" s="70"/>
      <c r="P91" s="70"/>
      <c r="Q91" s="71"/>
      <c r="R91" s="70"/>
      <c r="S91" s="70"/>
      <c r="T91" s="70"/>
      <c r="U91" s="70"/>
      <c r="V91" s="70"/>
      <c r="W91" s="70"/>
      <c r="X91" s="64"/>
      <c r="Y91" s="64"/>
      <c r="Z91" s="64"/>
      <c r="AA91" s="64"/>
      <c r="AB91" s="64"/>
      <c r="AC91" s="64"/>
      <c r="AD91" s="64"/>
      <c r="AE91" s="64"/>
      <c r="AF91" s="64"/>
      <c r="AG91" s="64"/>
      <c r="AH91" s="64"/>
      <c r="AI91" s="64"/>
      <c r="AJ91" s="64"/>
      <c r="AK91" s="64"/>
      <c r="AL91" s="64"/>
      <c r="AM91" s="64"/>
      <c r="AN91" s="64"/>
      <c r="AO91" s="70"/>
      <c r="AP91" s="70"/>
      <c r="AQ91" s="70"/>
      <c r="AR91" s="70"/>
      <c r="AS91" s="70"/>
      <c r="AT91" s="70"/>
      <c r="AU91" s="70"/>
      <c r="AV91" s="70"/>
      <c r="AW91" s="70"/>
      <c r="AX91" s="70"/>
      <c r="AY91" s="70"/>
      <c r="AZ91" s="72"/>
      <c r="BA91" s="72"/>
      <c r="BB91" s="72"/>
      <c r="BC91" s="72"/>
      <c r="BD91" s="72"/>
      <c r="BE91" s="72"/>
      <c r="BF91" s="72"/>
      <c r="BG91" s="72"/>
      <c r="BH91" s="72"/>
      <c r="BI91" s="72"/>
      <c r="BJ91" s="72"/>
      <c r="BK91" s="72"/>
      <c r="BL91" s="72"/>
      <c r="BM91" s="72"/>
      <c r="BN91" s="72"/>
      <c r="BO91" s="72"/>
      <c r="BP91" s="70"/>
      <c r="BQ91" s="70"/>
      <c r="BR91" s="70"/>
      <c r="BS91" s="70"/>
      <c r="BT91" s="70"/>
      <c r="BU91" s="70"/>
      <c r="BV91" s="70"/>
      <c r="BW91" s="70"/>
      <c r="BX91" s="70"/>
      <c r="BY91" s="70"/>
      <c r="BZ91" s="60"/>
    </row>
    <row r="92" spans="1:78" ht="5.25" customHeight="1">
      <c r="A92" s="66"/>
      <c r="B92" s="66"/>
      <c r="C92" s="66"/>
      <c r="D92" s="66"/>
      <c r="E92" s="66"/>
      <c r="F92" s="66"/>
      <c r="G92" s="66"/>
      <c r="H92" s="66"/>
      <c r="I92" s="66"/>
      <c r="J92" s="66"/>
      <c r="K92" s="66"/>
      <c r="L92" s="70"/>
      <c r="M92" s="70"/>
      <c r="N92" s="70"/>
      <c r="O92" s="70"/>
      <c r="P92" s="70"/>
      <c r="Q92" s="71"/>
      <c r="R92" s="70"/>
      <c r="S92" s="70"/>
      <c r="T92" s="70"/>
      <c r="U92" s="70"/>
      <c r="V92" s="70"/>
      <c r="W92" s="70"/>
      <c r="X92" s="64"/>
      <c r="Y92" s="64"/>
      <c r="Z92" s="64"/>
      <c r="AA92" s="64"/>
      <c r="AB92" s="64"/>
      <c r="AC92" s="64"/>
      <c r="AD92" s="64"/>
      <c r="AE92" s="64"/>
      <c r="AF92" s="64"/>
      <c r="AG92" s="64"/>
      <c r="AH92" s="64"/>
      <c r="AI92" s="64"/>
      <c r="AJ92" s="64"/>
      <c r="AK92" s="64"/>
      <c r="AL92" s="64"/>
      <c r="AM92" s="64"/>
      <c r="AN92" s="64"/>
      <c r="AO92" s="70"/>
      <c r="AP92" s="70"/>
      <c r="AQ92" s="70"/>
      <c r="AR92" s="70"/>
      <c r="AS92" s="70"/>
      <c r="AT92" s="70"/>
      <c r="AU92" s="70"/>
      <c r="AV92" s="70"/>
      <c r="AW92" s="70"/>
      <c r="AX92" s="70"/>
      <c r="AY92" s="70"/>
      <c r="AZ92" s="72"/>
      <c r="BA92" s="72"/>
      <c r="BB92" s="72"/>
      <c r="BC92" s="72"/>
      <c r="BD92" s="72"/>
      <c r="BE92" s="72"/>
      <c r="BF92" s="72"/>
      <c r="BG92" s="72"/>
      <c r="BH92" s="72"/>
      <c r="BI92" s="72"/>
      <c r="BJ92" s="72"/>
      <c r="BK92" s="72"/>
      <c r="BL92" s="72"/>
      <c r="BM92" s="72"/>
      <c r="BN92" s="72"/>
      <c r="BO92" s="72"/>
      <c r="BP92" s="70"/>
      <c r="BQ92" s="70"/>
      <c r="BR92" s="70"/>
      <c r="BS92" s="70"/>
      <c r="BT92" s="70"/>
      <c r="BU92" s="70"/>
      <c r="BV92" s="70"/>
      <c r="BW92" s="70"/>
      <c r="BX92" s="70"/>
      <c r="BY92" s="70"/>
      <c r="BZ92" s="60"/>
    </row>
    <row r="93" spans="1:78" ht="6" customHeight="1">
      <c r="A93" s="66"/>
      <c r="B93" s="66"/>
      <c r="C93" s="66"/>
      <c r="D93" s="66"/>
      <c r="E93" s="66"/>
      <c r="F93" s="66"/>
      <c r="G93" s="66"/>
      <c r="H93" s="66"/>
      <c r="I93" s="66"/>
      <c r="J93" s="66"/>
      <c r="K93" s="66"/>
      <c r="L93" s="70"/>
      <c r="M93" s="70"/>
      <c r="N93" s="70"/>
      <c r="O93" s="70"/>
      <c r="P93" s="70"/>
      <c r="Q93" s="71"/>
      <c r="R93" s="70"/>
      <c r="S93" s="70"/>
      <c r="T93" s="70"/>
      <c r="U93" s="70"/>
      <c r="V93" s="70"/>
      <c r="W93" s="70"/>
      <c r="X93" s="64"/>
      <c r="Y93" s="64"/>
      <c r="Z93" s="64"/>
      <c r="AA93" s="64"/>
      <c r="AB93" s="64"/>
      <c r="AC93" s="64"/>
      <c r="AD93" s="64"/>
      <c r="AE93" s="64"/>
      <c r="AF93" s="64"/>
      <c r="AG93" s="64"/>
      <c r="AH93" s="64"/>
      <c r="AI93" s="64"/>
      <c r="AJ93" s="64"/>
      <c r="AK93" s="64"/>
      <c r="AL93" s="64"/>
      <c r="AM93" s="64"/>
      <c r="AN93" s="64"/>
      <c r="AO93" s="70"/>
      <c r="AP93" s="70"/>
      <c r="AQ93" s="70"/>
      <c r="AR93" s="70"/>
      <c r="AS93" s="70"/>
      <c r="AT93" s="70"/>
      <c r="AU93" s="70"/>
      <c r="AV93" s="70"/>
      <c r="AW93" s="70"/>
      <c r="AX93" s="70"/>
      <c r="AY93" s="70"/>
      <c r="AZ93" s="72"/>
      <c r="BA93" s="72"/>
      <c r="BB93" s="72"/>
      <c r="BC93" s="72"/>
      <c r="BD93" s="72"/>
      <c r="BE93" s="72"/>
      <c r="BF93" s="72"/>
      <c r="BG93" s="72"/>
      <c r="BH93" s="72"/>
      <c r="BI93" s="72"/>
      <c r="BJ93" s="72"/>
      <c r="BK93" s="72"/>
      <c r="BL93" s="72"/>
      <c r="BM93" s="72"/>
      <c r="BN93" s="72"/>
      <c r="BO93" s="72"/>
      <c r="BP93" s="70"/>
      <c r="BQ93" s="70"/>
      <c r="BR93" s="70"/>
      <c r="BS93" s="70"/>
      <c r="BT93" s="70"/>
      <c r="BU93" s="70"/>
      <c r="BV93" s="70"/>
      <c r="BW93" s="70"/>
      <c r="BX93" s="70"/>
      <c r="BY93" s="70"/>
      <c r="BZ93" s="60"/>
    </row>
    <row r="94" spans="1:78" ht="5.25" customHeight="1">
      <c r="A94" s="66"/>
      <c r="B94" s="66"/>
      <c r="C94" s="66"/>
      <c r="D94" s="66"/>
      <c r="E94" s="66"/>
      <c r="F94" s="66"/>
      <c r="G94" s="66"/>
      <c r="H94" s="66"/>
      <c r="I94" s="66"/>
      <c r="J94" s="66"/>
      <c r="K94" s="66"/>
      <c r="L94" s="70"/>
      <c r="M94" s="70"/>
      <c r="N94" s="70"/>
      <c r="O94" s="70"/>
      <c r="P94" s="70"/>
      <c r="Q94" s="71"/>
      <c r="R94" s="70"/>
      <c r="S94" s="70"/>
      <c r="T94" s="70"/>
      <c r="U94" s="70"/>
      <c r="V94" s="70"/>
      <c r="W94" s="70"/>
      <c r="X94" s="64"/>
      <c r="Y94" s="64"/>
      <c r="Z94" s="64"/>
      <c r="AA94" s="64"/>
      <c r="AB94" s="64"/>
      <c r="AC94" s="64"/>
      <c r="AD94" s="64"/>
      <c r="AE94" s="64"/>
      <c r="AF94" s="64"/>
      <c r="AG94" s="64"/>
      <c r="AH94" s="64"/>
      <c r="AI94" s="64"/>
      <c r="AJ94" s="64"/>
      <c r="AK94" s="64"/>
      <c r="AL94" s="64"/>
      <c r="AM94" s="64"/>
      <c r="AN94" s="64"/>
      <c r="AO94" s="70"/>
      <c r="AP94" s="70"/>
      <c r="AQ94" s="70"/>
      <c r="AR94" s="70"/>
      <c r="AS94" s="70"/>
      <c r="AT94" s="70"/>
      <c r="AU94" s="70"/>
      <c r="AV94" s="70"/>
      <c r="AW94" s="70"/>
      <c r="AX94" s="70"/>
      <c r="AY94" s="70"/>
      <c r="AZ94" s="64"/>
      <c r="BA94" s="70"/>
      <c r="BB94" s="70"/>
      <c r="BC94" s="70"/>
      <c r="BD94" s="70"/>
      <c r="BE94" s="70"/>
      <c r="BF94" s="70"/>
      <c r="BG94" s="70"/>
      <c r="BH94" s="64"/>
      <c r="BI94" s="67"/>
      <c r="BJ94" s="67"/>
      <c r="BK94" s="67"/>
      <c r="BL94" s="67"/>
      <c r="BM94" s="67"/>
      <c r="BN94" s="67"/>
      <c r="BO94" s="67"/>
      <c r="BP94" s="67"/>
      <c r="BQ94" s="67"/>
      <c r="BR94" s="67"/>
      <c r="BS94" s="67"/>
      <c r="BT94" s="67"/>
      <c r="BU94" s="67"/>
      <c r="BV94" s="67"/>
      <c r="BW94" s="67"/>
      <c r="BX94" s="67"/>
      <c r="BY94" s="67"/>
      <c r="BZ94" s="60"/>
    </row>
    <row r="95" spans="1:78" ht="5.25" customHeight="1">
      <c r="A95" s="66"/>
      <c r="B95" s="66"/>
      <c r="C95" s="66"/>
      <c r="D95" s="66"/>
      <c r="E95" s="66"/>
      <c r="F95" s="66"/>
      <c r="G95" s="66"/>
      <c r="H95" s="66"/>
      <c r="I95" s="66"/>
      <c r="J95" s="66"/>
      <c r="K95" s="66"/>
      <c r="L95" s="70"/>
      <c r="M95" s="70"/>
      <c r="N95" s="70"/>
      <c r="O95" s="70"/>
      <c r="P95" s="70"/>
      <c r="Q95" s="71"/>
      <c r="R95" s="70"/>
      <c r="S95" s="70"/>
      <c r="T95" s="70"/>
      <c r="U95" s="70"/>
      <c r="V95" s="70"/>
      <c r="W95" s="70"/>
      <c r="X95" s="64"/>
      <c r="Y95" s="64"/>
      <c r="Z95" s="64"/>
      <c r="AA95" s="64"/>
      <c r="AB95" s="64"/>
      <c r="AC95" s="64"/>
      <c r="AD95" s="64"/>
      <c r="AE95" s="64"/>
      <c r="AF95" s="64"/>
      <c r="AG95" s="64"/>
      <c r="AH95" s="64"/>
      <c r="AI95" s="64"/>
      <c r="AJ95" s="64"/>
      <c r="AK95" s="64"/>
      <c r="AL95" s="64"/>
      <c r="AM95" s="64"/>
      <c r="AN95" s="64"/>
      <c r="AO95" s="70"/>
      <c r="AP95" s="70"/>
      <c r="AQ95" s="70"/>
      <c r="AR95" s="70"/>
      <c r="AS95" s="70"/>
      <c r="AT95" s="70"/>
      <c r="AU95" s="70"/>
      <c r="AV95" s="70"/>
      <c r="AW95" s="70"/>
      <c r="AX95" s="70"/>
      <c r="AY95" s="70"/>
      <c r="AZ95" s="64"/>
      <c r="BA95" s="70"/>
      <c r="BB95" s="70"/>
      <c r="BC95" s="70"/>
      <c r="BD95" s="70"/>
      <c r="BE95" s="70"/>
      <c r="BF95" s="70"/>
      <c r="BG95" s="70"/>
      <c r="BH95" s="64"/>
      <c r="BI95" s="67"/>
      <c r="BJ95" s="67"/>
      <c r="BK95" s="67"/>
      <c r="BL95" s="67"/>
      <c r="BM95" s="67"/>
      <c r="BN95" s="67"/>
      <c r="BO95" s="67"/>
      <c r="BP95" s="67"/>
      <c r="BQ95" s="67"/>
      <c r="BR95" s="67"/>
      <c r="BS95" s="67"/>
      <c r="BT95" s="67"/>
      <c r="BU95" s="67"/>
      <c r="BV95" s="67"/>
      <c r="BW95" s="67"/>
      <c r="BX95" s="67"/>
      <c r="BY95" s="67"/>
      <c r="BZ95" s="60"/>
    </row>
    <row r="96" spans="1:78" ht="6" customHeight="1">
      <c r="A96" s="66"/>
      <c r="B96" s="66"/>
      <c r="C96" s="66"/>
      <c r="D96" s="66"/>
      <c r="E96" s="66"/>
      <c r="F96" s="66"/>
      <c r="G96" s="66"/>
      <c r="H96" s="66"/>
      <c r="I96" s="66"/>
      <c r="J96" s="66"/>
      <c r="K96" s="66"/>
      <c r="L96" s="70"/>
      <c r="M96" s="70"/>
      <c r="N96" s="70"/>
      <c r="O96" s="70"/>
      <c r="P96" s="70"/>
      <c r="Q96" s="71"/>
      <c r="R96" s="70"/>
      <c r="S96" s="70"/>
      <c r="T96" s="70"/>
      <c r="U96" s="70"/>
      <c r="V96" s="70"/>
      <c r="W96" s="70"/>
      <c r="X96" s="64"/>
      <c r="Y96" s="64"/>
      <c r="Z96" s="64"/>
      <c r="AA96" s="64"/>
      <c r="AB96" s="64"/>
      <c r="AC96" s="64"/>
      <c r="AD96" s="64"/>
      <c r="AE96" s="64"/>
      <c r="AF96" s="64"/>
      <c r="AG96" s="64"/>
      <c r="AH96" s="64"/>
      <c r="AI96" s="64"/>
      <c r="AJ96" s="64"/>
      <c r="AK96" s="64"/>
      <c r="AL96" s="64"/>
      <c r="AM96" s="64"/>
      <c r="AN96" s="64"/>
      <c r="AO96" s="70"/>
      <c r="AP96" s="70"/>
      <c r="AQ96" s="70"/>
      <c r="AR96" s="70"/>
      <c r="AS96" s="70"/>
      <c r="AT96" s="70"/>
      <c r="AU96" s="70"/>
      <c r="AV96" s="70"/>
      <c r="AW96" s="70"/>
      <c r="AX96" s="70"/>
      <c r="AY96" s="70"/>
      <c r="AZ96" s="64"/>
      <c r="BA96" s="70"/>
      <c r="BB96" s="70"/>
      <c r="BC96" s="70"/>
      <c r="BD96" s="70"/>
      <c r="BE96" s="70"/>
      <c r="BF96" s="70"/>
      <c r="BG96" s="70"/>
      <c r="BH96" s="64"/>
      <c r="BI96" s="67"/>
      <c r="BJ96" s="67"/>
      <c r="BK96" s="67"/>
      <c r="BL96" s="67"/>
      <c r="BM96" s="67"/>
      <c r="BN96" s="67"/>
      <c r="BO96" s="67"/>
      <c r="BP96" s="67"/>
      <c r="BQ96" s="67"/>
      <c r="BR96" s="67"/>
      <c r="BS96" s="67"/>
      <c r="BT96" s="67"/>
      <c r="BU96" s="67"/>
      <c r="BV96" s="67"/>
      <c r="BW96" s="67"/>
      <c r="BX96" s="67"/>
      <c r="BY96" s="67"/>
      <c r="BZ96" s="60"/>
    </row>
    <row r="97" spans="1:78" ht="3"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60"/>
    </row>
    <row r="98" spans="1:78" ht="3"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60"/>
    </row>
    <row r="99" spans="1:78" ht="3"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60"/>
    </row>
    <row r="100" spans="1:78" ht="3"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60"/>
    </row>
    <row r="101" spans="1:78" ht="3"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60"/>
    </row>
    <row r="102" spans="1:78" ht="3"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60"/>
    </row>
    <row r="103" spans="1:78" ht="3"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60"/>
    </row>
    <row r="104" spans="1:78" ht="3"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4"/>
    </row>
    <row r="105" spans="1:78" ht="3"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4"/>
    </row>
    <row r="106" spans="1:78" ht="3"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63"/>
    </row>
    <row r="107" spans="1:78" ht="6"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64"/>
      <c r="BG107" s="64"/>
      <c r="BH107" s="64"/>
      <c r="BI107" s="64"/>
      <c r="BJ107" s="64"/>
      <c r="BK107" s="64"/>
      <c r="BL107" s="64"/>
      <c r="BM107" s="64"/>
      <c r="BN107" s="64"/>
      <c r="BO107" s="64"/>
      <c r="BP107" s="64"/>
      <c r="BQ107" s="64"/>
      <c r="BR107" s="64"/>
      <c r="BS107" s="64"/>
      <c r="BT107" s="64"/>
      <c r="BU107" s="64"/>
      <c r="BV107" s="64"/>
      <c r="BW107" s="64"/>
      <c r="BX107" s="64"/>
      <c r="BY107" s="64"/>
      <c r="BZ107" s="60"/>
    </row>
    <row r="108" spans="1:78" ht="6"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64"/>
      <c r="BG108" s="64"/>
      <c r="BH108" s="64"/>
      <c r="BI108" s="64"/>
      <c r="BJ108" s="64"/>
      <c r="BK108" s="64"/>
      <c r="BL108" s="64"/>
      <c r="BM108" s="64"/>
      <c r="BN108" s="64"/>
      <c r="BO108" s="64"/>
      <c r="BP108" s="64"/>
      <c r="BQ108" s="64"/>
      <c r="BR108" s="64"/>
      <c r="BS108" s="64"/>
      <c r="BT108" s="64"/>
      <c r="BU108" s="64"/>
      <c r="BV108" s="64"/>
      <c r="BW108" s="64"/>
      <c r="BX108" s="64"/>
      <c r="BY108" s="64"/>
      <c r="BZ108" s="60"/>
    </row>
    <row r="109" spans="1:78" ht="6"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64"/>
      <c r="BG109" s="64"/>
      <c r="BH109" s="64"/>
      <c r="BI109" s="64"/>
      <c r="BJ109" s="64"/>
      <c r="BK109" s="64"/>
      <c r="BL109" s="64"/>
      <c r="BM109" s="64"/>
      <c r="BN109" s="64"/>
      <c r="BO109" s="64"/>
      <c r="BP109" s="64"/>
      <c r="BQ109" s="64"/>
      <c r="BR109" s="64"/>
      <c r="BS109" s="64"/>
      <c r="BT109" s="64"/>
      <c r="BU109" s="64"/>
      <c r="BV109" s="64"/>
      <c r="BW109" s="64"/>
      <c r="BX109" s="64"/>
      <c r="BY109" s="64"/>
      <c r="BZ109" s="60"/>
    </row>
    <row r="110" spans="1:78" ht="5.2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0"/>
    </row>
    <row r="111" spans="1:78" ht="5.2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0"/>
    </row>
    <row r="112" spans="1:78" ht="5.2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0"/>
    </row>
    <row r="113" spans="1:86" ht="3" customHeight="1">
      <c r="A113" s="76"/>
      <c r="B113" s="76"/>
      <c r="C113" s="76"/>
      <c r="D113" s="76"/>
      <c r="E113" s="76"/>
      <c r="F113" s="76"/>
      <c r="G113" s="76"/>
      <c r="H113" s="77"/>
      <c r="I113" s="77"/>
      <c r="J113" s="77"/>
      <c r="K113" s="77"/>
      <c r="L113" s="77"/>
      <c r="M113" s="77"/>
      <c r="N113" s="77"/>
      <c r="O113" s="77"/>
      <c r="P113" s="77"/>
      <c r="Q113" s="77"/>
      <c r="R113" s="77"/>
      <c r="S113" s="77"/>
      <c r="T113" s="77"/>
      <c r="U113" s="77"/>
      <c r="V113" s="77"/>
      <c r="W113" s="64"/>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0"/>
    </row>
    <row r="114" spans="1:86" ht="3" customHeight="1">
      <c r="A114" s="76"/>
      <c r="B114" s="76"/>
      <c r="C114" s="76"/>
      <c r="D114" s="76"/>
      <c r="E114" s="76"/>
      <c r="F114" s="76"/>
      <c r="G114" s="76"/>
      <c r="H114" s="77"/>
      <c r="I114" s="77"/>
      <c r="J114" s="77"/>
      <c r="K114" s="77"/>
      <c r="L114" s="77"/>
      <c r="M114" s="77"/>
      <c r="N114" s="77"/>
      <c r="O114" s="77"/>
      <c r="P114" s="77"/>
      <c r="Q114" s="77"/>
      <c r="R114" s="77"/>
      <c r="S114" s="77"/>
      <c r="T114" s="77"/>
      <c r="U114" s="77"/>
      <c r="V114" s="77"/>
      <c r="W114" s="64"/>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0"/>
    </row>
    <row r="115" spans="1:86" ht="3" customHeight="1">
      <c r="A115" s="76"/>
      <c r="B115" s="76"/>
      <c r="C115" s="76"/>
      <c r="D115" s="76"/>
      <c r="E115" s="76"/>
      <c r="F115" s="76"/>
      <c r="G115" s="76"/>
      <c r="H115" s="77"/>
      <c r="I115" s="77"/>
      <c r="J115" s="77"/>
      <c r="K115" s="77"/>
      <c r="L115" s="77"/>
      <c r="M115" s="77"/>
      <c r="N115" s="77"/>
      <c r="O115" s="77"/>
      <c r="P115" s="77"/>
      <c r="Q115" s="77"/>
      <c r="R115" s="77"/>
      <c r="S115" s="77"/>
      <c r="T115" s="77"/>
      <c r="U115" s="77"/>
      <c r="V115" s="77"/>
      <c r="W115" s="64"/>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0"/>
    </row>
    <row r="116" spans="1:86" ht="3" customHeight="1">
      <c r="A116" s="76"/>
      <c r="B116" s="76"/>
      <c r="C116" s="76"/>
      <c r="D116" s="76"/>
      <c r="E116" s="76"/>
      <c r="F116" s="76"/>
      <c r="G116" s="76"/>
      <c r="H116" s="77"/>
      <c r="I116" s="77"/>
      <c r="J116" s="77"/>
      <c r="K116" s="77"/>
      <c r="L116" s="77"/>
      <c r="M116" s="77"/>
      <c r="N116" s="77"/>
      <c r="O116" s="77"/>
      <c r="P116" s="77"/>
      <c r="Q116" s="77"/>
      <c r="R116" s="77"/>
      <c r="S116" s="77"/>
      <c r="T116" s="77"/>
      <c r="U116" s="77"/>
      <c r="V116" s="77"/>
      <c r="W116" s="64"/>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0"/>
    </row>
    <row r="117" spans="1:86" ht="3" customHeight="1">
      <c r="A117" s="76"/>
      <c r="B117" s="76"/>
      <c r="C117" s="76"/>
      <c r="D117" s="76"/>
      <c r="E117" s="76"/>
      <c r="F117" s="76"/>
      <c r="G117" s="76"/>
      <c r="H117" s="77"/>
      <c r="I117" s="77"/>
      <c r="J117" s="77"/>
      <c r="K117" s="77"/>
      <c r="L117" s="77"/>
      <c r="M117" s="77"/>
      <c r="N117" s="77"/>
      <c r="O117" s="77"/>
      <c r="P117" s="77"/>
      <c r="Q117" s="77"/>
      <c r="R117" s="77"/>
      <c r="S117" s="77"/>
      <c r="T117" s="77"/>
      <c r="U117" s="77"/>
      <c r="V117" s="77"/>
      <c r="W117" s="64"/>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0"/>
    </row>
    <row r="118" spans="1:86" ht="3" customHeight="1">
      <c r="A118" s="76"/>
      <c r="B118" s="76"/>
      <c r="C118" s="76"/>
      <c r="D118" s="76"/>
      <c r="E118" s="76"/>
      <c r="F118" s="76"/>
      <c r="G118" s="76"/>
      <c r="H118" s="77"/>
      <c r="I118" s="77"/>
      <c r="J118" s="77"/>
      <c r="K118" s="77"/>
      <c r="L118" s="77"/>
      <c r="M118" s="77"/>
      <c r="N118" s="77"/>
      <c r="O118" s="77"/>
      <c r="P118" s="77"/>
      <c r="Q118" s="77"/>
      <c r="R118" s="77"/>
      <c r="S118" s="77"/>
      <c r="T118" s="77"/>
      <c r="U118" s="77"/>
      <c r="V118" s="77"/>
      <c r="W118" s="64"/>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0"/>
    </row>
    <row r="119" spans="1:86" ht="4.5" customHeight="1">
      <c r="A119" s="79"/>
      <c r="B119" s="79"/>
      <c r="C119" s="79"/>
      <c r="D119" s="80"/>
      <c r="E119" s="80"/>
      <c r="F119" s="80"/>
      <c r="G119" s="80"/>
      <c r="H119" s="79"/>
      <c r="I119" s="79"/>
      <c r="J119" s="79"/>
      <c r="K119" s="80"/>
      <c r="L119" s="80"/>
      <c r="M119" s="80"/>
      <c r="N119" s="80"/>
      <c r="O119" s="81"/>
      <c r="P119" s="81"/>
      <c r="Q119" s="81"/>
      <c r="R119" s="81"/>
      <c r="S119" s="82"/>
      <c r="T119" s="82"/>
      <c r="U119" s="82"/>
      <c r="V119" s="81"/>
      <c r="W119" s="81"/>
      <c r="X119" s="82"/>
      <c r="Y119" s="82"/>
      <c r="Z119" s="82"/>
      <c r="AA119" s="82"/>
      <c r="AB119" s="64"/>
      <c r="AC119" s="83"/>
      <c r="AD119" s="84"/>
      <c r="AE119" s="85"/>
      <c r="AF119" s="85"/>
      <c r="AG119" s="85"/>
      <c r="AH119" s="85"/>
      <c r="AI119" s="85"/>
      <c r="AJ119" s="84"/>
      <c r="AK119" s="84"/>
      <c r="AL119" s="86"/>
      <c r="AM119" s="86"/>
      <c r="AN119" s="86"/>
      <c r="AO119" s="86"/>
      <c r="AP119" s="86"/>
      <c r="AQ119" s="83"/>
      <c r="AR119" s="83"/>
      <c r="AS119" s="84"/>
      <c r="AT119" s="84"/>
      <c r="AU119" s="84"/>
      <c r="AV119" s="84"/>
      <c r="AW119" s="84"/>
      <c r="AX119" s="84"/>
      <c r="AY119" s="84"/>
      <c r="AZ119" s="84"/>
      <c r="BA119" s="84"/>
      <c r="BB119" s="84"/>
      <c r="BC119" s="84"/>
      <c r="BD119" s="84"/>
      <c r="BE119" s="84"/>
      <c r="BF119" s="84"/>
      <c r="BG119" s="84"/>
      <c r="BH119" s="84"/>
      <c r="BI119" s="86"/>
      <c r="BJ119" s="86"/>
      <c r="BK119" s="86"/>
      <c r="BL119" s="86"/>
      <c r="BM119" s="86"/>
      <c r="BN119" s="86"/>
      <c r="BO119" s="86"/>
      <c r="BP119" s="86"/>
      <c r="BQ119" s="86"/>
      <c r="BR119" s="86"/>
      <c r="BS119" s="86"/>
      <c r="BT119" s="86"/>
      <c r="BU119" s="86"/>
      <c r="BV119" s="86"/>
      <c r="BW119" s="86"/>
      <c r="BX119" s="86"/>
      <c r="BY119" s="86"/>
      <c r="BZ119" s="87"/>
    </row>
    <row r="120" spans="1:86" ht="6.75" customHeight="1">
      <c r="A120" s="64"/>
      <c r="B120" s="553"/>
      <c r="C120" s="553"/>
      <c r="D120" s="553"/>
      <c r="E120" s="553"/>
      <c r="F120" s="553"/>
      <c r="G120" s="553"/>
      <c r="H120" s="553"/>
      <c r="I120" s="553"/>
      <c r="J120" s="553"/>
      <c r="K120" s="553"/>
      <c r="L120" s="553"/>
      <c r="M120" s="553"/>
      <c r="N120" s="553"/>
      <c r="O120" s="553"/>
      <c r="P120" s="553"/>
      <c r="Q120" s="553"/>
      <c r="R120" s="553"/>
      <c r="S120" s="553"/>
      <c r="T120" s="553"/>
      <c r="U120" s="553"/>
      <c r="V120" s="553"/>
      <c r="W120" s="553"/>
      <c r="X120" s="553"/>
      <c r="Y120" s="553"/>
      <c r="Z120" s="553"/>
      <c r="AA120" s="553"/>
      <c r="AB120" s="553"/>
      <c r="AC120" s="553"/>
      <c r="AD120" s="553"/>
      <c r="AE120" s="553"/>
      <c r="AF120" s="553"/>
      <c r="AG120" s="553"/>
      <c r="AH120" s="553"/>
      <c r="AI120" s="553"/>
      <c r="AJ120" s="553"/>
      <c r="AK120" s="553"/>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88"/>
    </row>
    <row r="121" spans="1:86" ht="6.75" customHeight="1">
      <c r="A121" s="64"/>
      <c r="B121" s="553"/>
      <c r="C121" s="553"/>
      <c r="D121" s="553"/>
      <c r="E121" s="553"/>
      <c r="F121" s="553"/>
      <c r="G121" s="553"/>
      <c r="H121" s="553"/>
      <c r="I121" s="553"/>
      <c r="J121" s="553"/>
      <c r="K121" s="553"/>
      <c r="L121" s="553"/>
      <c r="M121" s="553"/>
      <c r="N121" s="553"/>
      <c r="O121" s="553"/>
      <c r="P121" s="553"/>
      <c r="Q121" s="553"/>
      <c r="R121" s="553"/>
      <c r="S121" s="553"/>
      <c r="T121" s="553"/>
      <c r="U121" s="553"/>
      <c r="V121" s="553"/>
      <c r="W121" s="553"/>
      <c r="X121" s="553"/>
      <c r="Y121" s="553"/>
      <c r="Z121" s="553"/>
      <c r="AA121" s="553"/>
      <c r="AB121" s="553"/>
      <c r="AC121" s="553"/>
      <c r="AD121" s="553"/>
      <c r="AE121" s="553"/>
      <c r="AF121" s="553"/>
      <c r="AG121" s="553"/>
      <c r="AH121" s="553"/>
      <c r="AI121" s="553"/>
      <c r="AJ121" s="553"/>
      <c r="AK121" s="553"/>
      <c r="AL121" s="64"/>
      <c r="AM121" s="64"/>
      <c r="AN121" s="64"/>
      <c r="AO121" s="64"/>
      <c r="AP121" s="64"/>
      <c r="AQ121" s="64"/>
      <c r="AR121" s="64"/>
      <c r="AS121" s="89"/>
      <c r="AT121" s="90"/>
      <c r="AU121" s="90"/>
      <c r="AV121" s="90"/>
      <c r="AW121" s="90"/>
      <c r="AX121" s="90"/>
      <c r="AY121" s="90"/>
      <c r="AZ121" s="90"/>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90"/>
      <c r="BZ121" s="60"/>
    </row>
    <row r="122" spans="1:86" ht="6" customHeight="1">
      <c r="A122" s="64"/>
      <c r="B122" s="552"/>
      <c r="C122" s="552"/>
      <c r="D122" s="552"/>
      <c r="E122" s="552"/>
      <c r="F122" s="552"/>
      <c r="G122" s="552"/>
      <c r="H122" s="552"/>
      <c r="I122" s="552"/>
      <c r="J122" s="552"/>
      <c r="K122" s="552"/>
      <c r="L122" s="552"/>
      <c r="M122" s="552"/>
      <c r="N122" s="552"/>
      <c r="O122" s="552"/>
      <c r="P122" s="552"/>
      <c r="Q122" s="552"/>
      <c r="R122" s="552"/>
      <c r="S122" s="552"/>
      <c r="T122" s="552"/>
      <c r="U122" s="552"/>
      <c r="V122" s="552"/>
      <c r="W122" s="552"/>
      <c r="X122" s="552"/>
      <c r="Y122" s="552"/>
      <c r="Z122" s="552"/>
      <c r="AA122" s="552"/>
      <c r="AB122" s="552"/>
      <c r="AC122" s="552"/>
      <c r="AD122" s="552"/>
      <c r="AE122" s="552"/>
      <c r="AF122" s="552"/>
      <c r="AG122" s="552"/>
      <c r="AH122" s="552"/>
      <c r="AI122" s="552"/>
      <c r="AJ122" s="552"/>
      <c r="AK122" s="552"/>
      <c r="AL122" s="552"/>
      <c r="AM122" s="64"/>
      <c r="AN122" s="64"/>
      <c r="AO122" s="64"/>
      <c r="AP122" s="64"/>
      <c r="AQ122" s="64"/>
      <c r="AR122" s="64"/>
      <c r="AS122" s="90"/>
      <c r="AT122" s="90"/>
      <c r="AU122" s="90"/>
      <c r="AV122" s="90"/>
      <c r="AW122" s="90"/>
      <c r="AX122" s="90"/>
      <c r="AY122" s="90"/>
      <c r="AZ122" s="90"/>
      <c r="BA122" s="64"/>
      <c r="BB122" s="598"/>
      <c r="BC122" s="598"/>
      <c r="BD122" s="598"/>
      <c r="BE122" s="598"/>
      <c r="BF122" s="598"/>
      <c r="BG122" s="598"/>
      <c r="BH122" s="598"/>
      <c r="BI122" s="598"/>
      <c r="BJ122" s="598"/>
      <c r="BK122" s="598"/>
      <c r="BL122" s="598"/>
      <c r="BM122" s="598"/>
      <c r="BN122" s="598"/>
      <c r="BO122" s="598"/>
      <c r="BP122" s="598"/>
      <c r="BQ122" s="598"/>
      <c r="BR122" s="598"/>
      <c r="BS122" s="598"/>
      <c r="BT122" s="598"/>
      <c r="BU122" s="598"/>
      <c r="BV122" s="598"/>
      <c r="BW122" s="598"/>
      <c r="BX122" s="598"/>
      <c r="BY122" s="598"/>
      <c r="BZ122" s="60"/>
    </row>
    <row r="123" spans="1:86" ht="6" customHeight="1">
      <c r="A123" s="64"/>
      <c r="B123" s="552"/>
      <c r="C123" s="552"/>
      <c r="D123" s="552"/>
      <c r="E123" s="552"/>
      <c r="F123" s="552"/>
      <c r="G123" s="552"/>
      <c r="H123" s="552"/>
      <c r="I123" s="552"/>
      <c r="J123" s="552"/>
      <c r="K123" s="552"/>
      <c r="L123" s="552"/>
      <c r="M123" s="552"/>
      <c r="N123" s="552"/>
      <c r="O123" s="552"/>
      <c r="P123" s="552"/>
      <c r="Q123" s="552"/>
      <c r="R123" s="552"/>
      <c r="S123" s="552"/>
      <c r="T123" s="552"/>
      <c r="U123" s="552"/>
      <c r="V123" s="552"/>
      <c r="W123" s="552"/>
      <c r="X123" s="552"/>
      <c r="Y123" s="552"/>
      <c r="Z123" s="552"/>
      <c r="AA123" s="552"/>
      <c r="AB123" s="552"/>
      <c r="AC123" s="552"/>
      <c r="AD123" s="552"/>
      <c r="AE123" s="552"/>
      <c r="AF123" s="552"/>
      <c r="AG123" s="552"/>
      <c r="AH123" s="552"/>
      <c r="AI123" s="552"/>
      <c r="AJ123" s="552"/>
      <c r="AK123" s="552"/>
      <c r="AL123" s="552"/>
      <c r="AM123" s="64"/>
      <c r="AN123" s="64"/>
      <c r="AO123" s="64"/>
      <c r="AP123" s="64"/>
      <c r="AQ123" s="64"/>
      <c r="AR123" s="64"/>
      <c r="AS123" s="90"/>
      <c r="AT123" s="90"/>
      <c r="AU123" s="90"/>
      <c r="AV123" s="90"/>
      <c r="AW123" s="90"/>
      <c r="AX123" s="90"/>
      <c r="AY123" s="90"/>
      <c r="AZ123" s="90"/>
      <c r="BA123" s="64"/>
      <c r="BB123" s="598"/>
      <c r="BC123" s="598"/>
      <c r="BD123" s="598"/>
      <c r="BE123" s="598"/>
      <c r="BF123" s="598"/>
      <c r="BG123" s="598"/>
      <c r="BH123" s="598"/>
      <c r="BI123" s="598"/>
      <c r="BJ123" s="598"/>
      <c r="BK123" s="598"/>
      <c r="BL123" s="598"/>
      <c r="BM123" s="598"/>
      <c r="BN123" s="598"/>
      <c r="BO123" s="598"/>
      <c r="BP123" s="598"/>
      <c r="BQ123" s="598"/>
      <c r="BR123" s="598"/>
      <c r="BS123" s="598"/>
      <c r="BT123" s="598"/>
      <c r="BU123" s="598"/>
      <c r="BV123" s="598"/>
      <c r="BW123" s="598"/>
      <c r="BX123" s="598"/>
      <c r="BY123" s="598"/>
      <c r="BZ123" s="60"/>
    </row>
    <row r="124" spans="1:86" ht="6" customHeight="1">
      <c r="A124" s="64"/>
      <c r="B124" s="552"/>
      <c r="C124" s="552"/>
      <c r="D124" s="552"/>
      <c r="E124" s="552"/>
      <c r="F124" s="552"/>
      <c r="G124" s="552"/>
      <c r="H124" s="552"/>
      <c r="I124" s="552"/>
      <c r="J124" s="552"/>
      <c r="K124" s="552"/>
      <c r="L124" s="552"/>
      <c r="M124" s="552"/>
      <c r="N124" s="552"/>
      <c r="O124" s="552"/>
      <c r="P124" s="552"/>
      <c r="Q124" s="552"/>
      <c r="R124" s="552"/>
      <c r="S124" s="552"/>
      <c r="T124" s="552"/>
      <c r="U124" s="552"/>
      <c r="V124" s="552"/>
      <c r="W124" s="552"/>
      <c r="X124" s="552"/>
      <c r="Y124" s="552"/>
      <c r="Z124" s="552"/>
      <c r="AA124" s="552"/>
      <c r="AB124" s="552"/>
      <c r="AC124" s="552"/>
      <c r="AD124" s="552"/>
      <c r="AE124" s="552"/>
      <c r="AF124" s="552"/>
      <c r="AG124" s="552"/>
      <c r="AH124" s="552"/>
      <c r="AI124" s="552"/>
      <c r="AJ124" s="552"/>
      <c r="AK124" s="552"/>
      <c r="AL124" s="552"/>
      <c r="AM124" s="64"/>
      <c r="AN124" s="64"/>
      <c r="AO124" s="64"/>
      <c r="AP124" s="64"/>
      <c r="AQ124" s="64"/>
      <c r="AR124" s="64"/>
      <c r="AS124" s="64"/>
      <c r="AT124" s="64"/>
      <c r="AU124" s="64"/>
      <c r="AV124" s="64"/>
      <c r="AW124" s="64"/>
      <c r="AX124" s="64"/>
      <c r="AY124" s="64"/>
      <c r="AZ124" s="64"/>
      <c r="BA124" s="64"/>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60"/>
    </row>
    <row r="125" spans="1:86" ht="6.75" customHeight="1">
      <c r="A125" s="64"/>
      <c r="B125" s="599"/>
      <c r="C125" s="599"/>
      <c r="D125" s="599"/>
      <c r="E125" s="599"/>
      <c r="F125" s="599"/>
      <c r="G125" s="599"/>
      <c r="H125" s="599"/>
      <c r="I125" s="599"/>
      <c r="J125" s="599"/>
      <c r="K125" s="599"/>
      <c r="L125" s="599"/>
      <c r="M125" s="599"/>
      <c r="N125" s="599"/>
      <c r="O125" s="599"/>
      <c r="P125" s="599"/>
      <c r="Q125" s="599"/>
      <c r="R125" s="599"/>
      <c r="S125" s="599"/>
      <c r="T125" s="599"/>
      <c r="U125" s="599"/>
      <c r="V125" s="599"/>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60"/>
    </row>
    <row r="126" spans="1:86" ht="6.75" customHeight="1">
      <c r="A126" s="64"/>
      <c r="B126" s="599"/>
      <c r="C126" s="599"/>
      <c r="D126" s="599"/>
      <c r="E126" s="599"/>
      <c r="F126" s="599"/>
      <c r="G126" s="599"/>
      <c r="H126" s="599"/>
      <c r="I126" s="599"/>
      <c r="J126" s="599"/>
      <c r="K126" s="599"/>
      <c r="L126" s="599"/>
      <c r="M126" s="599"/>
      <c r="N126" s="599"/>
      <c r="O126" s="599"/>
      <c r="P126" s="599"/>
      <c r="Q126" s="599"/>
      <c r="R126" s="599"/>
      <c r="S126" s="599"/>
      <c r="T126" s="599"/>
      <c r="U126" s="599"/>
      <c r="V126" s="599"/>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60"/>
    </row>
    <row r="127" spans="1:86" ht="6" customHeight="1">
      <c r="A127" s="64"/>
      <c r="B127" s="552"/>
      <c r="C127" s="552"/>
      <c r="D127" s="552"/>
      <c r="E127" s="552"/>
      <c r="F127" s="552"/>
      <c r="G127" s="552"/>
      <c r="H127" s="552"/>
      <c r="I127" s="552"/>
      <c r="J127" s="552"/>
      <c r="K127" s="552"/>
      <c r="L127" s="552"/>
      <c r="M127" s="552"/>
      <c r="N127" s="552"/>
      <c r="O127" s="552"/>
      <c r="P127" s="552"/>
      <c r="Q127" s="552"/>
      <c r="R127" s="552"/>
      <c r="S127" s="552"/>
      <c r="T127" s="552"/>
      <c r="U127" s="552"/>
      <c r="V127" s="552"/>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91"/>
      <c r="BC127" s="91"/>
      <c r="BD127" s="91"/>
      <c r="BE127" s="91"/>
      <c r="BF127" s="91"/>
      <c r="BG127" s="91"/>
      <c r="BH127" s="91"/>
      <c r="BI127" s="91"/>
      <c r="BJ127" s="91"/>
      <c r="BK127" s="91"/>
      <c r="BL127" s="91"/>
      <c r="BM127" s="91"/>
      <c r="BN127" s="91"/>
      <c r="BO127" s="91"/>
      <c r="BP127" s="91"/>
      <c r="BQ127" s="91"/>
      <c r="BR127" s="91"/>
      <c r="BS127" s="91"/>
      <c r="BT127" s="91"/>
      <c r="BU127" s="91"/>
      <c r="BV127" s="91"/>
      <c r="BW127" s="91"/>
      <c r="BX127" s="91"/>
      <c r="BY127" s="91"/>
      <c r="BZ127" s="60"/>
    </row>
    <row r="128" spans="1:86" s="62" customFormat="1" ht="6" customHeight="1">
      <c r="A128" s="64"/>
      <c r="B128" s="552"/>
      <c r="C128" s="552"/>
      <c r="D128" s="552"/>
      <c r="E128" s="552"/>
      <c r="F128" s="552"/>
      <c r="G128" s="552"/>
      <c r="H128" s="552"/>
      <c r="I128" s="552"/>
      <c r="J128" s="552"/>
      <c r="K128" s="552"/>
      <c r="L128" s="552"/>
      <c r="M128" s="552"/>
      <c r="N128" s="552"/>
      <c r="O128" s="552"/>
      <c r="P128" s="552"/>
      <c r="Q128" s="552"/>
      <c r="R128" s="552"/>
      <c r="S128" s="552"/>
      <c r="T128" s="552"/>
      <c r="U128" s="552"/>
      <c r="V128" s="552"/>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92"/>
      <c r="BF128" s="92"/>
      <c r="BG128" s="92"/>
      <c r="BH128" s="92"/>
      <c r="BI128" s="92"/>
      <c r="BJ128" s="92"/>
      <c r="BK128" s="92"/>
      <c r="BL128" s="92"/>
      <c r="BM128" s="92"/>
      <c r="BN128" s="92"/>
      <c r="BO128" s="92"/>
      <c r="BP128" s="92"/>
      <c r="BQ128" s="92"/>
      <c r="BR128" s="92"/>
      <c r="BS128" s="92"/>
      <c r="BT128" s="92"/>
      <c r="BU128" s="92"/>
      <c r="BV128" s="92"/>
      <c r="BW128" s="64"/>
      <c r="BX128" s="64"/>
      <c r="BY128" s="64"/>
      <c r="BZ128" s="88"/>
      <c r="CD128" s="59"/>
      <c r="CE128" s="59"/>
      <c r="CF128" s="59"/>
      <c r="CG128" s="59"/>
      <c r="CH128" s="59"/>
    </row>
    <row r="129" spans="1:78" ht="6" customHeight="1">
      <c r="A129" s="64"/>
      <c r="B129" s="552"/>
      <c r="C129" s="552"/>
      <c r="D129" s="552"/>
      <c r="E129" s="552"/>
      <c r="F129" s="552"/>
      <c r="G129" s="552"/>
      <c r="H129" s="552"/>
      <c r="I129" s="552"/>
      <c r="J129" s="552"/>
      <c r="K129" s="552"/>
      <c r="L129" s="552"/>
      <c r="M129" s="552"/>
      <c r="N129" s="552"/>
      <c r="O129" s="552"/>
      <c r="P129" s="552"/>
      <c r="Q129" s="552"/>
      <c r="R129" s="552"/>
      <c r="S129" s="552"/>
      <c r="T129" s="552"/>
      <c r="U129" s="552"/>
      <c r="V129" s="552"/>
      <c r="W129" s="64"/>
      <c r="X129" s="64"/>
      <c r="Y129" s="64"/>
      <c r="Z129" s="64"/>
      <c r="AA129" s="64"/>
      <c r="AB129" s="64"/>
      <c r="AC129" s="64"/>
      <c r="AD129" s="64"/>
      <c r="AE129" s="659"/>
      <c r="AF129" s="659"/>
      <c r="AG129" s="659"/>
      <c r="AH129" s="659"/>
      <c r="AI129" s="659"/>
      <c r="AJ129" s="659"/>
      <c r="AK129" s="659"/>
      <c r="AL129" s="659"/>
      <c r="AM129" s="659"/>
      <c r="AN129" s="659"/>
      <c r="AO129" s="659"/>
      <c r="AP129" s="659"/>
      <c r="AQ129" s="659"/>
      <c r="AR129" s="659"/>
      <c r="AS129" s="659"/>
      <c r="AT129" s="659"/>
      <c r="AU129" s="659"/>
      <c r="AV129" s="64"/>
      <c r="AW129" s="64"/>
      <c r="AX129" s="64"/>
      <c r="AY129" s="64"/>
      <c r="AZ129" s="64"/>
      <c r="BA129" s="64"/>
      <c r="BB129" s="64"/>
      <c r="BC129" s="64"/>
      <c r="BD129" s="64"/>
      <c r="BE129" s="660"/>
      <c r="BF129" s="660"/>
      <c r="BG129" s="660"/>
      <c r="BH129" s="660"/>
      <c r="BI129" s="660"/>
      <c r="BJ129" s="660"/>
      <c r="BK129" s="660"/>
      <c r="BL129" s="660"/>
      <c r="BM129" s="660"/>
      <c r="BN129" s="660"/>
      <c r="BO129" s="660"/>
      <c r="BP129" s="660"/>
      <c r="BQ129" s="660"/>
      <c r="BR129" s="660"/>
      <c r="BS129" s="660"/>
      <c r="BT129" s="660"/>
      <c r="BU129" s="660"/>
      <c r="BV129" s="660"/>
      <c r="BW129" s="64"/>
      <c r="BX129" s="64"/>
      <c r="BY129" s="64"/>
      <c r="BZ129" s="60"/>
    </row>
    <row r="130" spans="1:78" ht="9" customHeight="1">
      <c r="A130" s="64"/>
      <c r="B130" s="64"/>
      <c r="C130" s="64"/>
      <c r="D130" s="64"/>
      <c r="E130" s="64"/>
      <c r="F130" s="64"/>
      <c r="G130" s="64"/>
      <c r="H130" s="64"/>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597"/>
      <c r="AL130" s="597"/>
      <c r="AM130" s="597"/>
      <c r="AN130" s="597"/>
      <c r="AO130" s="597"/>
      <c r="AP130" s="597"/>
      <c r="AQ130" s="597"/>
      <c r="AR130" s="597"/>
      <c r="AS130" s="597"/>
      <c r="AT130" s="597"/>
      <c r="AU130" s="597"/>
      <c r="AV130" s="597"/>
      <c r="AW130" s="597"/>
      <c r="AX130" s="597"/>
      <c r="AY130" s="597"/>
      <c r="AZ130" s="597"/>
      <c r="BA130" s="597"/>
      <c r="BB130" s="597"/>
      <c r="BC130" s="597"/>
      <c r="BD130" s="597"/>
      <c r="BE130" s="597"/>
      <c r="BF130" s="597"/>
      <c r="BG130" s="597"/>
      <c r="BH130" s="597"/>
      <c r="BI130" s="597"/>
      <c r="BJ130" s="597"/>
      <c r="BK130" s="597"/>
      <c r="BL130" s="597"/>
      <c r="BM130" s="597"/>
      <c r="BN130" s="597"/>
      <c r="BO130" s="597"/>
      <c r="BP130" s="597"/>
      <c r="BQ130" s="597"/>
      <c r="BR130" s="597"/>
      <c r="BS130" s="64"/>
      <c r="BT130" s="64"/>
      <c r="BU130" s="64"/>
      <c r="BV130" s="64"/>
      <c r="BW130" s="64"/>
      <c r="BX130" s="64"/>
      <c r="BY130" s="64"/>
      <c r="BZ130" s="60"/>
    </row>
    <row r="131" spans="1:78" ht="6" customHeight="1">
      <c r="A131" s="64"/>
      <c r="B131" s="658"/>
      <c r="C131" s="658"/>
      <c r="D131" s="658"/>
      <c r="E131" s="658"/>
      <c r="F131" s="658"/>
      <c r="G131" s="658"/>
      <c r="H131" s="658"/>
      <c r="I131" s="658"/>
      <c r="J131" s="658"/>
      <c r="K131" s="658"/>
      <c r="L131" s="658"/>
      <c r="M131" s="658"/>
      <c r="N131" s="658"/>
      <c r="O131" s="658"/>
      <c r="P131" s="658"/>
      <c r="Q131" s="658"/>
      <c r="R131" s="658"/>
      <c r="S131" s="658"/>
      <c r="T131" s="658"/>
      <c r="U131" s="658"/>
      <c r="V131" s="658"/>
      <c r="W131" s="658"/>
      <c r="X131" s="658"/>
      <c r="Y131" s="658"/>
      <c r="Z131" s="658"/>
      <c r="AA131" s="658"/>
      <c r="AB131" s="658"/>
      <c r="AC131" s="658"/>
      <c r="AD131" s="658"/>
      <c r="AE131" s="658"/>
      <c r="AF131" s="658"/>
      <c r="AG131" s="658"/>
      <c r="AH131" s="658"/>
      <c r="AI131" s="658"/>
      <c r="AJ131" s="658"/>
      <c r="AK131" s="658"/>
      <c r="AL131" s="658"/>
      <c r="AM131" s="658"/>
      <c r="AN131" s="658"/>
      <c r="AO131" s="658"/>
      <c r="AP131" s="658"/>
      <c r="AQ131" s="658"/>
      <c r="AR131" s="658"/>
      <c r="AS131" s="658"/>
      <c r="AT131" s="658"/>
      <c r="AU131" s="658"/>
      <c r="AV131" s="658"/>
      <c r="AW131" s="658"/>
      <c r="AX131" s="658"/>
      <c r="AY131" s="658"/>
      <c r="AZ131" s="658"/>
      <c r="BA131" s="658"/>
      <c r="BB131" s="658"/>
      <c r="BC131" s="658"/>
      <c r="BD131" s="658"/>
      <c r="BE131" s="658"/>
      <c r="BF131" s="658"/>
      <c r="BG131" s="658"/>
      <c r="BH131" s="658"/>
      <c r="BI131" s="658"/>
      <c r="BJ131" s="658"/>
      <c r="BK131" s="658"/>
      <c r="BL131" s="658"/>
      <c r="BM131" s="658"/>
      <c r="BN131" s="658"/>
      <c r="BO131" s="658"/>
      <c r="BP131" s="658"/>
      <c r="BQ131" s="658"/>
      <c r="BR131" s="658"/>
      <c r="BS131" s="658"/>
      <c r="BT131" s="658"/>
      <c r="BU131" s="658"/>
      <c r="BV131" s="658"/>
      <c r="BW131" s="658"/>
      <c r="BX131" s="658"/>
      <c r="BY131" s="658"/>
      <c r="BZ131" s="60"/>
    </row>
    <row r="132" spans="1:78" ht="6" customHeight="1">
      <c r="A132" s="64"/>
      <c r="B132" s="658"/>
      <c r="C132" s="658"/>
      <c r="D132" s="658"/>
      <c r="E132" s="658"/>
      <c r="F132" s="658"/>
      <c r="G132" s="658"/>
      <c r="H132" s="658"/>
      <c r="I132" s="658"/>
      <c r="J132" s="658"/>
      <c r="K132" s="658"/>
      <c r="L132" s="658"/>
      <c r="M132" s="658"/>
      <c r="N132" s="658"/>
      <c r="O132" s="658"/>
      <c r="P132" s="658"/>
      <c r="Q132" s="658"/>
      <c r="R132" s="658"/>
      <c r="S132" s="658"/>
      <c r="T132" s="658"/>
      <c r="U132" s="658"/>
      <c r="V132" s="658"/>
      <c r="W132" s="658"/>
      <c r="X132" s="658"/>
      <c r="Y132" s="658"/>
      <c r="Z132" s="658"/>
      <c r="AA132" s="658"/>
      <c r="AB132" s="658"/>
      <c r="AC132" s="658"/>
      <c r="AD132" s="658"/>
      <c r="AE132" s="658"/>
      <c r="AF132" s="658"/>
      <c r="AG132" s="658"/>
      <c r="AH132" s="658"/>
      <c r="AI132" s="658"/>
      <c r="AJ132" s="658"/>
      <c r="AK132" s="658"/>
      <c r="AL132" s="658"/>
      <c r="AM132" s="658"/>
      <c r="AN132" s="658"/>
      <c r="AO132" s="658"/>
      <c r="AP132" s="658"/>
      <c r="AQ132" s="658"/>
      <c r="AR132" s="658"/>
      <c r="AS132" s="658"/>
      <c r="AT132" s="658"/>
      <c r="AU132" s="658"/>
      <c r="AV132" s="658"/>
      <c r="AW132" s="658"/>
      <c r="AX132" s="658"/>
      <c r="AY132" s="658"/>
      <c r="AZ132" s="658"/>
      <c r="BA132" s="658"/>
      <c r="BB132" s="658"/>
      <c r="BC132" s="658"/>
      <c r="BD132" s="658"/>
      <c r="BE132" s="658"/>
      <c r="BF132" s="658"/>
      <c r="BG132" s="658"/>
      <c r="BH132" s="658"/>
      <c r="BI132" s="658"/>
      <c r="BJ132" s="658"/>
      <c r="BK132" s="658"/>
      <c r="BL132" s="658"/>
      <c r="BM132" s="658"/>
      <c r="BN132" s="658"/>
      <c r="BO132" s="658"/>
      <c r="BP132" s="658"/>
      <c r="BQ132" s="658"/>
      <c r="BR132" s="658"/>
      <c r="BS132" s="658"/>
      <c r="BT132" s="658"/>
      <c r="BU132" s="658"/>
      <c r="BV132" s="658"/>
      <c r="BW132" s="658"/>
      <c r="BX132" s="658"/>
      <c r="BY132" s="658"/>
      <c r="BZ132" s="60"/>
    </row>
    <row r="133" spans="1:78" ht="6" customHeight="1">
      <c r="A133" s="64"/>
      <c r="B133" s="658"/>
      <c r="C133" s="658"/>
      <c r="D133" s="658"/>
      <c r="E133" s="658"/>
      <c r="F133" s="658"/>
      <c r="G133" s="658"/>
      <c r="H133" s="658"/>
      <c r="I133" s="658"/>
      <c r="J133" s="658"/>
      <c r="K133" s="658"/>
      <c r="L133" s="658"/>
      <c r="M133" s="658"/>
      <c r="N133" s="658"/>
      <c r="O133" s="658"/>
      <c r="P133" s="658"/>
      <c r="Q133" s="658"/>
      <c r="R133" s="658"/>
      <c r="S133" s="658"/>
      <c r="T133" s="658"/>
      <c r="U133" s="658"/>
      <c r="V133" s="658"/>
      <c r="W133" s="658"/>
      <c r="X133" s="658"/>
      <c r="Y133" s="658"/>
      <c r="Z133" s="658"/>
      <c r="AA133" s="658"/>
      <c r="AB133" s="658"/>
      <c r="AC133" s="658"/>
      <c r="AD133" s="658"/>
      <c r="AE133" s="658"/>
      <c r="AF133" s="658"/>
      <c r="AG133" s="658"/>
      <c r="AH133" s="658"/>
      <c r="AI133" s="658"/>
      <c r="AJ133" s="658"/>
      <c r="AK133" s="658"/>
      <c r="AL133" s="658"/>
      <c r="AM133" s="658"/>
      <c r="AN133" s="658"/>
      <c r="AO133" s="658"/>
      <c r="AP133" s="658"/>
      <c r="AQ133" s="658"/>
      <c r="AR133" s="658"/>
      <c r="AS133" s="658"/>
      <c r="AT133" s="658"/>
      <c r="AU133" s="658"/>
      <c r="AV133" s="658"/>
      <c r="AW133" s="658"/>
      <c r="AX133" s="658"/>
      <c r="AY133" s="658"/>
      <c r="AZ133" s="658"/>
      <c r="BA133" s="658"/>
      <c r="BB133" s="658"/>
      <c r="BC133" s="658"/>
      <c r="BD133" s="658"/>
      <c r="BE133" s="658"/>
      <c r="BF133" s="658"/>
      <c r="BG133" s="658"/>
      <c r="BH133" s="658"/>
      <c r="BI133" s="658"/>
      <c r="BJ133" s="658"/>
      <c r="BK133" s="658"/>
      <c r="BL133" s="658"/>
      <c r="BM133" s="658"/>
      <c r="BN133" s="658"/>
      <c r="BO133" s="658"/>
      <c r="BP133" s="658"/>
      <c r="BQ133" s="658"/>
      <c r="BR133" s="658"/>
      <c r="BS133" s="658"/>
      <c r="BT133" s="658"/>
      <c r="BU133" s="658"/>
      <c r="BV133" s="658"/>
      <c r="BW133" s="658"/>
      <c r="BX133" s="658"/>
      <c r="BY133" s="658"/>
      <c r="BZ133" s="60"/>
    </row>
    <row r="134" spans="1:78" ht="6.75" customHeight="1">
      <c r="A134" s="64"/>
      <c r="B134" s="658"/>
      <c r="C134" s="658"/>
      <c r="D134" s="658"/>
      <c r="E134" s="658"/>
      <c r="F134" s="658"/>
      <c r="G134" s="658"/>
      <c r="H134" s="658"/>
      <c r="I134" s="658"/>
      <c r="J134" s="658"/>
      <c r="K134" s="658"/>
      <c r="L134" s="658"/>
      <c r="M134" s="658"/>
      <c r="N134" s="658"/>
      <c r="O134" s="658"/>
      <c r="P134" s="658"/>
      <c r="Q134" s="658"/>
      <c r="R134" s="658"/>
      <c r="S134" s="658"/>
      <c r="T134" s="658"/>
      <c r="U134" s="658"/>
      <c r="V134" s="658"/>
      <c r="W134" s="658"/>
      <c r="X134" s="658"/>
      <c r="Y134" s="658"/>
      <c r="Z134" s="658"/>
      <c r="AA134" s="658"/>
      <c r="AB134" s="658"/>
      <c r="AC134" s="658"/>
      <c r="AD134" s="658"/>
      <c r="AE134" s="658"/>
      <c r="AF134" s="658"/>
      <c r="AG134" s="658"/>
      <c r="AH134" s="658"/>
      <c r="AI134" s="658"/>
      <c r="AJ134" s="658"/>
      <c r="AK134" s="658"/>
      <c r="AL134" s="658"/>
      <c r="AM134" s="658"/>
      <c r="AN134" s="658"/>
      <c r="AO134" s="658"/>
      <c r="AP134" s="658"/>
      <c r="AQ134" s="658"/>
      <c r="AR134" s="658"/>
      <c r="AS134" s="658"/>
      <c r="AT134" s="658"/>
      <c r="AU134" s="658"/>
      <c r="AV134" s="658"/>
      <c r="AW134" s="658"/>
      <c r="AX134" s="658"/>
      <c r="AY134" s="658"/>
      <c r="AZ134" s="658"/>
      <c r="BA134" s="658"/>
      <c r="BB134" s="658"/>
      <c r="BC134" s="658"/>
      <c r="BD134" s="658"/>
      <c r="BE134" s="658"/>
      <c r="BF134" s="658"/>
      <c r="BG134" s="658"/>
      <c r="BH134" s="658"/>
      <c r="BI134" s="658"/>
      <c r="BJ134" s="658"/>
      <c r="BK134" s="658"/>
      <c r="BL134" s="658"/>
      <c r="BM134" s="658"/>
      <c r="BN134" s="658"/>
      <c r="BO134" s="658"/>
      <c r="BP134" s="658"/>
      <c r="BQ134" s="658"/>
      <c r="BR134" s="658"/>
      <c r="BS134" s="658"/>
      <c r="BT134" s="658"/>
      <c r="BU134" s="658"/>
      <c r="BV134" s="658"/>
      <c r="BW134" s="658"/>
      <c r="BX134" s="658"/>
      <c r="BY134" s="658"/>
      <c r="BZ134" s="60"/>
    </row>
    <row r="135" spans="1:78" ht="6.75" customHeight="1">
      <c r="A135" s="64"/>
      <c r="B135" s="658"/>
      <c r="C135" s="658"/>
      <c r="D135" s="658"/>
      <c r="E135" s="658"/>
      <c r="F135" s="658"/>
      <c r="G135" s="658"/>
      <c r="H135" s="658"/>
      <c r="I135" s="658"/>
      <c r="J135" s="658"/>
      <c r="K135" s="658"/>
      <c r="L135" s="658"/>
      <c r="M135" s="658"/>
      <c r="N135" s="658"/>
      <c r="O135" s="658"/>
      <c r="P135" s="658"/>
      <c r="Q135" s="658"/>
      <c r="R135" s="658"/>
      <c r="S135" s="658"/>
      <c r="T135" s="658"/>
      <c r="U135" s="658"/>
      <c r="V135" s="658"/>
      <c r="W135" s="658"/>
      <c r="X135" s="658"/>
      <c r="Y135" s="658"/>
      <c r="Z135" s="658"/>
      <c r="AA135" s="658"/>
      <c r="AB135" s="658"/>
      <c r="AC135" s="658"/>
      <c r="AD135" s="658"/>
      <c r="AE135" s="658"/>
      <c r="AF135" s="658"/>
      <c r="AG135" s="658"/>
      <c r="AH135" s="658"/>
      <c r="AI135" s="658"/>
      <c r="AJ135" s="658"/>
      <c r="AK135" s="658"/>
      <c r="AL135" s="658"/>
      <c r="AM135" s="658"/>
      <c r="AN135" s="658"/>
      <c r="AO135" s="658"/>
      <c r="AP135" s="658"/>
      <c r="AQ135" s="658"/>
      <c r="AR135" s="658"/>
      <c r="AS135" s="658"/>
      <c r="AT135" s="658"/>
      <c r="AU135" s="658"/>
      <c r="AV135" s="658"/>
      <c r="AW135" s="658"/>
      <c r="AX135" s="658"/>
      <c r="AY135" s="658"/>
      <c r="AZ135" s="658"/>
      <c r="BA135" s="658"/>
      <c r="BB135" s="658"/>
      <c r="BC135" s="658"/>
      <c r="BD135" s="658"/>
      <c r="BE135" s="658"/>
      <c r="BF135" s="658"/>
      <c r="BG135" s="658"/>
      <c r="BH135" s="658"/>
      <c r="BI135" s="658"/>
      <c r="BJ135" s="658"/>
      <c r="BK135" s="658"/>
      <c r="BL135" s="658"/>
      <c r="BM135" s="658"/>
      <c r="BN135" s="658"/>
      <c r="BO135" s="658"/>
      <c r="BP135" s="658"/>
      <c r="BQ135" s="658"/>
      <c r="BR135" s="658"/>
      <c r="BS135" s="658"/>
      <c r="BT135" s="658"/>
      <c r="BU135" s="658"/>
      <c r="BV135" s="658"/>
      <c r="BW135" s="658"/>
      <c r="BX135" s="658"/>
      <c r="BY135" s="658"/>
      <c r="BZ135" s="60"/>
    </row>
    <row r="136" spans="1:78" ht="6.75" customHeight="1">
      <c r="A136" s="64"/>
      <c r="B136" s="658"/>
      <c r="C136" s="658"/>
      <c r="D136" s="658"/>
      <c r="E136" s="658"/>
      <c r="F136" s="658"/>
      <c r="G136" s="658"/>
      <c r="H136" s="658"/>
      <c r="I136" s="658"/>
      <c r="J136" s="658"/>
      <c r="K136" s="658"/>
      <c r="L136" s="658"/>
      <c r="M136" s="658"/>
      <c r="N136" s="658"/>
      <c r="O136" s="658"/>
      <c r="P136" s="658"/>
      <c r="Q136" s="658"/>
      <c r="R136" s="658"/>
      <c r="S136" s="658"/>
      <c r="T136" s="658"/>
      <c r="U136" s="658"/>
      <c r="V136" s="658"/>
      <c r="W136" s="658"/>
      <c r="X136" s="658"/>
      <c r="Y136" s="658"/>
      <c r="Z136" s="658"/>
      <c r="AA136" s="658"/>
      <c r="AB136" s="658"/>
      <c r="AC136" s="658"/>
      <c r="AD136" s="658"/>
      <c r="AE136" s="658"/>
      <c r="AF136" s="658"/>
      <c r="AG136" s="658"/>
      <c r="AH136" s="658"/>
      <c r="AI136" s="658"/>
      <c r="AJ136" s="658"/>
      <c r="AK136" s="658"/>
      <c r="AL136" s="658"/>
      <c r="AM136" s="658"/>
      <c r="AN136" s="658"/>
      <c r="AO136" s="658"/>
      <c r="AP136" s="658"/>
      <c r="AQ136" s="658"/>
      <c r="AR136" s="658"/>
      <c r="AS136" s="658"/>
      <c r="AT136" s="658"/>
      <c r="AU136" s="658"/>
      <c r="AV136" s="658"/>
      <c r="AW136" s="658"/>
      <c r="AX136" s="658"/>
      <c r="AY136" s="658"/>
      <c r="AZ136" s="658"/>
      <c r="BA136" s="658"/>
      <c r="BB136" s="658"/>
      <c r="BC136" s="658"/>
      <c r="BD136" s="658"/>
      <c r="BE136" s="658"/>
      <c r="BF136" s="658"/>
      <c r="BG136" s="658"/>
      <c r="BH136" s="658"/>
      <c r="BI136" s="658"/>
      <c r="BJ136" s="658"/>
      <c r="BK136" s="658"/>
      <c r="BL136" s="658"/>
      <c r="BM136" s="658"/>
      <c r="BN136" s="658"/>
      <c r="BO136" s="658"/>
      <c r="BP136" s="658"/>
      <c r="BQ136" s="658"/>
      <c r="BR136" s="658"/>
      <c r="BS136" s="658"/>
      <c r="BT136" s="658"/>
      <c r="BU136" s="658"/>
      <c r="BV136" s="658"/>
      <c r="BW136" s="658"/>
      <c r="BX136" s="658"/>
      <c r="BY136" s="658"/>
      <c r="BZ136" s="60"/>
    </row>
    <row r="137" spans="1:78" ht="6.75" customHeight="1">
      <c r="A137" s="64"/>
      <c r="B137" s="658"/>
      <c r="C137" s="658"/>
      <c r="D137" s="658"/>
      <c r="E137" s="658"/>
      <c r="F137" s="658"/>
      <c r="G137" s="658"/>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658"/>
      <c r="AL137" s="658"/>
      <c r="AM137" s="658"/>
      <c r="AN137" s="658"/>
      <c r="AO137" s="658"/>
      <c r="AP137" s="658"/>
      <c r="AQ137" s="658"/>
      <c r="AR137" s="658"/>
      <c r="AS137" s="658"/>
      <c r="AT137" s="658"/>
      <c r="AU137" s="658"/>
      <c r="AV137" s="658"/>
      <c r="AW137" s="658"/>
      <c r="AX137" s="658"/>
      <c r="AY137" s="658"/>
      <c r="AZ137" s="658"/>
      <c r="BA137" s="658"/>
      <c r="BB137" s="658"/>
      <c r="BC137" s="658"/>
      <c r="BD137" s="658"/>
      <c r="BE137" s="658"/>
      <c r="BF137" s="658"/>
      <c r="BG137" s="658"/>
      <c r="BH137" s="658"/>
      <c r="BI137" s="658"/>
      <c r="BJ137" s="658"/>
      <c r="BK137" s="658"/>
      <c r="BL137" s="658"/>
      <c r="BM137" s="658"/>
      <c r="BN137" s="658"/>
      <c r="BO137" s="658"/>
      <c r="BP137" s="658"/>
      <c r="BQ137" s="658"/>
      <c r="BR137" s="658"/>
      <c r="BS137" s="658"/>
      <c r="BT137" s="658"/>
      <c r="BU137" s="658"/>
      <c r="BV137" s="658"/>
      <c r="BW137" s="658"/>
      <c r="BX137" s="658"/>
      <c r="BY137" s="658"/>
      <c r="BZ137" s="60"/>
    </row>
    <row r="138" spans="1:78" ht="6.75" customHeight="1">
      <c r="A138" s="64"/>
      <c r="B138" s="658"/>
      <c r="C138" s="658"/>
      <c r="D138" s="658"/>
      <c r="E138" s="658"/>
      <c r="F138" s="658"/>
      <c r="G138" s="658"/>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658"/>
      <c r="AL138" s="658"/>
      <c r="AM138" s="658"/>
      <c r="AN138" s="658"/>
      <c r="AO138" s="658"/>
      <c r="AP138" s="658"/>
      <c r="AQ138" s="658"/>
      <c r="AR138" s="658"/>
      <c r="AS138" s="658"/>
      <c r="AT138" s="658"/>
      <c r="AU138" s="658"/>
      <c r="AV138" s="658"/>
      <c r="AW138" s="658"/>
      <c r="AX138" s="658"/>
      <c r="AY138" s="658"/>
      <c r="AZ138" s="658"/>
      <c r="BA138" s="658"/>
      <c r="BB138" s="658"/>
      <c r="BC138" s="658"/>
      <c r="BD138" s="658"/>
      <c r="BE138" s="658"/>
      <c r="BF138" s="658"/>
      <c r="BG138" s="658"/>
      <c r="BH138" s="658"/>
      <c r="BI138" s="658"/>
      <c r="BJ138" s="658"/>
      <c r="BK138" s="658"/>
      <c r="BL138" s="658"/>
      <c r="BM138" s="658"/>
      <c r="BN138" s="658"/>
      <c r="BO138" s="658"/>
      <c r="BP138" s="658"/>
      <c r="BQ138" s="658"/>
      <c r="BR138" s="658"/>
      <c r="BS138" s="658"/>
      <c r="BT138" s="658"/>
      <c r="BU138" s="658"/>
      <c r="BV138" s="658"/>
      <c r="BW138" s="658"/>
      <c r="BX138" s="658"/>
      <c r="BY138" s="658"/>
      <c r="BZ138" s="60"/>
    </row>
    <row r="139" spans="1:78" ht="6.75" customHeight="1">
      <c r="A139" s="64"/>
      <c r="B139" s="658"/>
      <c r="C139" s="658"/>
      <c r="D139" s="658"/>
      <c r="E139" s="658"/>
      <c r="F139" s="658"/>
      <c r="G139" s="658"/>
      <c r="H139" s="658"/>
      <c r="I139" s="658"/>
      <c r="J139" s="658"/>
      <c r="K139" s="658"/>
      <c r="L139" s="658"/>
      <c r="M139" s="658"/>
      <c r="N139" s="658"/>
      <c r="O139" s="658"/>
      <c r="P139" s="658"/>
      <c r="Q139" s="658"/>
      <c r="R139" s="658"/>
      <c r="S139" s="658"/>
      <c r="T139" s="658"/>
      <c r="U139" s="658"/>
      <c r="V139" s="658"/>
      <c r="W139" s="658"/>
      <c r="X139" s="658"/>
      <c r="Y139" s="658"/>
      <c r="Z139" s="658"/>
      <c r="AA139" s="658"/>
      <c r="AB139" s="658"/>
      <c r="AC139" s="658"/>
      <c r="AD139" s="658"/>
      <c r="AE139" s="658"/>
      <c r="AF139" s="658"/>
      <c r="AG139" s="658"/>
      <c r="AH139" s="658"/>
      <c r="AI139" s="658"/>
      <c r="AJ139" s="658"/>
      <c r="AK139" s="658"/>
      <c r="AL139" s="658"/>
      <c r="AM139" s="658"/>
      <c r="AN139" s="658"/>
      <c r="AO139" s="658"/>
      <c r="AP139" s="658"/>
      <c r="AQ139" s="658"/>
      <c r="AR139" s="658"/>
      <c r="AS139" s="658"/>
      <c r="AT139" s="658"/>
      <c r="AU139" s="658"/>
      <c r="AV139" s="658"/>
      <c r="AW139" s="658"/>
      <c r="AX139" s="658"/>
      <c r="AY139" s="658"/>
      <c r="AZ139" s="658"/>
      <c r="BA139" s="658"/>
      <c r="BB139" s="658"/>
      <c r="BC139" s="658"/>
      <c r="BD139" s="658"/>
      <c r="BE139" s="658"/>
      <c r="BF139" s="658"/>
      <c r="BG139" s="658"/>
      <c r="BH139" s="658"/>
      <c r="BI139" s="658"/>
      <c r="BJ139" s="658"/>
      <c r="BK139" s="658"/>
      <c r="BL139" s="658"/>
      <c r="BM139" s="658"/>
      <c r="BN139" s="658"/>
      <c r="BO139" s="658"/>
      <c r="BP139" s="658"/>
      <c r="BQ139" s="658"/>
      <c r="BR139" s="658"/>
      <c r="BS139" s="658"/>
      <c r="BT139" s="658"/>
      <c r="BU139" s="658"/>
      <c r="BV139" s="658"/>
      <c r="BW139" s="658"/>
      <c r="BX139" s="658"/>
      <c r="BY139" s="658"/>
      <c r="BZ139" s="60"/>
    </row>
    <row r="140" spans="1:78" ht="6.75" customHeight="1">
      <c r="A140" s="64"/>
      <c r="B140" s="658"/>
      <c r="C140" s="658"/>
      <c r="D140" s="658"/>
      <c r="E140" s="658"/>
      <c r="F140" s="658"/>
      <c r="G140" s="658"/>
      <c r="H140" s="658"/>
      <c r="I140" s="658"/>
      <c r="J140" s="658"/>
      <c r="K140" s="658"/>
      <c r="L140" s="658"/>
      <c r="M140" s="658"/>
      <c r="N140" s="658"/>
      <c r="O140" s="658"/>
      <c r="P140" s="658"/>
      <c r="Q140" s="658"/>
      <c r="R140" s="658"/>
      <c r="S140" s="658"/>
      <c r="T140" s="658"/>
      <c r="U140" s="658"/>
      <c r="V140" s="658"/>
      <c r="W140" s="658"/>
      <c r="X140" s="658"/>
      <c r="Y140" s="658"/>
      <c r="Z140" s="658"/>
      <c r="AA140" s="658"/>
      <c r="AB140" s="658"/>
      <c r="AC140" s="658"/>
      <c r="AD140" s="658"/>
      <c r="AE140" s="658"/>
      <c r="AF140" s="658"/>
      <c r="AG140" s="658"/>
      <c r="AH140" s="658"/>
      <c r="AI140" s="658"/>
      <c r="AJ140" s="658"/>
      <c r="AK140" s="658"/>
      <c r="AL140" s="658"/>
      <c r="AM140" s="658"/>
      <c r="AN140" s="658"/>
      <c r="AO140" s="658"/>
      <c r="AP140" s="658"/>
      <c r="AQ140" s="658"/>
      <c r="AR140" s="658"/>
      <c r="AS140" s="658"/>
      <c r="AT140" s="658"/>
      <c r="AU140" s="658"/>
      <c r="AV140" s="658"/>
      <c r="AW140" s="658"/>
      <c r="AX140" s="658"/>
      <c r="AY140" s="658"/>
      <c r="AZ140" s="658"/>
      <c r="BA140" s="658"/>
      <c r="BB140" s="658"/>
      <c r="BC140" s="658"/>
      <c r="BD140" s="658"/>
      <c r="BE140" s="658"/>
      <c r="BF140" s="658"/>
      <c r="BG140" s="658"/>
      <c r="BH140" s="658"/>
      <c r="BI140" s="658"/>
      <c r="BJ140" s="658"/>
      <c r="BK140" s="658"/>
      <c r="BL140" s="658"/>
      <c r="BM140" s="658"/>
      <c r="BN140" s="658"/>
      <c r="BO140" s="658"/>
      <c r="BP140" s="658"/>
      <c r="BQ140" s="658"/>
      <c r="BR140" s="658"/>
      <c r="BS140" s="658"/>
      <c r="BT140" s="658"/>
      <c r="BU140" s="658"/>
      <c r="BV140" s="658"/>
      <c r="BW140" s="658"/>
      <c r="BX140" s="658"/>
      <c r="BY140" s="658"/>
      <c r="BZ140" s="60"/>
    </row>
    <row r="141" spans="1:78" s="62" customFormat="1" ht="5.2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88"/>
    </row>
    <row r="142" spans="1:78" s="62" customFormat="1" ht="5.2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88"/>
    </row>
  </sheetData>
  <sheetProtection selectLockedCells="1"/>
  <mergeCells count="127">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B131:BY140"/>
    <mergeCell ref="N127:O129"/>
    <mergeCell ref="P127:R129"/>
    <mergeCell ref="S127:T129"/>
    <mergeCell ref="U127:V129"/>
    <mergeCell ref="AE129:AU129"/>
    <mergeCell ref="BE129:BV129"/>
    <mergeCell ref="B127:C129"/>
    <mergeCell ref="D127:E129"/>
    <mergeCell ref="F127:G129"/>
    <mergeCell ref="H127:I129"/>
    <mergeCell ref="J127:K129"/>
    <mergeCell ref="L127:M129"/>
    <mergeCell ref="AI58:AJ60"/>
    <mergeCell ref="AK58:AL60"/>
    <mergeCell ref="A51:M53"/>
    <mergeCell ref="N51:Q53"/>
    <mergeCell ref="BG19:BH20"/>
    <mergeCell ref="Z61:AA63"/>
    <mergeCell ref="AQ58:BA60"/>
    <mergeCell ref="BX16:BY18"/>
    <mergeCell ref="I130:BR130"/>
    <mergeCell ref="BB122:BM123"/>
    <mergeCell ref="BN122:BY123"/>
    <mergeCell ref="B125:V126"/>
    <mergeCell ref="A67:AE69"/>
    <mergeCell ref="A70:BY81"/>
    <mergeCell ref="AB58:AH60"/>
    <mergeCell ref="A55:AE57"/>
    <mergeCell ref="A45:M47"/>
    <mergeCell ref="N45:AE47"/>
    <mergeCell ref="A48:M50"/>
    <mergeCell ref="A64:BY64"/>
    <mergeCell ref="AB61:AH63"/>
    <mergeCell ref="AI61:AP63"/>
    <mergeCell ref="AQ61:BA61"/>
    <mergeCell ref="N40:W40"/>
    <mergeCell ref="U122:V124"/>
    <mergeCell ref="W122:X124"/>
    <mergeCell ref="Y122:Z124"/>
    <mergeCell ref="AA122:AB124"/>
    <mergeCell ref="AC122:AD124"/>
    <mergeCell ref="AE122:AF124"/>
    <mergeCell ref="B120:AK121"/>
    <mergeCell ref="B122:C124"/>
    <mergeCell ref="D122:E124"/>
    <mergeCell ref="F122:G124"/>
    <mergeCell ref="H122:I124"/>
    <mergeCell ref="J122:K124"/>
    <mergeCell ref="L122:M124"/>
    <mergeCell ref="N122:O124"/>
    <mergeCell ref="P122:R124"/>
    <mergeCell ref="S122:T124"/>
    <mergeCell ref="AG122:AH124"/>
    <mergeCell ref="AI122:AJ124"/>
    <mergeCell ref="AK122:AL124"/>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s>
  <phoneticPr fontId="1"/>
  <dataValidations count="5">
    <dataValidation type="list" allowBlank="1" showInputMessage="1" showErrorMessage="1" sqref="AI61:AP63"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1:BY61" xr:uid="{00000000-0002-0000-0000-000003000000}"/>
    <dataValidation imeMode="disabled" allowBlank="1" showInputMessage="1" showErrorMessage="1" sqref="AZ16:BG18 BJ16:BO18 BR16:BW18 BB19:BF20 BI19:BR20 BF29:BY34 N51:Q53 T51:W53 Z51:AC53 BB48:BE50 BH48:BK50 BN48:BQ50 AI58:AP60 BT58:BY60 N61:AA63" xr:uid="{00000000-0002-0000-0000-000004000000}"/>
  </dataValidations>
  <printOptions horizontalCentered="1"/>
  <pageMargins left="0.19685039370078741" right="0.19685039370078741" top="0.74803149606299213" bottom="0.74803149606299213" header="0.31496062992125984" footer="0.31496062992125984"/>
  <pageSetup paperSize="9" scale="88" orientation="portrait" r:id="rId1"/>
  <headerFooter>
    <oddFooter>&amp;C&amp;P</oddFooter>
  </headerFooter>
  <rowBreaks count="1" manualBreakCount="1">
    <brk id="81"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事前協議時資料（調整会議・医療審議会時に活用）→</vt:lpstr>
      <vt:lpstr>病床機能再編計画</vt:lpstr>
      <vt:lpstr>計画書記載例</vt:lpstr>
      <vt:lpstr>申請書（調整会議・医療審議会後に医務課に提出）→</vt:lpstr>
      <vt:lpstr>申請書</vt:lpstr>
      <vt:lpstr>計画書記載例!Print_Area</vt:lpstr>
      <vt:lpstr>申請書!Print_Area</vt:lpstr>
      <vt:lpstr>病床機能再編計画!Print_Area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2024-05-10T07:33:32Z</dcterms:modified>
</cp:coreProperties>
</file>