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codeName="ThisWorkbook" defaultThemeVersion="124226"/>
  <xr:revisionPtr revIDLastSave="0" documentId="13_ncr:1_{0DE14E24-D158-4B7E-BC31-9F743C920542}" xr6:coauthVersionLast="47" xr6:coauthVersionMax="47" xr10:uidLastSave="{00000000-0000-0000-0000-000000000000}"/>
  <bookViews>
    <workbookView xWindow="28635" yWindow="1605" windowWidth="29130" windowHeight="15810" tabRatio="889" activeTab="1" xr2:uid="{00000000-000D-0000-FFFF-FFFF00000000}"/>
  </bookViews>
  <sheets>
    <sheet name="事前協議時資料（調整会議・医療審議会時に活用）→" sheetId="108" r:id="rId1"/>
    <sheet name="病床機能再編計画 " sheetId="110" r:id="rId2"/>
    <sheet name="計画書記載例" sheetId="105" r:id="rId3"/>
    <sheet name="申請書（調整会議・医療審議会後に医務課に提出）→" sheetId="106" r:id="rId4"/>
    <sheet name="申請書" sheetId="111" r:id="rId5"/>
  </sheets>
  <externalReferences>
    <externalReference r:id="rId6"/>
  </externalReferences>
  <definedNames>
    <definedName name="_xlnm.Print_Area" localSheetId="2">計画書記載例!$A$1:$I$72</definedName>
    <definedName name="_xlnm.Print_Area" localSheetId="4">申請書!$A$1:$CA$81</definedName>
    <definedName name="_xlnm.Print_Area" localSheetId="1">'病床機能再編計画 '!$A$1:$I$68</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4" i="110" l="1"/>
  <c r="C61" i="110"/>
  <c r="N40" i="111"/>
  <c r="L63" i="110"/>
  <c r="F52" i="110"/>
  <c r="F51" i="110"/>
  <c r="C57" i="110" s="1"/>
  <c r="E57" i="110" s="1"/>
  <c r="H47" i="110"/>
  <c r="I47" i="110" s="1"/>
  <c r="C58" i="110" s="1"/>
  <c r="E58" i="110" s="1"/>
  <c r="R46" i="110"/>
  <c r="Q46" i="110"/>
  <c r="P46" i="110"/>
  <c r="O46" i="110"/>
  <c r="N46" i="110"/>
  <c r="M46" i="110"/>
  <c r="I46" i="110"/>
  <c r="O51" i="110" s="1"/>
  <c r="H46" i="110"/>
  <c r="H42" i="110"/>
  <c r="G42" i="110"/>
  <c r="P30" i="110"/>
  <c r="O30" i="110"/>
  <c r="N30" i="110"/>
  <c r="M30" i="110"/>
  <c r="G30" i="110"/>
  <c r="P29" i="110"/>
  <c r="O29" i="110"/>
  <c r="N29" i="110"/>
  <c r="M29" i="110"/>
  <c r="G29" i="110"/>
  <c r="O68" i="110" s="1"/>
  <c r="H25" i="110"/>
  <c r="I25" i="110" s="1"/>
  <c r="I17" i="110"/>
  <c r="K18" i="110" s="1"/>
  <c r="H17" i="110"/>
  <c r="I16" i="110"/>
  <c r="L68" i="110" s="1"/>
  <c r="H16" i="110"/>
  <c r="G18" i="110" l="1"/>
  <c r="E18" i="110"/>
  <c r="D18" i="110"/>
  <c r="B18" i="110"/>
  <c r="F18" i="110"/>
  <c r="C18" i="110"/>
  <c r="S46" i="110"/>
  <c r="N68" i="110" s="1"/>
  <c r="P68" i="110" s="1"/>
  <c r="Q68" i="110" s="1"/>
  <c r="N63" i="110"/>
  <c r="O63" i="110"/>
  <c r="N51" i="110"/>
  <c r="N36" i="110"/>
  <c r="C66" i="110" l="1"/>
  <c r="P23" i="110"/>
  <c r="F39" i="110"/>
  <c r="M23" i="110"/>
  <c r="H18" i="110"/>
  <c r="C39" i="110"/>
  <c r="N23" i="110"/>
  <c r="D39" i="110"/>
  <c r="C35" i="110"/>
  <c r="E35" i="110" s="1"/>
  <c r="F42" i="110" s="1"/>
  <c r="E39" i="110"/>
  <c r="S36" i="110"/>
  <c r="O23" i="110"/>
  <c r="G39" i="110"/>
  <c r="Q23" i="110"/>
  <c r="I18" i="110" l="1"/>
  <c r="R23" i="110"/>
  <c r="Q18" i="110"/>
  <c r="P25" i="110"/>
  <c r="P24" i="110"/>
  <c r="O25" i="110"/>
  <c r="O24" i="110"/>
  <c r="N24" i="110"/>
  <c r="N25" i="110"/>
  <c r="H39" i="110"/>
  <c r="I39" i="110"/>
  <c r="E42" i="110" s="1"/>
  <c r="I42" i="110" s="1"/>
  <c r="M25" i="110"/>
  <c r="M24" i="110"/>
  <c r="P18" i="110" l="1"/>
  <c r="M36" i="110"/>
  <c r="O36" i="110" s="1"/>
  <c r="R36" i="110" s="1"/>
  <c r="P36" i="110" s="1"/>
  <c r="O18" i="110"/>
  <c r="N18" i="110" s="1"/>
  <c r="D61" i="110"/>
  <c r="E61" i="110" s="1"/>
  <c r="S23" i="110"/>
  <c r="S24" i="110" l="1"/>
  <c r="S25" i="110"/>
  <c r="D64" i="110"/>
  <c r="E64" i="110" s="1"/>
  <c r="C68" i="110" s="1"/>
  <c r="C68" i="105" l="1"/>
  <c r="F52" i="105"/>
  <c r="F51" i="105"/>
  <c r="C61" i="105" s="1"/>
  <c r="E61" i="105" s="1"/>
  <c r="H47" i="105"/>
  <c r="I47" i="105" s="1"/>
  <c r="C62" i="105" s="1"/>
  <c r="E62" i="105" s="1"/>
  <c r="Q46" i="105"/>
  <c r="P46" i="105"/>
  <c r="O46" i="105"/>
  <c r="N46" i="105"/>
  <c r="M46" i="105"/>
  <c r="H46" i="105"/>
  <c r="I46" i="105" s="1"/>
  <c r="H42" i="105"/>
  <c r="G42" i="105"/>
  <c r="P30" i="105"/>
  <c r="O30" i="105"/>
  <c r="N30" i="105"/>
  <c r="M30" i="105"/>
  <c r="G30" i="105"/>
  <c r="P29" i="105"/>
  <c r="O29" i="105"/>
  <c r="N29" i="105"/>
  <c r="M29" i="105"/>
  <c r="G29" i="105"/>
  <c r="O72" i="105" s="1"/>
  <c r="H25" i="105"/>
  <c r="H17" i="105"/>
  <c r="I17" i="105" s="1"/>
  <c r="H16" i="105"/>
  <c r="I16" i="105" s="1"/>
  <c r="L72" i="105" s="1"/>
  <c r="R46" i="105" l="1"/>
  <c r="I25" i="105"/>
  <c r="N67" i="105" s="1"/>
  <c r="O51" i="105"/>
  <c r="C65" i="105" s="1"/>
  <c r="N51" i="105"/>
  <c r="N36" i="105"/>
  <c r="S46" i="105"/>
  <c r="N72" i="105" s="1"/>
  <c r="P72" i="105" s="1"/>
  <c r="Q72" i="105" s="1"/>
  <c r="K18" i="105"/>
  <c r="L67" i="105"/>
  <c r="O67" i="105" l="1"/>
  <c r="C70" i="105" s="1"/>
  <c r="F18" i="105"/>
  <c r="B18" i="105"/>
  <c r="D18" i="105"/>
  <c r="G18" i="105"/>
  <c r="E18" i="105"/>
  <c r="C18" i="105"/>
  <c r="E39" i="105" l="1"/>
  <c r="C35" i="105"/>
  <c r="E35" i="105" s="1"/>
  <c r="F42" i="105" s="1"/>
  <c r="O23" i="105"/>
  <c r="S36" i="105"/>
  <c r="P23" i="105"/>
  <c r="F39" i="105"/>
  <c r="N23" i="105"/>
  <c r="D39" i="105"/>
  <c r="C39" i="105"/>
  <c r="H18" i="105"/>
  <c r="M23" i="105"/>
  <c r="G39" i="105"/>
  <c r="Q23" i="105"/>
  <c r="N25" i="105" l="1"/>
  <c r="N24" i="105"/>
  <c r="I39" i="105"/>
  <c r="E42" i="105" s="1"/>
  <c r="I42" i="105" s="1"/>
  <c r="H39" i="105"/>
  <c r="P25" i="105"/>
  <c r="P24" i="105"/>
  <c r="M24" i="105"/>
  <c r="M25" i="105"/>
  <c r="O24" i="105"/>
  <c r="O25" i="105"/>
  <c r="Q18" i="105"/>
  <c r="R23" i="105"/>
  <c r="I18" i="105"/>
  <c r="M36" i="105" l="1"/>
  <c r="O36" i="105" s="1"/>
  <c r="R36" i="105" s="1"/>
  <c r="P36" i="105" s="1"/>
  <c r="O18" i="105"/>
  <c r="P18" i="105"/>
  <c r="D65" i="105"/>
  <c r="E65" i="105" s="1"/>
  <c r="S23" i="105"/>
  <c r="N18" i="105" l="1"/>
  <c r="S24" i="105"/>
  <c r="S25" i="105"/>
  <c r="D68" i="105"/>
  <c r="E68" i="105" s="1"/>
  <c r="C72"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34" authorId="0" shapeId="0" xr:uid="{0289D3DC-2EEA-48A3-A3BF-D14BA75869E6}">
      <text>
        <r>
          <rPr>
            <b/>
            <sz val="9"/>
            <color indexed="81"/>
            <rFont val="MS P ゴシック"/>
            <family val="3"/>
            <charset val="128"/>
          </rPr>
          <t>他院への移転分と介護への転換分を除いた３区分の減少数</t>
        </r>
      </text>
    </comment>
    <comment ref="S34" authorId="0" shapeId="0" xr:uid="{8EA31E0B-3CBF-4473-A73D-C2CEF77B381B}">
      <text>
        <r>
          <rPr>
            <b/>
            <sz val="9"/>
            <color indexed="81"/>
            <rFont val="MS P ゴシック"/>
            <family val="3"/>
            <charset val="128"/>
          </rPr>
          <t>他院からの移転分を除いた回復期の増加数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34" authorId="0" shapeId="0" xr:uid="{FAE5C4E9-8CDF-406C-92D9-1E1B9B937EE4}">
      <text>
        <r>
          <rPr>
            <b/>
            <sz val="9"/>
            <color indexed="81"/>
            <rFont val="MS P ゴシック"/>
            <family val="3"/>
            <charset val="128"/>
          </rPr>
          <t>他院への移転分と介護への転換分を除いた３区分の減少数</t>
        </r>
      </text>
    </comment>
    <comment ref="S34" authorId="0" shapeId="0" xr:uid="{819BACDC-2AD7-4666-BD50-53ABF3FCCDC1}">
      <text>
        <r>
          <rPr>
            <b/>
            <sz val="9"/>
            <color indexed="81"/>
            <rFont val="MS P ゴシック"/>
            <family val="3"/>
            <charset val="128"/>
          </rPr>
          <t>他院からの移転分を除いた回復期の増加数</t>
        </r>
      </text>
    </comment>
  </commentList>
</comments>
</file>

<file path=xl/sharedStrings.xml><?xml version="1.0" encoding="utf-8"?>
<sst xmlns="http://schemas.openxmlformats.org/spreadsheetml/2006/main" count="390" uniqueCount="188">
  <si>
    <t>申請年月日</t>
    <rPh sb="0" eb="2">
      <t>シンセイ</t>
    </rPh>
    <rPh sb="2" eb="3">
      <t>ネン</t>
    </rPh>
    <rPh sb="3" eb="5">
      <t>ネンガッピ</t>
    </rPh>
    <phoneticPr fontId="51"/>
  </si>
  <si>
    <t>１．申請者の情報</t>
    <rPh sb="2" eb="4">
      <t>シンセイ</t>
    </rPh>
    <rPh sb="4" eb="5">
      <t>シャ</t>
    </rPh>
    <rPh sb="6" eb="8">
      <t>ジョウホウ</t>
    </rPh>
    <phoneticPr fontId="1"/>
  </si>
  <si>
    <t>フリガナ</t>
    <phoneticPr fontId="1"/>
  </si>
  <si>
    <t>住所・所在地</t>
    <rPh sb="0" eb="2">
      <t>ジュウショ</t>
    </rPh>
    <rPh sb="3" eb="6">
      <t>ショザイチ</t>
    </rPh>
    <phoneticPr fontId="1"/>
  </si>
  <si>
    <t>事務担当者</t>
    <rPh sb="0" eb="2">
      <t>ジム</t>
    </rPh>
    <rPh sb="2" eb="5">
      <t>タントウシャ</t>
    </rPh>
    <phoneticPr fontId="1"/>
  </si>
  <si>
    <t>〒</t>
    <phoneticPr fontId="1"/>
  </si>
  <si>
    <t>－</t>
    <phoneticPr fontId="1"/>
  </si>
  <si>
    <t>氏名</t>
    <rPh sb="0" eb="2">
      <t>シメイ</t>
    </rPh>
    <phoneticPr fontId="1"/>
  </si>
  <si>
    <t>電話番号</t>
    <rPh sb="0" eb="2">
      <t>デンワ</t>
    </rPh>
    <rPh sb="2" eb="4">
      <t>バンゴウ</t>
    </rPh>
    <phoneticPr fontId="1"/>
  </si>
  <si>
    <t>電子メール</t>
    <rPh sb="0" eb="2">
      <t>デンシ</t>
    </rPh>
    <phoneticPr fontId="1"/>
  </si>
  <si>
    <t>日</t>
    <rPh sb="0" eb="1">
      <t>ニチ</t>
    </rPh>
    <phoneticPr fontId="1"/>
  </si>
  <si>
    <t>月</t>
    <rPh sb="0" eb="1">
      <t>ガツ</t>
    </rPh>
    <phoneticPr fontId="1"/>
  </si>
  <si>
    <t>年</t>
    <rPh sb="0" eb="1">
      <t>ネン</t>
    </rPh>
    <phoneticPr fontId="1"/>
  </si>
  <si>
    <t>ファクシミリ</t>
    <phoneticPr fontId="1"/>
  </si>
  <si>
    <t>高度急性期</t>
    <rPh sb="0" eb="2">
      <t>コウド</t>
    </rPh>
    <rPh sb="2" eb="5">
      <t>キュウセイキ</t>
    </rPh>
    <phoneticPr fontId="1"/>
  </si>
  <si>
    <t>急性期</t>
    <rPh sb="0" eb="3">
      <t>キュウセイキ</t>
    </rPh>
    <phoneticPr fontId="1"/>
  </si>
  <si>
    <t>回復期</t>
    <rPh sb="0" eb="3">
      <t>カイフクキ</t>
    </rPh>
    <phoneticPr fontId="1"/>
  </si>
  <si>
    <t>休棟等</t>
    <rPh sb="0" eb="2">
      <t>キュウトウ</t>
    </rPh>
    <rPh sb="2" eb="3">
      <t>トウ</t>
    </rPh>
    <phoneticPr fontId="1"/>
  </si>
  <si>
    <t>慢性期</t>
    <rPh sb="0" eb="3">
      <t>マンセイキ</t>
    </rPh>
    <phoneticPr fontId="1"/>
  </si>
  <si>
    <t>構想区域名</t>
    <rPh sb="0" eb="2">
      <t>コウソウ</t>
    </rPh>
    <rPh sb="2" eb="4">
      <t>クイキ</t>
    </rPh>
    <rPh sb="4" eb="5">
      <t>メイ</t>
    </rPh>
    <phoneticPr fontId="1"/>
  </si>
  <si>
    <t>月</t>
    <rPh sb="0" eb="1">
      <t>ツキ</t>
    </rPh>
    <phoneticPr fontId="1"/>
  </si>
  <si>
    <t>金融機関名</t>
    <rPh sb="0" eb="2">
      <t>キンユウ</t>
    </rPh>
    <rPh sb="2" eb="5">
      <t>キカンメイ</t>
    </rPh>
    <phoneticPr fontId="1"/>
  </si>
  <si>
    <t>支店名</t>
    <rPh sb="0" eb="3">
      <t>シテンメイ</t>
    </rPh>
    <phoneticPr fontId="1"/>
  </si>
  <si>
    <t>支店
コード</t>
    <rPh sb="0" eb="2">
      <t>シテン</t>
    </rPh>
    <phoneticPr fontId="1"/>
  </si>
  <si>
    <t>金融機関
コード</t>
    <rPh sb="0" eb="2">
      <t>キンユウ</t>
    </rPh>
    <rPh sb="2" eb="4">
      <t>キカン</t>
    </rPh>
    <phoneticPr fontId="1"/>
  </si>
  <si>
    <t>口座名義人</t>
    <rPh sb="0" eb="2">
      <t>コウザ</t>
    </rPh>
    <rPh sb="2" eb="5">
      <t>メイギニン</t>
    </rPh>
    <phoneticPr fontId="1"/>
  </si>
  <si>
    <t>口座番号
（右詰め）</t>
    <rPh sb="0" eb="2">
      <t>コウザ</t>
    </rPh>
    <rPh sb="2" eb="4">
      <t>バンゴウ</t>
    </rPh>
    <rPh sb="6" eb="8">
      <t>ミギヅメ</t>
    </rPh>
    <phoneticPr fontId="1"/>
  </si>
  <si>
    <t>預金種別</t>
    <rPh sb="0" eb="2">
      <t>ヨキン</t>
    </rPh>
    <rPh sb="2" eb="4">
      <t>シュベツ</t>
    </rPh>
    <phoneticPr fontId="1"/>
  </si>
  <si>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1"/>
  </si>
  <si>
    <t>病院等の名称</t>
    <rPh sb="0" eb="2">
      <t>ビョウイン</t>
    </rPh>
    <rPh sb="2" eb="3">
      <t>トウ</t>
    </rPh>
    <rPh sb="4" eb="6">
      <t>メイショウ</t>
    </rPh>
    <phoneticPr fontId="1"/>
  </si>
  <si>
    <t>２．支給申請額</t>
    <rPh sb="2" eb="4">
      <t>シキュウ</t>
    </rPh>
    <rPh sb="4" eb="7">
      <t>シンセイガク</t>
    </rPh>
    <phoneticPr fontId="1"/>
  </si>
  <si>
    <t>合計</t>
    <rPh sb="0" eb="2">
      <t>ゴウケイ</t>
    </rPh>
    <phoneticPr fontId="1"/>
  </si>
  <si>
    <t>うち対象３区分の合計</t>
    <rPh sb="2" eb="4">
      <t>タイショウ</t>
    </rPh>
    <rPh sb="5" eb="7">
      <t>クブン</t>
    </rPh>
    <rPh sb="8" eb="10">
      <t>ゴウケイ</t>
    </rPh>
    <phoneticPr fontId="1"/>
  </si>
  <si>
    <t>単価(千円)</t>
    <rPh sb="0" eb="2">
      <t>タンカ</t>
    </rPh>
    <rPh sb="3" eb="5">
      <t>センエン</t>
    </rPh>
    <phoneticPr fontId="1"/>
  </si>
  <si>
    <t>支給額(千円)</t>
    <rPh sb="0" eb="3">
      <t>シキュウガク</t>
    </rPh>
    <rPh sb="4" eb="6">
      <t>センエン</t>
    </rPh>
    <phoneticPr fontId="1"/>
  </si>
  <si>
    <t>介護医療院</t>
    <rPh sb="0" eb="2">
      <t>カイゴ</t>
    </rPh>
    <rPh sb="2" eb="4">
      <t>イリョウ</t>
    </rPh>
    <rPh sb="4" eb="5">
      <t>イン</t>
    </rPh>
    <phoneticPr fontId="1"/>
  </si>
  <si>
    <t>支給申請額（千円）</t>
    <rPh sb="0" eb="2">
      <t>シキュウ</t>
    </rPh>
    <rPh sb="2" eb="5">
      <t>シンセイガク</t>
    </rPh>
    <rPh sb="6" eb="8">
      <t>センエン</t>
    </rPh>
    <phoneticPr fontId="1"/>
  </si>
  <si>
    <t>支給申請額(千円)</t>
    <rPh sb="0" eb="2">
      <t>シキュウ</t>
    </rPh>
    <rPh sb="2" eb="4">
      <t>シンセイ</t>
    </rPh>
    <rPh sb="4" eb="5">
      <t>ガク</t>
    </rPh>
    <rPh sb="6" eb="8">
      <t>センエン</t>
    </rPh>
    <phoneticPr fontId="1"/>
  </si>
  <si>
    <t>要件
審査</t>
    <rPh sb="0" eb="2">
      <t>ヨウケン</t>
    </rPh>
    <rPh sb="3" eb="5">
      <t>シンサ</t>
    </rPh>
    <phoneticPr fontId="1"/>
  </si>
  <si>
    <t>５．給付金の振込口座</t>
    <rPh sb="2" eb="5">
      <t>キュウフキン</t>
    </rPh>
    <rPh sb="6" eb="8">
      <t>フリコミ</t>
    </rPh>
    <rPh sb="8" eb="10">
      <t>コウザ</t>
    </rPh>
    <phoneticPr fontId="1"/>
  </si>
  <si>
    <t>６．支給申請に関する誓約事項</t>
    <rPh sb="2" eb="4">
      <t>シキュウ</t>
    </rPh>
    <rPh sb="4" eb="6">
      <t>シンセイ</t>
    </rPh>
    <rPh sb="7" eb="8">
      <t>カン</t>
    </rPh>
    <rPh sb="10" eb="12">
      <t>セイヤク</t>
    </rPh>
    <rPh sb="12" eb="14">
      <t>ジコウ</t>
    </rPh>
    <phoneticPr fontId="1"/>
  </si>
  <si>
    <t>様式</t>
    <rPh sb="0" eb="2">
      <t>ヨウシキ</t>
    </rPh>
    <phoneticPr fontId="51"/>
  </si>
  <si>
    <t>休棟</t>
    <rPh sb="0" eb="2">
      <t>キュウトウ</t>
    </rPh>
    <phoneticPr fontId="1"/>
  </si>
  <si>
    <t>一日平均実働病床数</t>
    <rPh sb="0" eb="2">
      <t>イチニチ</t>
    </rPh>
    <rPh sb="2" eb="4">
      <t>ヘイキン</t>
    </rPh>
    <rPh sb="4" eb="6">
      <t>ジツドウ</t>
    </rPh>
    <rPh sb="6" eb="9">
      <t>ビョウショウスウ</t>
    </rPh>
    <phoneticPr fontId="1"/>
  </si>
  <si>
    <t>対象３区分の病床稼働率</t>
    <rPh sb="0" eb="2">
      <t>タイショウ</t>
    </rPh>
    <rPh sb="3" eb="5">
      <t>クブン</t>
    </rPh>
    <phoneticPr fontId="1"/>
  </si>
  <si>
    <t>対象３区分の病棟の
年間在棟患者延べ数（人）</t>
    <phoneticPr fontId="1"/>
  </si>
  <si>
    <t>①　平成30年度病床機能報告</t>
    <rPh sb="2" eb="4">
      <t>ヘイセイ</t>
    </rPh>
    <rPh sb="6" eb="8">
      <t>ネンド</t>
    </rPh>
    <rPh sb="8" eb="10">
      <t>ビョウショウ</t>
    </rPh>
    <rPh sb="10" eb="12">
      <t>キノウ</t>
    </rPh>
    <rPh sb="12" eb="14">
      <t>ホウコク</t>
    </rPh>
    <phoneticPr fontId="1"/>
  </si>
  <si>
    <t>適用</t>
    <rPh sb="0" eb="2">
      <t>テキヨウ</t>
    </rPh>
    <phoneticPr fontId="1"/>
  </si>
  <si>
    <t>Ａ　平成30年度病床機能報告</t>
    <rPh sb="2" eb="4">
      <t>ヘイセイ</t>
    </rPh>
    <rPh sb="6" eb="8">
      <t>ネンド</t>
    </rPh>
    <rPh sb="8" eb="10">
      <t>ビョウショウ</t>
    </rPh>
    <rPh sb="10" eb="12">
      <t>キノウ</t>
    </rPh>
    <rPh sb="12" eb="14">
      <t>ホウコク</t>
    </rPh>
    <phoneticPr fontId="1"/>
  </si>
  <si>
    <t>＜選択＞</t>
    <rPh sb="1" eb="3">
      <t>センタク</t>
    </rPh>
    <phoneticPr fontId="1"/>
  </si>
  <si>
    <t>適用する
病床稼働率</t>
    <rPh sb="0" eb="2">
      <t>テキヨウ</t>
    </rPh>
    <rPh sb="5" eb="7">
      <t>ビョウショウ</t>
    </rPh>
    <rPh sb="7" eb="10">
      <t>カドウリツ</t>
    </rPh>
    <phoneticPr fontId="1"/>
  </si>
  <si>
    <t>対象３区分から
回復期又は介護医療院へ
転換した病床数</t>
    <rPh sb="0" eb="2">
      <t>タイショウ</t>
    </rPh>
    <rPh sb="3" eb="5">
      <t>クブン</t>
    </rPh>
    <rPh sb="8" eb="11">
      <t>カイフクキ</t>
    </rPh>
    <rPh sb="11" eb="12">
      <t>マタ</t>
    </rPh>
    <rPh sb="13" eb="15">
      <t>カイゴ</t>
    </rPh>
    <rPh sb="15" eb="17">
      <t>イリョウ</t>
    </rPh>
    <rPh sb="17" eb="18">
      <t>イン</t>
    </rPh>
    <rPh sb="20" eb="22">
      <t>テンカン</t>
    </rPh>
    <rPh sb="24" eb="27">
      <t>ビョウショウスウ</t>
    </rPh>
    <phoneticPr fontId="1"/>
  </si>
  <si>
    <t>※対象３区分の病床数の合計が減っていません。</t>
    <rPh sb="1" eb="3">
      <t>タイショウ</t>
    </rPh>
    <rPh sb="4" eb="6">
      <t>クブン</t>
    </rPh>
    <rPh sb="7" eb="9">
      <t>ビョウショウ</t>
    </rPh>
    <rPh sb="9" eb="10">
      <t>カズ</t>
    </rPh>
    <rPh sb="11" eb="13">
      <t>ゴウケイ</t>
    </rPh>
    <rPh sb="14" eb="15">
      <t>ヘ</t>
    </rPh>
    <phoneticPr fontId="1"/>
  </si>
  <si>
    <t>対象３区分の合計</t>
    <rPh sb="0" eb="2">
      <t>タイショウ</t>
    </rPh>
    <rPh sb="3" eb="5">
      <t>クブン</t>
    </rPh>
    <rPh sb="6" eb="8">
      <t>ゴウケイ</t>
    </rPh>
    <phoneticPr fontId="1"/>
  </si>
  <si>
    <t>Ａ</t>
    <phoneticPr fontId="1"/>
  </si>
  <si>
    <t>Ｂ</t>
    <phoneticPr fontId="1"/>
  </si>
  <si>
    <t>※３　対象３区分＝高度急性期、急性期、慢性期（以下同様）</t>
    <rPh sb="3" eb="5">
      <t>タイショウ</t>
    </rPh>
    <rPh sb="6" eb="8">
      <t>クブン</t>
    </rPh>
    <rPh sb="9" eb="11">
      <t>コウド</t>
    </rPh>
    <rPh sb="11" eb="14">
      <t>キュウセイキ</t>
    </rPh>
    <rPh sb="15" eb="18">
      <t>キュウセイキ</t>
    </rPh>
    <rPh sb="19" eb="22">
      <t>マンセイキ</t>
    </rPh>
    <rPh sb="23" eb="25">
      <t>イカ</t>
    </rPh>
    <rPh sb="25" eb="27">
      <t>ドウヨウ</t>
    </rPh>
    <phoneticPr fontId="1"/>
  </si>
  <si>
    <t>うち対象３区分（※３）の合計</t>
    <rPh sb="2" eb="4">
      <t>タイショウ</t>
    </rPh>
    <rPh sb="5" eb="7">
      <t>クブン</t>
    </rPh>
    <rPh sb="12" eb="14">
      <t>ゴウケイ</t>
    </rPh>
    <phoneticPr fontId="1"/>
  </si>
  <si>
    <t>対象３区分</t>
    <phoneticPr fontId="1"/>
  </si>
  <si>
    <t>③の３区分合計が0でない</t>
    <rPh sb="3" eb="5">
      <t>クブン</t>
    </rPh>
    <rPh sb="5" eb="7">
      <t>ゴウケイ</t>
    </rPh>
    <phoneticPr fontId="1"/>
  </si>
  <si>
    <t>後回+移回-前回</t>
    <rPh sb="3" eb="4">
      <t>イ</t>
    </rPh>
    <rPh sb="4" eb="5">
      <t>カイ</t>
    </rPh>
    <phoneticPr fontId="1"/>
  </si>
  <si>
    <t>介護転換整合性 チェック</t>
    <rPh sb="0" eb="2">
      <t>カイゴ</t>
    </rPh>
    <rPh sb="2" eb="4">
      <t>テンカン</t>
    </rPh>
    <rPh sb="4" eb="7">
      <t>セイゴウセイ</t>
    </rPh>
    <phoneticPr fontId="1"/>
  </si>
  <si>
    <t>B</t>
    <phoneticPr fontId="1"/>
  </si>
  <si>
    <t>A</t>
    <phoneticPr fontId="1"/>
  </si>
  <si>
    <t>C（A-B）</t>
    <phoneticPr fontId="1"/>
  </si>
  <si>
    <t>①</t>
    <phoneticPr fontId="1"/>
  </si>
  <si>
    <t>②</t>
    <phoneticPr fontId="1"/>
  </si>
  <si>
    <r>
      <t xml:space="preserve">回復期への
転換数算出
</t>
    </r>
    <r>
      <rPr>
        <sz val="9"/>
        <rFont val="メイリオ"/>
        <family val="3"/>
        <charset val="128"/>
      </rPr>
      <t>（①又は②の小さい方）</t>
    </r>
    <rPh sb="0" eb="3">
      <t>カイフクキ</t>
    </rPh>
    <rPh sb="6" eb="8">
      <t>テンカン</t>
    </rPh>
    <rPh sb="8" eb="9">
      <t>スウ</t>
    </rPh>
    <rPh sb="9" eb="11">
      <t>サンシュツ</t>
    </rPh>
    <rPh sb="14" eb="15">
      <t>マタ</t>
    </rPh>
    <rPh sb="18" eb="19">
      <t>チイ</t>
    </rPh>
    <rPh sb="21" eb="22">
      <t>ホウ</t>
    </rPh>
    <phoneticPr fontId="1"/>
  </si>
  <si>
    <t>転換可能数-介</t>
    <rPh sb="0" eb="2">
      <t>テンカン</t>
    </rPh>
    <rPh sb="2" eb="4">
      <t>カノウ</t>
    </rPh>
    <rPh sb="4" eb="5">
      <t>スウ</t>
    </rPh>
    <rPh sb="6" eb="7">
      <t>カイ</t>
    </rPh>
    <phoneticPr fontId="1"/>
  </si>
  <si>
    <t>支給対象</t>
    <rPh sb="0" eb="2">
      <t>シキュウ</t>
    </rPh>
    <rPh sb="2" eb="4">
      <t>タイショウ</t>
    </rPh>
    <phoneticPr fontId="1"/>
  </si>
  <si>
    <t>6.支給済数</t>
    <rPh sb="2" eb="4">
      <t>シキュウ</t>
    </rPh>
    <rPh sb="4" eb="5">
      <t>スミ</t>
    </rPh>
    <rPh sb="5" eb="6">
      <t>スウ</t>
    </rPh>
    <phoneticPr fontId="1"/>
  </si>
  <si>
    <t>病床数</t>
    <rPh sb="0" eb="3">
      <t>ビョウショウスウ</t>
    </rPh>
    <phoneticPr fontId="1"/>
  </si>
  <si>
    <t>対象３区分のうち
①と②の小さい方</t>
    <rPh sb="0" eb="2">
      <t>タイショウ</t>
    </rPh>
    <rPh sb="3" eb="5">
      <t>クブン</t>
    </rPh>
    <rPh sb="13" eb="14">
      <t>チイ</t>
    </rPh>
    <rPh sb="16" eb="17">
      <t>ホウ</t>
    </rPh>
    <phoneticPr fontId="1"/>
  </si>
  <si>
    <t>②　令和2年4月1日時点（※１）</t>
    <rPh sb="2" eb="4">
      <t>レイワ</t>
    </rPh>
    <rPh sb="5" eb="6">
      <t>ネン</t>
    </rPh>
    <rPh sb="7" eb="8">
      <t>ガツ</t>
    </rPh>
    <rPh sb="9" eb="10">
      <t>ニチ</t>
    </rPh>
    <rPh sb="10" eb="12">
      <t>ジテン</t>
    </rPh>
    <phoneticPr fontId="1"/>
  </si>
  <si>
    <t>Ｂ　令和2年4月1日時点</t>
    <rPh sb="2" eb="4">
      <t>レイワ</t>
    </rPh>
    <rPh sb="5" eb="6">
      <t>ネン</t>
    </rPh>
    <rPh sb="7" eb="8">
      <t>ガツ</t>
    </rPh>
    <rPh sb="9" eb="10">
      <t>ニチ</t>
    </rPh>
    <rPh sb="10" eb="12">
      <t>ジテン</t>
    </rPh>
    <phoneticPr fontId="1"/>
  </si>
  <si>
    <t>②　令和2年4月1日時点（※５）</t>
    <rPh sb="2" eb="4">
      <t>レイワ</t>
    </rPh>
    <rPh sb="5" eb="6">
      <t>ネン</t>
    </rPh>
    <rPh sb="7" eb="8">
      <t>ガツ</t>
    </rPh>
    <rPh sb="9" eb="10">
      <t>ニチ</t>
    </rPh>
    <rPh sb="10" eb="12">
      <t>ジテン</t>
    </rPh>
    <phoneticPr fontId="1"/>
  </si>
  <si>
    <t>②　令和2年4月1日時点（※７）</t>
    <rPh sb="2" eb="4">
      <t>レイワ</t>
    </rPh>
    <rPh sb="5" eb="6">
      <t>ネン</t>
    </rPh>
    <rPh sb="7" eb="8">
      <t>ガツ</t>
    </rPh>
    <rPh sb="9" eb="10">
      <t>ニチ</t>
    </rPh>
    <rPh sb="10" eb="12">
      <t>ジテン</t>
    </rPh>
    <phoneticPr fontId="1"/>
  </si>
  <si>
    <t>&gt;=</t>
    <phoneticPr fontId="1"/>
  </si>
  <si>
    <t>H30病床機能報告の
対象３区分稼働病床数の90%</t>
    <rPh sb="3" eb="5">
      <t>ビョウショウ</t>
    </rPh>
    <rPh sb="5" eb="7">
      <t>キノウ</t>
    </rPh>
    <rPh sb="7" eb="9">
      <t>ホウコク</t>
    </rPh>
    <rPh sb="16" eb="18">
      <t>カドウ</t>
    </rPh>
    <rPh sb="18" eb="21">
      <t>ビョウショウスウ</t>
    </rPh>
    <phoneticPr fontId="1"/>
  </si>
  <si>
    <t>H30病床機能報告の
対象３区分稼働病床数の10%</t>
    <rPh sb="3" eb="5">
      <t>ビョウショウ</t>
    </rPh>
    <rPh sb="5" eb="7">
      <t>キノウ</t>
    </rPh>
    <rPh sb="7" eb="9">
      <t>ホウコク</t>
    </rPh>
    <rPh sb="16" eb="18">
      <t>カドウ</t>
    </rPh>
    <rPh sb="18" eb="21">
      <t>ビョウショウスウ</t>
    </rPh>
    <phoneticPr fontId="1"/>
  </si>
  <si>
    <r>
      <t xml:space="preserve">意見聴取の状況
</t>
    </r>
    <r>
      <rPr>
        <sz val="8"/>
        <rFont val="メイリオ"/>
        <family val="3"/>
        <charset val="128"/>
      </rPr>
      <t>(プルダウン)</t>
    </r>
    <rPh sb="0" eb="2">
      <t>イケン</t>
    </rPh>
    <rPh sb="2" eb="4">
      <t>チョウシュ</t>
    </rPh>
    <rPh sb="5" eb="7">
      <t>ジョウキョウ</t>
    </rPh>
    <phoneticPr fontId="1"/>
  </si>
  <si>
    <r>
      <t xml:space="preserve">議論の状況
</t>
    </r>
    <r>
      <rPr>
        <sz val="8"/>
        <rFont val="メイリオ"/>
        <family val="3"/>
        <charset val="128"/>
      </rPr>
      <t>(プルダウン)</t>
    </r>
    <rPh sb="0" eb="2">
      <t>ギロン</t>
    </rPh>
    <rPh sb="3" eb="5">
      <t>ジョウキョウ</t>
    </rPh>
    <phoneticPr fontId="1"/>
  </si>
  <si>
    <r>
      <t xml:space="preserve">開催日
</t>
    </r>
    <r>
      <rPr>
        <sz val="7"/>
        <rFont val="メイリオ"/>
        <family val="3"/>
        <charset val="128"/>
      </rPr>
      <t>(聴取予定の場合は予定日)</t>
    </r>
    <rPh sb="0" eb="3">
      <t>カイサイビ</t>
    </rPh>
    <rPh sb="5" eb="7">
      <t>チョウシュ</t>
    </rPh>
    <rPh sb="7" eb="9">
      <t>ヨテイ</t>
    </rPh>
    <rPh sb="10" eb="12">
      <t>バアイ</t>
    </rPh>
    <rPh sb="13" eb="15">
      <t>ヨテイ</t>
    </rPh>
    <rPh sb="15" eb="16">
      <t>ビ</t>
    </rPh>
    <phoneticPr fontId="1"/>
  </si>
  <si>
    <r>
      <t xml:space="preserve">開催日
</t>
    </r>
    <r>
      <rPr>
        <sz val="7"/>
        <rFont val="メイリオ"/>
        <family val="3"/>
        <charset val="128"/>
      </rPr>
      <t>(実施予定の場合は予定日)</t>
    </r>
    <rPh sb="0" eb="3">
      <t>カイサイビ</t>
    </rPh>
    <rPh sb="5" eb="7">
      <t>ジッシ</t>
    </rPh>
    <rPh sb="7" eb="9">
      <t>ヨテイ</t>
    </rPh>
    <rPh sb="10" eb="12">
      <t>バアイ</t>
    </rPh>
    <rPh sb="13" eb="15">
      <t>ヨテイ</t>
    </rPh>
    <rPh sb="15" eb="16">
      <t>ビ</t>
    </rPh>
    <phoneticPr fontId="1"/>
  </si>
  <si>
    <t>病床数増減（減少後－減少前）</t>
  </si>
  <si>
    <t>減少病床数　（1の③－2）</t>
    <rPh sb="2" eb="5">
      <t>ビョウショウスウ</t>
    </rPh>
    <phoneticPr fontId="1"/>
  </si>
  <si>
    <t>5.減少数</t>
    <phoneticPr fontId="1"/>
  </si>
  <si>
    <t>90%減少チェック</t>
    <phoneticPr fontId="1"/>
  </si>
  <si>
    <t>対象３区分の
病床減少
チェック</t>
    <rPh sb="0" eb="2">
      <t>タイショウ</t>
    </rPh>
    <rPh sb="3" eb="5">
      <t>クブン</t>
    </rPh>
    <rPh sb="7" eb="9">
      <t>ビョウショウ</t>
    </rPh>
    <phoneticPr fontId="1"/>
  </si>
  <si>
    <t>３区分合計が
減少前&gt;減少後</t>
    <rPh sb="1" eb="3">
      <t>クブン</t>
    </rPh>
    <rPh sb="3" eb="5">
      <t>ゴウケイ</t>
    </rPh>
    <rPh sb="9" eb="10">
      <t>マエ</t>
    </rPh>
    <phoneticPr fontId="1"/>
  </si>
  <si>
    <t>AND</t>
    <phoneticPr fontId="1"/>
  </si>
  <si>
    <t>OR</t>
    <phoneticPr fontId="1"/>
  </si>
  <si>
    <t>未入力</t>
    <rPh sb="0" eb="3">
      <t>ミニュウリョク</t>
    </rPh>
    <phoneticPr fontId="1"/>
  </si>
  <si>
    <t>※２　①平成30年度病床機能報告時又は②令和2年4月1日時点の対象３区分合計のいずれか少ない方を基準とする。</t>
    <rPh sb="4" eb="6">
      <t>ヘイセイ</t>
    </rPh>
    <rPh sb="8" eb="10">
      <t>ネンド</t>
    </rPh>
    <rPh sb="10" eb="12">
      <t>ビョウショウ</t>
    </rPh>
    <rPh sb="12" eb="14">
      <t>キノウ</t>
    </rPh>
    <rPh sb="14" eb="16">
      <t>ホウコク</t>
    </rPh>
    <rPh sb="16" eb="17">
      <t>ジ</t>
    </rPh>
    <rPh sb="17" eb="18">
      <t>マタ</t>
    </rPh>
    <rPh sb="20" eb="22">
      <t>レイワ</t>
    </rPh>
    <rPh sb="23" eb="24">
      <t>ネン</t>
    </rPh>
    <rPh sb="25" eb="26">
      <t>ガツ</t>
    </rPh>
    <rPh sb="27" eb="28">
      <t>ニチ</t>
    </rPh>
    <rPh sb="28" eb="30">
      <t>ジテン</t>
    </rPh>
    <rPh sb="31" eb="33">
      <t>タイショウ</t>
    </rPh>
    <rPh sb="34" eb="36">
      <t>クブン</t>
    </rPh>
    <rPh sb="36" eb="38">
      <t>ゴウケイ</t>
    </rPh>
    <rPh sb="43" eb="44">
      <t>スク</t>
    </rPh>
    <rPh sb="46" eb="47">
      <t>ホウ</t>
    </rPh>
    <rPh sb="48" eb="50">
      <t>キジュン</t>
    </rPh>
    <phoneticPr fontId="1"/>
  </si>
  <si>
    <t>※5　平成30年度病床機能報告から令和2年4月1日までの間に、病床数の変更がない場合は、①と同じ値を記載すること。</t>
    <rPh sb="3" eb="5">
      <t>ヘイセイ</t>
    </rPh>
    <rPh sb="7" eb="9">
      <t>ネンド</t>
    </rPh>
    <rPh sb="9" eb="11">
      <t>ビョウショウ</t>
    </rPh>
    <rPh sb="11" eb="13">
      <t>キノウ</t>
    </rPh>
    <rPh sb="13" eb="15">
      <t>ホウコク</t>
    </rPh>
    <rPh sb="17" eb="19">
      <t>レイワ</t>
    </rPh>
    <rPh sb="20" eb="21">
      <t>ネン</t>
    </rPh>
    <rPh sb="22" eb="23">
      <t>ガツ</t>
    </rPh>
    <rPh sb="24" eb="25">
      <t>ニチ</t>
    </rPh>
    <rPh sb="28" eb="29">
      <t>アイダ</t>
    </rPh>
    <rPh sb="31" eb="34">
      <t>ビョウショウスウ</t>
    </rPh>
    <rPh sb="35" eb="37">
      <t>ヘンコウ</t>
    </rPh>
    <rPh sb="40" eb="42">
      <t>バアイ</t>
    </rPh>
    <rPh sb="46" eb="47">
      <t>オナ</t>
    </rPh>
    <rPh sb="48" eb="49">
      <t>アタイ</t>
    </rPh>
    <rPh sb="50" eb="52">
      <t>キサイ</t>
    </rPh>
    <phoneticPr fontId="1"/>
  </si>
  <si>
    <t>別記４の２（１）②</t>
    <rPh sb="0" eb="2">
      <t>ベッキ</t>
    </rPh>
    <phoneticPr fontId="1"/>
  </si>
  <si>
    <t>各機能別
融通数整合性ﾁｪｯｸ</t>
    <rPh sb="0" eb="1">
      <t>カク</t>
    </rPh>
    <rPh sb="1" eb="3">
      <t>キノウ</t>
    </rPh>
    <rPh sb="3" eb="4">
      <t>ベツ</t>
    </rPh>
    <rPh sb="7" eb="8">
      <t>スウ</t>
    </rPh>
    <rPh sb="8" eb="11">
      <t>セイゴウセイ</t>
    </rPh>
    <phoneticPr fontId="1"/>
  </si>
  <si>
    <t>融通数（=最大値）</t>
    <rPh sb="2" eb="3">
      <t>スウ</t>
    </rPh>
    <rPh sb="5" eb="8">
      <t>サイダイチ</t>
    </rPh>
    <phoneticPr fontId="1"/>
  </si>
  <si>
    <t>対象３区分の
許可減少数</t>
    <rPh sb="0" eb="2">
      <t>タイショウ</t>
    </rPh>
    <rPh sb="3" eb="5">
      <t>クブン</t>
    </rPh>
    <rPh sb="7" eb="9">
      <t>キョカ</t>
    </rPh>
    <rPh sb="9" eb="12">
      <t>ゲンショウスウ</t>
    </rPh>
    <phoneticPr fontId="1"/>
  </si>
  <si>
    <t>うち病床融通</t>
    <rPh sb="2" eb="4">
      <t>ビョウショウ</t>
    </rPh>
    <rPh sb="4" eb="6">
      <t>ユウズウ</t>
    </rPh>
    <phoneticPr fontId="1"/>
  </si>
  <si>
    <t>50%未満</t>
    <rPh sb="3" eb="5">
      <t>ミマン</t>
    </rPh>
    <phoneticPr fontId="1"/>
  </si>
  <si>
    <t>60％未満</t>
    <rPh sb="3" eb="5">
      <t>ミマン</t>
    </rPh>
    <phoneticPr fontId="1"/>
  </si>
  <si>
    <t>70％未満</t>
    <rPh sb="3" eb="5">
      <t>ミマン</t>
    </rPh>
    <phoneticPr fontId="1"/>
  </si>
  <si>
    <t>80％未満</t>
    <rPh sb="3" eb="5">
      <t>ミマン</t>
    </rPh>
    <phoneticPr fontId="1"/>
  </si>
  <si>
    <t>90％未満</t>
    <rPh sb="3" eb="5">
      <t>ミマン</t>
    </rPh>
    <phoneticPr fontId="1"/>
  </si>
  <si>
    <t>病床稼働率</t>
    <rPh sb="0" eb="2">
      <t>ビョウショウ</t>
    </rPh>
    <rPh sb="2" eb="4">
      <t>カドウ</t>
    </rPh>
    <rPh sb="4" eb="5">
      <t>リツ</t>
    </rPh>
    <phoneticPr fontId="1"/>
  </si>
  <si>
    <t>１床あたり単価</t>
    <rPh sb="1" eb="2">
      <t>ショウ</t>
    </rPh>
    <rPh sb="5" eb="7">
      <t>タンカ</t>
    </rPh>
    <phoneticPr fontId="1"/>
  </si>
  <si>
    <t>適用稼働率</t>
    <rPh sb="0" eb="2">
      <t>テキヨウ</t>
    </rPh>
    <rPh sb="2" eb="5">
      <t>カドウリツ</t>
    </rPh>
    <phoneticPr fontId="1"/>
  </si>
  <si>
    <t>適用一日平均</t>
    <rPh sb="0" eb="2">
      <t>テキヨウ</t>
    </rPh>
    <rPh sb="2" eb="4">
      <t>イチニチ</t>
    </rPh>
    <rPh sb="4" eb="6">
      <t>ヘイキン</t>
    </rPh>
    <phoneticPr fontId="1"/>
  </si>
  <si>
    <t>許可病床減少数
７の①－２</t>
    <rPh sb="0" eb="2">
      <t>キョカ</t>
    </rPh>
    <rPh sb="2" eb="4">
      <t>ビョウショウ</t>
    </rPh>
    <rPh sb="4" eb="7">
      <t>ゲンショウスウ</t>
    </rPh>
    <phoneticPr fontId="1"/>
  </si>
  <si>
    <t>再編前の稼働病床数</t>
    <rPh sb="0" eb="2">
      <t>サイヘン</t>
    </rPh>
    <rPh sb="2" eb="3">
      <t>マエ</t>
    </rPh>
    <rPh sb="4" eb="6">
      <t>カドウ</t>
    </rPh>
    <rPh sb="6" eb="9">
      <t>ビョウショウスウ</t>
    </rPh>
    <phoneticPr fontId="1"/>
  </si>
  <si>
    <t>再編前の許可病床数</t>
    <rPh sb="0" eb="2">
      <t>サイヘン</t>
    </rPh>
    <rPh sb="4" eb="6">
      <t>キョカ</t>
    </rPh>
    <rPh sb="6" eb="9">
      <t>ビョウショウスウ</t>
    </rPh>
    <phoneticPr fontId="1"/>
  </si>
  <si>
    <t>再編後の対象３区分許可病床数</t>
    <rPh sb="0" eb="2">
      <t>サイヘン</t>
    </rPh>
    <rPh sb="4" eb="6">
      <t>タイショウ</t>
    </rPh>
    <rPh sb="7" eb="9">
      <t>クブン</t>
    </rPh>
    <rPh sb="9" eb="11">
      <t>キョカ</t>
    </rPh>
    <rPh sb="11" eb="14">
      <t>ビョウショウスウ</t>
    </rPh>
    <phoneticPr fontId="1"/>
  </si>
  <si>
    <t>融通除く減少分</t>
    <rPh sb="0" eb="2">
      <t>ユウズウ</t>
    </rPh>
    <rPh sb="2" eb="3">
      <t>ノゾ</t>
    </rPh>
    <rPh sb="4" eb="6">
      <t>ゲンショウ</t>
    </rPh>
    <rPh sb="6" eb="7">
      <t>ブン</t>
    </rPh>
    <phoneticPr fontId="1"/>
  </si>
  <si>
    <t>対象3区分の稼働10%≦
許可病床の減少分（融通除く）</t>
    <rPh sb="0" eb="2">
      <t>タイショウ</t>
    </rPh>
    <rPh sb="3" eb="5">
      <t>クブン</t>
    </rPh>
    <rPh sb="6" eb="8">
      <t>カドウ</t>
    </rPh>
    <rPh sb="13" eb="15">
      <t>キョカ</t>
    </rPh>
    <rPh sb="15" eb="17">
      <t>ビョウショウ</t>
    </rPh>
    <rPh sb="18" eb="20">
      <t>ゲンショウ</t>
    </rPh>
    <rPh sb="20" eb="21">
      <t>ブン</t>
    </rPh>
    <rPh sb="22" eb="24">
      <t>ユウズウ</t>
    </rPh>
    <rPh sb="24" eb="25">
      <t>ノゾ</t>
    </rPh>
    <phoneticPr fontId="1"/>
  </si>
  <si>
    <t>※６　対象３区分の病棟に係る平成30年度病床機能報告の報告様式１（病棟票）の（48）欄の数値を計上すること。 なお、平成30年度病床機能報告の報告様式１（病棟票）において、「過去１年間の間に病棟の再編・見直しあり」と報告した病棟の年間在棟患者延べ数については、以下の式により補正して計上すること。
　○　補正後の年間在棟患者延べ数＝年間在棟患者延べ数（（48）欄に記載された数値）÷報告可能な対象期間（月単位）×12
　　（注）　報告可能な対象期間（月単位）は、平成30年度病床機能報告で報告した月数とすること。
　　　　　例）　報告可能な対象期間を「平成29年7月1日～平成30年12月末日」とした場合　⇒　報告可能な対象期間（月単位）＝６</t>
    <rPh sb="3" eb="5">
      <t>タイショウ</t>
    </rPh>
    <rPh sb="6" eb="8">
      <t>クブン</t>
    </rPh>
    <rPh sb="9" eb="11">
      <t>ビョウトウ</t>
    </rPh>
    <rPh sb="12" eb="13">
      <t>カカ</t>
    </rPh>
    <rPh sb="58" eb="60">
      <t>ヘイセイ</t>
    </rPh>
    <rPh sb="62" eb="64">
      <t>ネンド</t>
    </rPh>
    <rPh sb="64" eb="66">
      <t>ビョウショウ</t>
    </rPh>
    <rPh sb="66" eb="68">
      <t>キノウ</t>
    </rPh>
    <rPh sb="68" eb="70">
      <t>ホウコク</t>
    </rPh>
    <rPh sb="71" eb="73">
      <t>ホウコク</t>
    </rPh>
    <rPh sb="73" eb="75">
      <t>ヨウシキ</t>
    </rPh>
    <rPh sb="77" eb="79">
      <t>ビョウトウ</t>
    </rPh>
    <rPh sb="79" eb="80">
      <t>ヒョウ</t>
    </rPh>
    <rPh sb="87" eb="89">
      <t>カコ</t>
    </rPh>
    <rPh sb="90" eb="92">
      <t>ネンカン</t>
    </rPh>
    <rPh sb="93" eb="94">
      <t>アイダ</t>
    </rPh>
    <rPh sb="95" eb="97">
      <t>ビョウトウ</t>
    </rPh>
    <rPh sb="98" eb="100">
      <t>サイヘン</t>
    </rPh>
    <rPh sb="101" eb="103">
      <t>ミナオ</t>
    </rPh>
    <rPh sb="108" eb="110">
      <t>ホウコク</t>
    </rPh>
    <rPh sb="112" eb="114">
      <t>ビョウトウ</t>
    </rPh>
    <rPh sb="115" eb="117">
      <t>ネンカン</t>
    </rPh>
    <rPh sb="117" eb="119">
      <t>ザイトウ</t>
    </rPh>
    <rPh sb="119" eb="121">
      <t>カンジャ</t>
    </rPh>
    <rPh sb="121" eb="122">
      <t>ノ</t>
    </rPh>
    <rPh sb="123" eb="124">
      <t>スウ</t>
    </rPh>
    <rPh sb="130" eb="132">
      <t>イカ</t>
    </rPh>
    <rPh sb="133" eb="134">
      <t>シキ</t>
    </rPh>
    <rPh sb="137" eb="139">
      <t>ホセイ</t>
    </rPh>
    <rPh sb="141" eb="143">
      <t>ケイジョウ</t>
    </rPh>
    <rPh sb="152" eb="155">
      <t>ホセイゴ</t>
    </rPh>
    <rPh sb="156" eb="158">
      <t>ネンカン</t>
    </rPh>
    <rPh sb="158" eb="160">
      <t>ザイトウ</t>
    </rPh>
    <rPh sb="160" eb="162">
      <t>カンジャ</t>
    </rPh>
    <rPh sb="162" eb="163">
      <t>ノ</t>
    </rPh>
    <rPh sb="164" eb="165">
      <t>スウ</t>
    </rPh>
    <rPh sb="166" eb="168">
      <t>ネンカン</t>
    </rPh>
    <rPh sb="168" eb="170">
      <t>ザイトウ</t>
    </rPh>
    <rPh sb="170" eb="172">
      <t>カンジャ</t>
    </rPh>
    <rPh sb="172" eb="173">
      <t>ノ</t>
    </rPh>
    <rPh sb="174" eb="175">
      <t>スウ</t>
    </rPh>
    <rPh sb="180" eb="181">
      <t>ラン</t>
    </rPh>
    <rPh sb="182" eb="184">
      <t>キサイ</t>
    </rPh>
    <rPh sb="187" eb="189">
      <t>スウチ</t>
    </rPh>
    <rPh sb="215" eb="217">
      <t>ホウコク</t>
    </rPh>
    <rPh sb="217" eb="219">
      <t>カノウ</t>
    </rPh>
    <rPh sb="220" eb="222">
      <t>タイショウ</t>
    </rPh>
    <rPh sb="222" eb="224">
      <t>キカン</t>
    </rPh>
    <rPh sb="225" eb="226">
      <t>ツキ</t>
    </rPh>
    <rPh sb="226" eb="228">
      <t>タンイ</t>
    </rPh>
    <rPh sb="231" eb="233">
      <t>ヘイセイ</t>
    </rPh>
    <rPh sb="235" eb="237">
      <t>ネンド</t>
    </rPh>
    <rPh sb="237" eb="239">
      <t>ビョウショウ</t>
    </rPh>
    <rPh sb="239" eb="241">
      <t>キノウ</t>
    </rPh>
    <rPh sb="241" eb="243">
      <t>ホウコク</t>
    </rPh>
    <rPh sb="244" eb="246">
      <t>ホウコク</t>
    </rPh>
    <rPh sb="248" eb="250">
      <t>ツキスウ</t>
    </rPh>
    <rPh sb="262" eb="263">
      <t>レイ</t>
    </rPh>
    <rPh sb="265" eb="267">
      <t>ホウコク</t>
    </rPh>
    <rPh sb="267" eb="269">
      <t>カノウ</t>
    </rPh>
    <rPh sb="270" eb="272">
      <t>タイショウ</t>
    </rPh>
    <rPh sb="272" eb="274">
      <t>キカン</t>
    </rPh>
    <rPh sb="276" eb="278">
      <t>ヘイセイ</t>
    </rPh>
    <rPh sb="280" eb="281">
      <t>ネン</t>
    </rPh>
    <rPh sb="282" eb="283">
      <t>ガツ</t>
    </rPh>
    <rPh sb="284" eb="285">
      <t>ニチ</t>
    </rPh>
    <rPh sb="286" eb="288">
      <t>ヘイセイ</t>
    </rPh>
    <rPh sb="290" eb="291">
      <t>ネン</t>
    </rPh>
    <rPh sb="293" eb="294">
      <t>ガツ</t>
    </rPh>
    <rPh sb="294" eb="296">
      <t>マツジツ</t>
    </rPh>
    <rPh sb="300" eb="302">
      <t>バアイ</t>
    </rPh>
    <rPh sb="305" eb="307">
      <t>ホウコク</t>
    </rPh>
    <rPh sb="307" eb="309">
      <t>カノウ</t>
    </rPh>
    <rPh sb="310" eb="312">
      <t>タイショウ</t>
    </rPh>
    <rPh sb="312" eb="314">
      <t>キカン</t>
    </rPh>
    <rPh sb="315" eb="318">
      <t>ツキタンイ</t>
    </rPh>
    <phoneticPr fontId="1"/>
  </si>
  <si>
    <t>一日平均実働病床数から再編後の対象３区分の許可病床数までの減少分に係る支給額</t>
    <rPh sb="0" eb="2">
      <t>イチニチ</t>
    </rPh>
    <rPh sb="2" eb="4">
      <t>ヘイキン</t>
    </rPh>
    <rPh sb="4" eb="6">
      <t>ジツドウ</t>
    </rPh>
    <rPh sb="6" eb="9">
      <t>ビョウショウスウ</t>
    </rPh>
    <rPh sb="11" eb="13">
      <t>サイヘン</t>
    </rPh>
    <rPh sb="15" eb="17">
      <t>タイショウ</t>
    </rPh>
    <rPh sb="18" eb="20">
      <t>クブン</t>
    </rPh>
    <rPh sb="21" eb="23">
      <t>キョカ</t>
    </rPh>
    <rPh sb="23" eb="26">
      <t>ビョウショウスウ</t>
    </rPh>
    <rPh sb="33" eb="34">
      <t>カカ</t>
    </rPh>
    <rPh sb="35" eb="37">
      <t>シキュウ</t>
    </rPh>
    <rPh sb="37" eb="38">
      <t>ガク</t>
    </rPh>
    <phoneticPr fontId="1"/>
  </si>
  <si>
    <t>※７　７の①と７の②の値が同じ場合は８の②の入力は不要。</t>
    <rPh sb="11" eb="12">
      <t>アタイ</t>
    </rPh>
    <rPh sb="13" eb="14">
      <t>オナ</t>
    </rPh>
    <rPh sb="15" eb="17">
      <t>バアイ</t>
    </rPh>
    <rPh sb="22" eb="24">
      <t>ニュウリョク</t>
    </rPh>
    <rPh sb="25" eb="27">
      <t>フヨウ</t>
    </rPh>
    <phoneticPr fontId="1"/>
  </si>
  <si>
    <t>I13,I14</t>
    <phoneticPr fontId="1"/>
  </si>
  <si>
    <t>前3-後3-融3</t>
    <rPh sb="0" eb="1">
      <t>マエ</t>
    </rPh>
    <rPh sb="3" eb="4">
      <t>アト</t>
    </rPh>
    <phoneticPr fontId="1"/>
  </si>
  <si>
    <t>支給済病床数</t>
    <rPh sb="0" eb="2">
      <t>シキュウ</t>
    </rPh>
    <rPh sb="2" eb="3">
      <t>スミ</t>
    </rPh>
    <rPh sb="3" eb="6">
      <t>ビョウショウスウ</t>
    </rPh>
    <phoneticPr fontId="1"/>
  </si>
  <si>
    <t>過去に
令和2年度病床機能再編支援補助金
及び本事業で支給済の病床数</t>
    <rPh sb="0" eb="2">
      <t>カコ</t>
    </rPh>
    <rPh sb="4" eb="6">
      <t>レイワ</t>
    </rPh>
    <rPh sb="7" eb="9">
      <t>ネンド</t>
    </rPh>
    <rPh sb="9" eb="11">
      <t>ビョウショウ</t>
    </rPh>
    <rPh sb="11" eb="13">
      <t>キノウ</t>
    </rPh>
    <rPh sb="13" eb="15">
      <t>サイヘン</t>
    </rPh>
    <rPh sb="15" eb="17">
      <t>シエン</t>
    </rPh>
    <rPh sb="17" eb="20">
      <t>ホジョキン</t>
    </rPh>
    <rPh sb="21" eb="22">
      <t>オヨ</t>
    </rPh>
    <rPh sb="23" eb="24">
      <t>ホン</t>
    </rPh>
    <rPh sb="24" eb="26">
      <t>ジギョウ</t>
    </rPh>
    <rPh sb="27" eb="29">
      <t>シキュウ</t>
    </rPh>
    <rPh sb="29" eb="30">
      <t>スミ</t>
    </rPh>
    <rPh sb="31" eb="34">
      <t>ビョウショウスウ</t>
    </rPh>
    <phoneticPr fontId="1"/>
  </si>
  <si>
    <t>4.うち転換数</t>
    <rPh sb="4" eb="6">
      <t>テンカン</t>
    </rPh>
    <rPh sb="6" eb="7">
      <t>スウ</t>
    </rPh>
    <phoneticPr fontId="1"/>
  </si>
  <si>
    <t>Ａ</t>
  </si>
  <si>
    <t>最小値</t>
    <rPh sb="0" eb="3">
      <t>サイショウチ</t>
    </rPh>
    <phoneticPr fontId="1"/>
  </si>
  <si>
    <t>最大値</t>
    <rPh sb="0" eb="3">
      <t>サイダイチ</t>
    </rPh>
    <phoneticPr fontId="1"/>
  </si>
  <si>
    <t>機能別</t>
    <rPh sb="0" eb="3">
      <t>キノウベツ</t>
    </rPh>
    <phoneticPr fontId="1"/>
  </si>
  <si>
    <t>融通数（=最小値）</t>
    <rPh sb="2" eb="3">
      <t>スウ</t>
    </rPh>
    <rPh sb="5" eb="8">
      <t>サイショウチ</t>
    </rPh>
    <phoneticPr fontId="1"/>
  </si>
  <si>
    <t>３のうち同一開設者の・・・の値チェック</t>
    <rPh sb="4" eb="6">
      <t>ドウイツ</t>
    </rPh>
    <rPh sb="6" eb="9">
      <t>カイセツシャ</t>
    </rPh>
    <rPh sb="14" eb="15">
      <t>アタイ</t>
    </rPh>
    <phoneticPr fontId="1"/>
  </si>
  <si>
    <t>病床融通数値ﾁｪｯｸ</t>
    <rPh sb="0" eb="2">
      <t>ビョウショウ</t>
    </rPh>
    <rPh sb="2" eb="4">
      <t>ユウズウ</t>
    </rPh>
    <rPh sb="4" eb="5">
      <t>スウ</t>
    </rPh>
    <phoneticPr fontId="1"/>
  </si>
  <si>
    <t>前3区-後3区</t>
    <rPh sb="0" eb="1">
      <t>マエ</t>
    </rPh>
    <rPh sb="2" eb="3">
      <t>ク</t>
    </rPh>
    <rPh sb="4" eb="5">
      <t>アト</t>
    </rPh>
    <phoneticPr fontId="1"/>
  </si>
  <si>
    <t>融通3区</t>
    <rPh sb="0" eb="2">
      <t>ユウズウ</t>
    </rPh>
    <rPh sb="3" eb="4">
      <t>ク</t>
    </rPh>
    <phoneticPr fontId="1"/>
  </si>
  <si>
    <t>転換可能最大数</t>
    <rPh sb="0" eb="2">
      <t>テンカン</t>
    </rPh>
    <rPh sb="4" eb="6">
      <t>サイダイ</t>
    </rPh>
    <phoneticPr fontId="1"/>
  </si>
  <si>
    <t>他の医療機関との病床融通数
（※４）</t>
    <rPh sb="0" eb="1">
      <t>タ</t>
    </rPh>
    <rPh sb="2" eb="4">
      <t>イリョウ</t>
    </rPh>
    <rPh sb="4" eb="6">
      <t>キカン</t>
    </rPh>
    <rPh sb="8" eb="10">
      <t>ビョウショウ</t>
    </rPh>
    <rPh sb="10" eb="12">
      <t>ユウズウ</t>
    </rPh>
    <rPh sb="12" eb="13">
      <t>スウ</t>
    </rPh>
    <phoneticPr fontId="1"/>
  </si>
  <si>
    <t>うち同一開設者の医療機関との病床融通数</t>
    <rPh sb="2" eb="4">
      <t>ドウイツ</t>
    </rPh>
    <rPh sb="4" eb="6">
      <t>カイセツ</t>
    </rPh>
    <rPh sb="6" eb="7">
      <t>シャ</t>
    </rPh>
    <rPh sb="8" eb="10">
      <t>イリョウ</t>
    </rPh>
    <rPh sb="10" eb="12">
      <t>キカン</t>
    </rPh>
    <rPh sb="14" eb="16">
      <t>ビョウショウ</t>
    </rPh>
    <rPh sb="16" eb="18">
      <t>ユウズウ</t>
    </rPh>
    <rPh sb="18" eb="19">
      <t>スウ</t>
    </rPh>
    <phoneticPr fontId="1"/>
  </si>
  <si>
    <t>対象３区分の許可病床数が病床融通分を除いて対象３区分の稼働病床の10%以上減少しているか</t>
    <rPh sb="0" eb="2">
      <t>タイショウ</t>
    </rPh>
    <rPh sb="3" eb="5">
      <t>クブン</t>
    </rPh>
    <rPh sb="6" eb="8">
      <t>キョカ</t>
    </rPh>
    <rPh sb="8" eb="11">
      <t>ビョウショウスウ</t>
    </rPh>
    <rPh sb="12" eb="14">
      <t>ビョウショウ</t>
    </rPh>
    <rPh sb="14" eb="16">
      <t>ユウズウ</t>
    </rPh>
    <rPh sb="16" eb="17">
      <t>ブン</t>
    </rPh>
    <rPh sb="18" eb="19">
      <t>ノゾ</t>
    </rPh>
    <rPh sb="21" eb="23">
      <t>タイショウ</t>
    </rPh>
    <rPh sb="24" eb="26">
      <t>クブン</t>
    </rPh>
    <rPh sb="27" eb="29">
      <t>カドウ</t>
    </rPh>
    <rPh sb="29" eb="31">
      <t>ビョウショウ</t>
    </rPh>
    <rPh sb="35" eb="37">
      <t>イジョウ</t>
    </rPh>
    <rPh sb="37" eb="39">
      <t>ゲンショウ</t>
    </rPh>
    <phoneticPr fontId="1"/>
  </si>
  <si>
    <t>3.うち他院への
融通数</t>
    <rPh sb="4" eb="5">
      <t>タ</t>
    </rPh>
    <rPh sb="5" eb="6">
      <t>イン</t>
    </rPh>
    <rPh sb="9" eb="11">
      <t>ユウズウ</t>
    </rPh>
    <rPh sb="11" eb="12">
      <t>スウ</t>
    </rPh>
    <phoneticPr fontId="1"/>
  </si>
  <si>
    <t>３区分の減少数</t>
    <phoneticPr fontId="1"/>
  </si>
  <si>
    <t>←のうち融通数</t>
    <rPh sb="4" eb="6">
      <t>ユウズウ</t>
    </rPh>
    <phoneticPr fontId="1"/>
  </si>
  <si>
    <t>兵庫県知事　殿</t>
    <rPh sb="0" eb="2">
      <t>ヒョウゴ</t>
    </rPh>
    <rPh sb="2" eb="5">
      <t>ケンチジ</t>
    </rPh>
    <rPh sb="3" eb="5">
      <t>チジ</t>
    </rPh>
    <phoneticPr fontId="51"/>
  </si>
  <si>
    <t>医療機関名</t>
    <rPh sb="0" eb="2">
      <t>イリョウ</t>
    </rPh>
    <rPh sb="2" eb="5">
      <t>キカンメイ</t>
    </rPh>
    <phoneticPr fontId="1"/>
  </si>
  <si>
    <r>
      <t xml:space="preserve">開設者
</t>
    </r>
    <r>
      <rPr>
        <sz val="6"/>
        <color theme="1"/>
        <rFont val="メイリオ"/>
        <family val="3"/>
        <charset val="128"/>
      </rPr>
      <t>（代表者の職・氏名も記載）</t>
    </r>
    <rPh sb="0" eb="3">
      <t>カイセツシャ</t>
    </rPh>
    <rPh sb="5" eb="8">
      <t>ダイヒョウシャ</t>
    </rPh>
    <rPh sb="9" eb="10">
      <t>ショク</t>
    </rPh>
    <rPh sb="11" eb="13">
      <t>シメイ</t>
    </rPh>
    <rPh sb="14" eb="16">
      <t>キサイ</t>
    </rPh>
    <phoneticPr fontId="1"/>
  </si>
  <si>
    <t>３．病床再編に係る地域医療構想調整会議の議論の状況</t>
    <rPh sb="2" eb="4">
      <t>ビョウショウ</t>
    </rPh>
    <rPh sb="7" eb="8">
      <t>カカ</t>
    </rPh>
    <rPh sb="9" eb="11">
      <t>チイキ</t>
    </rPh>
    <rPh sb="11" eb="13">
      <t>イリョウ</t>
    </rPh>
    <rPh sb="13" eb="15">
      <t>コウソウ</t>
    </rPh>
    <rPh sb="15" eb="17">
      <t>チョウセイ</t>
    </rPh>
    <rPh sb="17" eb="19">
      <t>カイギ</t>
    </rPh>
    <rPh sb="20" eb="22">
      <t>ギロン</t>
    </rPh>
    <rPh sb="23" eb="25">
      <t>ジョウキョウ</t>
    </rPh>
    <phoneticPr fontId="1"/>
  </si>
  <si>
    <t>４．病床再編に係る都道府県医療審議会への意見聴取の状況</t>
    <rPh sb="2" eb="4">
      <t>ビョウショウ</t>
    </rPh>
    <rPh sb="4" eb="6">
      <t>サイヘン</t>
    </rPh>
    <rPh sb="7" eb="8">
      <t>カカ</t>
    </rPh>
    <rPh sb="9" eb="13">
      <t>トドウフケン</t>
    </rPh>
    <rPh sb="13" eb="15">
      <t>イリョウ</t>
    </rPh>
    <rPh sb="15" eb="18">
      <t>シンギカイ</t>
    </rPh>
    <rPh sb="20" eb="22">
      <t>イケン</t>
    </rPh>
    <rPh sb="22" eb="24">
      <t>チョウシュ</t>
    </rPh>
    <rPh sb="25" eb="27">
      <t>ジョウキョウ</t>
    </rPh>
    <phoneticPr fontId="1"/>
  </si>
  <si>
    <t>※１　各機能ごとの数値については、地域医療構想調整会議にて確認されていること。
　　　令和2年4月1日時点で病床数の変化があった場合は、変更前の病床数を記載すること。
　　　平成30年度病床機能報告から令和2年4月1日までの間に、病床数の変更がない場合は、①と同じ値を記載すること。</t>
    <rPh sb="3" eb="4">
      <t>カク</t>
    </rPh>
    <rPh sb="4" eb="6">
      <t>キノウ</t>
    </rPh>
    <rPh sb="9" eb="11">
      <t>スウチ</t>
    </rPh>
    <rPh sb="29" eb="31">
      <t>カクニン</t>
    </rPh>
    <rPh sb="58" eb="60">
      <t>ヘンカ</t>
    </rPh>
    <rPh sb="87" eb="89">
      <t>ヘイセイ</t>
    </rPh>
    <rPh sb="91" eb="93">
      <t>ネンド</t>
    </rPh>
    <rPh sb="93" eb="95">
      <t>ビョウショウ</t>
    </rPh>
    <rPh sb="95" eb="97">
      <t>キノウ</t>
    </rPh>
    <rPh sb="97" eb="99">
      <t>ホウコク</t>
    </rPh>
    <rPh sb="101" eb="103">
      <t>レイワ</t>
    </rPh>
    <rPh sb="104" eb="105">
      <t>ネン</t>
    </rPh>
    <rPh sb="106" eb="107">
      <t>ガツ</t>
    </rPh>
    <rPh sb="108" eb="109">
      <t>ニチ</t>
    </rPh>
    <rPh sb="112" eb="113">
      <t>アイダ</t>
    </rPh>
    <rPh sb="115" eb="117">
      <t>ビョウショウ</t>
    </rPh>
    <rPh sb="117" eb="118">
      <t>スウ</t>
    </rPh>
    <rPh sb="119" eb="121">
      <t>ヘンコウ</t>
    </rPh>
    <rPh sb="124" eb="126">
      <t>バアイ</t>
    </rPh>
    <rPh sb="130" eb="131">
      <t>オナ</t>
    </rPh>
    <rPh sb="132" eb="133">
      <t>アタイ</t>
    </rPh>
    <rPh sb="134" eb="136">
      <t>キサイ</t>
    </rPh>
    <phoneticPr fontId="1"/>
  </si>
  <si>
    <t>※４　病院統合や地域医療連携推進法人の病床融通制度等を活用し、
　　　他の医療機関から病床の融通を受けた場合はマイナス表記、病床を融通した場合はプラス表記とすること。
　　　 また、「（参考）病床融通に関する概要」シートに関連する医療機関の病床数を記載すること。</t>
    <rPh sb="93" eb="95">
      <t>サンコウ</t>
    </rPh>
    <rPh sb="98" eb="100">
      <t>ユウズウ</t>
    </rPh>
    <rPh sb="101" eb="102">
      <t>カン</t>
    </rPh>
    <rPh sb="104" eb="106">
      <t>ガイヨウ</t>
    </rPh>
    <rPh sb="111" eb="113">
      <t>カンレン</t>
    </rPh>
    <rPh sb="115" eb="117">
      <t>イリョウ</t>
    </rPh>
    <rPh sb="117" eb="119">
      <t>キカン</t>
    </rPh>
    <rPh sb="120" eb="122">
      <t>ビョウショウ</t>
    </rPh>
    <rPh sb="122" eb="123">
      <t>スウ</t>
    </rPh>
    <rPh sb="124" eb="126">
      <t>キサイ</t>
    </rPh>
    <phoneticPr fontId="1"/>
  </si>
  <si>
    <r>
      <t>①　平成30年度病床機能報告</t>
    </r>
    <r>
      <rPr>
        <sz val="9"/>
        <color theme="1"/>
        <rFont val="メイリオ"/>
        <family val="3"/>
        <charset val="128"/>
      </rPr>
      <t>（※６）</t>
    </r>
    <rPh sb="2" eb="4">
      <t>ヘイセイ</t>
    </rPh>
    <rPh sb="6" eb="8">
      <t>ネンド</t>
    </rPh>
    <rPh sb="8" eb="10">
      <t>ビョウショウ</t>
    </rPh>
    <rPh sb="10" eb="12">
      <t>キノウ</t>
    </rPh>
    <rPh sb="12" eb="14">
      <t>ホウコク</t>
    </rPh>
    <phoneticPr fontId="1"/>
  </si>
  <si>
    <t>１ 地域医療構想に即した病床機能再編計画</t>
    <rPh sb="2" eb="4">
      <t>チイキ</t>
    </rPh>
    <rPh sb="4" eb="6">
      <t>イリョウ</t>
    </rPh>
    <rPh sb="6" eb="8">
      <t>コウソウ</t>
    </rPh>
    <rPh sb="9" eb="10">
      <t>ソク</t>
    </rPh>
    <rPh sb="12" eb="14">
      <t>ビョウショウ</t>
    </rPh>
    <rPh sb="14" eb="16">
      <t>キノウ</t>
    </rPh>
    <rPh sb="16" eb="18">
      <t>サイヘン</t>
    </rPh>
    <rPh sb="18" eb="20">
      <t>ケイカク</t>
    </rPh>
    <phoneticPr fontId="1"/>
  </si>
  <si>
    <t>２病床機能再編の目的及び地域医療構想の実現との関係</t>
    <rPh sb="1" eb="2">
      <t>ヤマイ</t>
    </rPh>
    <rPh sb="3" eb="5">
      <t>キノウ</t>
    </rPh>
    <rPh sb="5" eb="7">
      <t>サイヘン</t>
    </rPh>
    <rPh sb="7" eb="9">
      <t>モクテキ</t>
    </rPh>
    <rPh sb="9" eb="10">
      <t>オヨ</t>
    </rPh>
    <rPh sb="11" eb="13">
      <t>チイキ</t>
    </rPh>
    <rPh sb="13" eb="15">
      <t>イリョウ</t>
    </rPh>
    <rPh sb="15" eb="17">
      <t>コウソウ</t>
    </rPh>
    <rPh sb="19" eb="21">
      <t>ジツゲン</t>
    </rPh>
    <rPh sb="22" eb="24">
      <t>カンケイ</t>
    </rPh>
    <phoneticPr fontId="1"/>
  </si>
  <si>
    <t>４病床機能再編後の活用方策</t>
    <rPh sb="1" eb="3">
      <t>ビョウショウ</t>
    </rPh>
    <rPh sb="3" eb="5">
      <t>キノウ</t>
    </rPh>
    <rPh sb="5" eb="7">
      <t>サイヘン</t>
    </rPh>
    <rPh sb="7" eb="8">
      <t>ゴ</t>
    </rPh>
    <rPh sb="9" eb="11">
      <t>カツヨウ</t>
    </rPh>
    <rPh sb="11" eb="13">
      <t>ホウサク</t>
    </rPh>
    <phoneticPr fontId="1"/>
  </si>
  <si>
    <t>３病床機能再編により地域医療の機能に支障をきたさない理由（定量的・定性的に）</t>
    <rPh sb="3" eb="5">
      <t>キノウ</t>
    </rPh>
    <rPh sb="18" eb="20">
      <t>シショウ</t>
    </rPh>
    <rPh sb="26" eb="28">
      <t>リユウ</t>
    </rPh>
    <phoneticPr fontId="1"/>
  </si>
  <si>
    <t>地域医療構想において、○○圏域では、○○病床、○○病床が過剰となっており、今後訪れる高齢化に備えると、医療資源の適正化を図る必要がある。今回、過剰となる急性期病床を減少させることで、圏域における医療資源の適正化の実現を図る。</t>
    <rPh sb="0" eb="2">
      <t>チイキ</t>
    </rPh>
    <rPh sb="2" eb="4">
      <t>イリョウ</t>
    </rPh>
    <rPh sb="4" eb="6">
      <t>コウソウ</t>
    </rPh>
    <rPh sb="13" eb="15">
      <t>ケンイキ</t>
    </rPh>
    <rPh sb="20" eb="22">
      <t>ビョウショウ</t>
    </rPh>
    <rPh sb="25" eb="27">
      <t>ビョウショウ</t>
    </rPh>
    <rPh sb="28" eb="30">
      <t>カジョウ</t>
    </rPh>
    <rPh sb="37" eb="39">
      <t>コンゴ</t>
    </rPh>
    <rPh sb="39" eb="40">
      <t>オトヅ</t>
    </rPh>
    <rPh sb="42" eb="45">
      <t>コウレイカ</t>
    </rPh>
    <rPh sb="46" eb="47">
      <t>ソナ</t>
    </rPh>
    <rPh sb="51" eb="53">
      <t>イリョウ</t>
    </rPh>
    <rPh sb="53" eb="55">
      <t>シゲン</t>
    </rPh>
    <rPh sb="56" eb="59">
      <t>テキセイカ</t>
    </rPh>
    <rPh sb="60" eb="61">
      <t>ハカ</t>
    </rPh>
    <rPh sb="62" eb="64">
      <t>ヒツヨウ</t>
    </rPh>
    <rPh sb="68" eb="70">
      <t>コンカイ</t>
    </rPh>
    <rPh sb="71" eb="73">
      <t>カジョウ</t>
    </rPh>
    <rPh sb="76" eb="79">
      <t>キュウセイキ</t>
    </rPh>
    <rPh sb="79" eb="81">
      <t>ビョウショウ</t>
    </rPh>
    <rPh sb="82" eb="84">
      <t>ゲンショウ</t>
    </rPh>
    <rPh sb="91" eb="93">
      <t>ケンイキ</t>
    </rPh>
    <rPh sb="97" eb="99">
      <t>イリョウ</t>
    </rPh>
    <rPh sb="99" eb="101">
      <t>シゲン</t>
    </rPh>
    <rPh sb="102" eb="105">
      <t>テキセイカ</t>
    </rPh>
    <rPh sb="106" eb="108">
      <t>ジツゲン</t>
    </rPh>
    <rPh sb="109" eb="110">
      <t>ハカ</t>
    </rPh>
    <phoneticPr fontId="1"/>
  </si>
  <si>
    <t>○○圏域においては、急性期病床を有する病院が○○病院あり、その多くの医療機関が令和元年度病床機能報告の病床稼働率が○○％を切っている。当院においても、急性期病床の病床稼働率は○○％であり、入院病床に余裕があるため、今回の減少によって地域医療の機能には支障をきたさないものと考える。また、当院では在宅医療の受け皿として、これまで急性期病床に割いていた人員や医療機器を慢性期病床及び回復期病床で活用することとする。</t>
    <rPh sb="2" eb="4">
      <t>ケンイキ</t>
    </rPh>
    <rPh sb="10" eb="13">
      <t>キュウセイキ</t>
    </rPh>
    <rPh sb="13" eb="15">
      <t>ビョウショウ</t>
    </rPh>
    <rPh sb="16" eb="17">
      <t>ユウ</t>
    </rPh>
    <rPh sb="19" eb="21">
      <t>ビョウイン</t>
    </rPh>
    <rPh sb="24" eb="26">
      <t>ビョウイン</t>
    </rPh>
    <rPh sb="31" eb="32">
      <t>オオ</t>
    </rPh>
    <rPh sb="34" eb="36">
      <t>イリョウ</t>
    </rPh>
    <rPh sb="36" eb="38">
      <t>キカン</t>
    </rPh>
    <rPh sb="39" eb="41">
      <t>レイワ</t>
    </rPh>
    <rPh sb="41" eb="44">
      <t>ガンネンド</t>
    </rPh>
    <rPh sb="44" eb="46">
      <t>ビョウショウ</t>
    </rPh>
    <rPh sb="46" eb="48">
      <t>キノウ</t>
    </rPh>
    <rPh sb="48" eb="50">
      <t>ホウコク</t>
    </rPh>
    <rPh sb="51" eb="53">
      <t>ビョウショウ</t>
    </rPh>
    <rPh sb="53" eb="56">
      <t>カドウリツ</t>
    </rPh>
    <rPh sb="61" eb="62">
      <t>キ</t>
    </rPh>
    <rPh sb="67" eb="69">
      <t>トウイン</t>
    </rPh>
    <rPh sb="75" eb="78">
      <t>キュウセイキ</t>
    </rPh>
    <rPh sb="78" eb="80">
      <t>ビョウショウ</t>
    </rPh>
    <rPh sb="81" eb="83">
      <t>ビョウショウ</t>
    </rPh>
    <rPh sb="83" eb="85">
      <t>カドウ</t>
    </rPh>
    <rPh sb="85" eb="86">
      <t>リツ</t>
    </rPh>
    <rPh sb="94" eb="96">
      <t>ニュウイン</t>
    </rPh>
    <rPh sb="96" eb="98">
      <t>ビョウショウ</t>
    </rPh>
    <rPh sb="99" eb="101">
      <t>ヨユウ</t>
    </rPh>
    <rPh sb="107" eb="109">
      <t>コンカイ</t>
    </rPh>
    <rPh sb="110" eb="112">
      <t>ゲンショウ</t>
    </rPh>
    <rPh sb="116" eb="118">
      <t>チイキ</t>
    </rPh>
    <rPh sb="118" eb="120">
      <t>イリョウ</t>
    </rPh>
    <rPh sb="121" eb="123">
      <t>キノウ</t>
    </rPh>
    <rPh sb="125" eb="127">
      <t>シショウ</t>
    </rPh>
    <rPh sb="136" eb="137">
      <t>カンガ</t>
    </rPh>
    <rPh sb="143" eb="145">
      <t>トウイン</t>
    </rPh>
    <rPh sb="147" eb="149">
      <t>ザイタク</t>
    </rPh>
    <rPh sb="149" eb="151">
      <t>イリョウ</t>
    </rPh>
    <rPh sb="152" eb="153">
      <t>ウ</t>
    </rPh>
    <rPh sb="154" eb="155">
      <t>ザラ</t>
    </rPh>
    <rPh sb="163" eb="166">
      <t>キュウセイキ</t>
    </rPh>
    <rPh sb="166" eb="168">
      <t>ビョウショウ</t>
    </rPh>
    <rPh sb="169" eb="170">
      <t>サ</t>
    </rPh>
    <rPh sb="174" eb="176">
      <t>ジンイン</t>
    </rPh>
    <rPh sb="177" eb="179">
      <t>イリョウ</t>
    </rPh>
    <rPh sb="179" eb="181">
      <t>キキ</t>
    </rPh>
    <rPh sb="182" eb="185">
      <t>マンセイキ</t>
    </rPh>
    <rPh sb="185" eb="187">
      <t>ビョウショウ</t>
    </rPh>
    <rPh sb="187" eb="188">
      <t>オヨ</t>
    </rPh>
    <rPh sb="189" eb="192">
      <t>カイフクキ</t>
    </rPh>
    <rPh sb="192" eb="194">
      <t>ビョウショウ</t>
    </rPh>
    <rPh sb="195" eb="197">
      <t>カツヨウ</t>
    </rPh>
    <phoneticPr fontId="1"/>
  </si>
  <si>
    <t>病床機能再編後は、１階に○○㎡のスペースができることから、患者のリハビリスペースに改築を行い、回復期や慢性期の入院患者の健康管理に寄与する。
２階の○○㎡のスペースにおいては、現在４人の大部屋を個室２室に改築し、入院患者の利便性向上に努める。</t>
    <rPh sb="0" eb="2">
      <t>ビョウショウ</t>
    </rPh>
    <rPh sb="2" eb="4">
      <t>キノウ</t>
    </rPh>
    <rPh sb="4" eb="6">
      <t>サイヘン</t>
    </rPh>
    <rPh sb="6" eb="7">
      <t>ゴ</t>
    </rPh>
    <rPh sb="10" eb="11">
      <t>カイ</t>
    </rPh>
    <rPh sb="29" eb="31">
      <t>カンジャ</t>
    </rPh>
    <rPh sb="41" eb="43">
      <t>カイチク</t>
    </rPh>
    <rPh sb="44" eb="45">
      <t>オコナ</t>
    </rPh>
    <rPh sb="47" eb="50">
      <t>カイフクキ</t>
    </rPh>
    <rPh sb="51" eb="54">
      <t>マンセイキ</t>
    </rPh>
    <rPh sb="55" eb="57">
      <t>ニュウイン</t>
    </rPh>
    <rPh sb="57" eb="59">
      <t>カンジャ</t>
    </rPh>
    <rPh sb="60" eb="62">
      <t>ケンコウ</t>
    </rPh>
    <rPh sb="62" eb="64">
      <t>カンリ</t>
    </rPh>
    <rPh sb="65" eb="67">
      <t>キヨ</t>
    </rPh>
    <rPh sb="72" eb="73">
      <t>カイ</t>
    </rPh>
    <rPh sb="88" eb="90">
      <t>ゲンザイ</t>
    </rPh>
    <rPh sb="91" eb="92">
      <t>ニン</t>
    </rPh>
    <rPh sb="93" eb="96">
      <t>オオベヤ</t>
    </rPh>
    <rPh sb="97" eb="99">
      <t>コシツ</t>
    </rPh>
    <rPh sb="100" eb="101">
      <t>シツ</t>
    </rPh>
    <rPh sb="102" eb="104">
      <t>カイチク</t>
    </rPh>
    <rPh sb="106" eb="108">
      <t>ニュウイン</t>
    </rPh>
    <rPh sb="108" eb="110">
      <t>カンジャ</t>
    </rPh>
    <rPh sb="111" eb="114">
      <t>リベンセイ</t>
    </rPh>
    <rPh sb="114" eb="116">
      <t>コウジョウ</t>
    </rPh>
    <rPh sb="117" eb="118">
      <t>ツト</t>
    </rPh>
    <phoneticPr fontId="1"/>
  </si>
  <si>
    <t>１ 病床機能再編計画</t>
    <rPh sb="2" eb="4">
      <t>ビョウショウ</t>
    </rPh>
    <rPh sb="4" eb="6">
      <t>キノウ</t>
    </rPh>
    <rPh sb="6" eb="8">
      <t>サイヘン</t>
    </rPh>
    <rPh sb="8" eb="10">
      <t>ケイカク</t>
    </rPh>
    <phoneticPr fontId="1"/>
  </si>
  <si>
    <t>開設者</t>
    <rPh sb="0" eb="3">
      <t>カイセツシャ</t>
    </rPh>
    <phoneticPr fontId="1"/>
  </si>
  <si>
    <t>単独病院機能再編支援給付金支給申請書兼口座振込依頼書</t>
    <rPh sb="0" eb="2">
      <t>タンドク</t>
    </rPh>
    <rPh sb="2" eb="4">
      <t>ビョウイン</t>
    </rPh>
    <rPh sb="4" eb="6">
      <t>キノウ</t>
    </rPh>
    <rPh sb="6" eb="8">
      <t>サイヘン</t>
    </rPh>
    <rPh sb="8" eb="10">
      <t>シエン</t>
    </rPh>
    <rPh sb="10" eb="13">
      <t>キュウフキン</t>
    </rPh>
    <rPh sb="13" eb="15">
      <t>シキュウ</t>
    </rPh>
    <rPh sb="15" eb="18">
      <t>シンセイショ</t>
    </rPh>
    <rPh sb="18" eb="19">
      <t>ケン</t>
    </rPh>
    <rPh sb="19" eb="21">
      <t>コウザ</t>
    </rPh>
    <rPh sb="21" eb="23">
      <t>フリコミ</t>
    </rPh>
    <rPh sb="23" eb="25">
      <t>イライ</t>
    </rPh>
    <rPh sb="25" eb="26">
      <t>ショ</t>
    </rPh>
    <phoneticPr fontId="51"/>
  </si>
  <si>
    <t xml:space="preserve">   単独病院機能再編支援給付金の支給を受けたいので、下記のとおり申請します。
　また、下記６の「支給申請に関する誓約事項」について誓約します。</t>
    <rPh sb="3" eb="5">
      <t>タンドク</t>
    </rPh>
    <rPh sb="5" eb="7">
      <t>ビョウイン</t>
    </rPh>
    <rPh sb="7" eb="9">
      <t>キノウ</t>
    </rPh>
    <rPh sb="9" eb="11">
      <t>サイヘン</t>
    </rPh>
    <rPh sb="11" eb="13">
      <t>シエン</t>
    </rPh>
    <rPh sb="13" eb="16">
      <t>キュウフキン</t>
    </rPh>
    <rPh sb="17" eb="19">
      <t>シキュウ</t>
    </rPh>
    <rPh sb="20" eb="21">
      <t>ウ</t>
    </rPh>
    <rPh sb="27" eb="29">
      <t>カキ</t>
    </rPh>
    <rPh sb="33" eb="35">
      <t>シンセイ</t>
    </rPh>
    <rPh sb="44" eb="46">
      <t>カキ</t>
    </rPh>
    <rPh sb="49" eb="51">
      <t>シキュウ</t>
    </rPh>
    <rPh sb="51" eb="53">
      <t>シンセイ</t>
    </rPh>
    <rPh sb="54" eb="55">
      <t>カン</t>
    </rPh>
    <rPh sb="57" eb="59">
      <t>セイヤク</t>
    </rPh>
    <rPh sb="59" eb="61">
      <t>ジコウ</t>
    </rPh>
    <rPh sb="66" eb="68">
      <t>セイヤク</t>
    </rPh>
    <phoneticPr fontId="1"/>
  </si>
  <si>
    <t>病床機能再編支援事業計画書（単独病院機能再編支援）</t>
    <rPh sb="0" eb="2">
      <t>ビョウショウ</t>
    </rPh>
    <rPh sb="2" eb="4">
      <t>キノウ</t>
    </rPh>
    <rPh sb="4" eb="6">
      <t>サイヘン</t>
    </rPh>
    <rPh sb="6" eb="8">
      <t>シエン</t>
    </rPh>
    <rPh sb="8" eb="10">
      <t>ジギョウ</t>
    </rPh>
    <rPh sb="10" eb="13">
      <t>ケイカクショ</t>
    </rPh>
    <rPh sb="14" eb="16">
      <t>タンドク</t>
    </rPh>
    <rPh sb="16" eb="18">
      <t>ビョウイン</t>
    </rPh>
    <rPh sb="18" eb="20">
      <t>キノウ</t>
    </rPh>
    <rPh sb="20" eb="22">
      <t>サイヘン</t>
    </rPh>
    <rPh sb="22" eb="24">
      <t>シエン</t>
    </rPh>
    <phoneticPr fontId="1"/>
  </si>
  <si>
    <t>1日平均実働病床数から再編後の対象３区分の許可病床数までの減少分に係る支給額</t>
    <rPh sb="1" eb="2">
      <t>ニチ</t>
    </rPh>
    <rPh sb="2" eb="4">
      <t>ヘイキン</t>
    </rPh>
    <rPh sb="4" eb="6">
      <t>ジツドウ</t>
    </rPh>
    <rPh sb="6" eb="9">
      <t>ビョウショウスウ</t>
    </rPh>
    <rPh sb="11" eb="13">
      <t>サイヘン</t>
    </rPh>
    <rPh sb="15" eb="17">
      <t>タイショウ</t>
    </rPh>
    <rPh sb="18" eb="20">
      <t>クブン</t>
    </rPh>
    <rPh sb="21" eb="23">
      <t>キョカ</t>
    </rPh>
    <rPh sb="23" eb="26">
      <t>ビョウショウスウ</t>
    </rPh>
    <rPh sb="33" eb="34">
      <t>カカ</t>
    </rPh>
    <rPh sb="35" eb="37">
      <t>シキュウ</t>
    </rPh>
    <rPh sb="37" eb="38">
      <t>ガク</t>
    </rPh>
    <phoneticPr fontId="1"/>
  </si>
  <si>
    <t>Ｂ</t>
  </si>
  <si>
    <t>適用する
病床利用率</t>
    <rPh sb="0" eb="2">
      <t>テキヨウ</t>
    </rPh>
    <rPh sb="5" eb="7">
      <t>ビョウショウ</t>
    </rPh>
    <rPh sb="7" eb="10">
      <t>リヨウリツ</t>
    </rPh>
    <phoneticPr fontId="1"/>
  </si>
  <si>
    <t>1日平均実働病床数</t>
    <rPh sb="1" eb="2">
      <t>ニチ</t>
    </rPh>
    <rPh sb="2" eb="4">
      <t>ヘイキン</t>
    </rPh>
    <rPh sb="4" eb="6">
      <t>ジツドウ</t>
    </rPh>
    <rPh sb="6" eb="9">
      <t>ビョウショウスウ</t>
    </rPh>
    <phoneticPr fontId="1"/>
  </si>
  <si>
    <t>対象３区分の病床利用率</t>
    <rPh sb="0" eb="2">
      <t>タイショウ</t>
    </rPh>
    <rPh sb="3" eb="5">
      <t>クブン</t>
    </rPh>
    <rPh sb="8" eb="10">
      <t>リヨウ</t>
    </rPh>
    <phoneticPr fontId="1"/>
  </si>
  <si>
    <t>７の①と７の②の値が同じ場合は８の②の入力は不要。</t>
    <phoneticPr fontId="1"/>
  </si>
  <si>
    <t>※７</t>
    <phoneticPr fontId="1"/>
  </si>
  <si>
    <t>対象３区分の病棟に係る平成30年度病床機能報告の報告様式１（病棟票）の（48）欄の数値を計上すること。 なお、平成30年度病床機能報告の報告様式１（病棟票）において、「過去１年間の間に病棟の再編・見直しあり」と報告した病棟の年間在棟患者延べ数については、以下の式により補正して計上すること。
　○　補正後の年間在棟患者延べ数＝年間在棟患者延べ数（（48）欄に記載された数値）÷報告可能な対象期間（月単位）×12
　　（注）　報告可能な対象期間（月単位）は、平成30年度病床機能報告で報告した月数とすること。
　　　　　例）　報告可能な対象期間を「平成29年7月1日～平成30年12月末日」とした場合　⇒　報告可能な対象期間（月単位）＝６</t>
    <phoneticPr fontId="1"/>
  </si>
  <si>
    <t>※６</t>
    <phoneticPr fontId="1"/>
  </si>
  <si>
    <r>
      <t>①　平成30年度病床機能報告</t>
    </r>
    <r>
      <rPr>
        <sz val="9"/>
        <rFont val="メイリオ"/>
        <family val="3"/>
        <charset val="128"/>
      </rPr>
      <t>（※６）</t>
    </r>
    <rPh sb="2" eb="4">
      <t>ヘイセイ</t>
    </rPh>
    <rPh sb="6" eb="8">
      <t>ネンド</t>
    </rPh>
    <rPh sb="8" eb="10">
      <t>ビョウショウ</t>
    </rPh>
    <rPh sb="10" eb="12">
      <t>キノウ</t>
    </rPh>
    <rPh sb="12" eb="14">
      <t>ホウコク</t>
    </rPh>
    <phoneticPr fontId="1"/>
  </si>
  <si>
    <t>平成30年度病床機能報告から令和2年4月1日までの間に、病床数の変更がない場合は、①と同じ値を記載すること。</t>
    <phoneticPr fontId="1"/>
  </si>
  <si>
    <t>※５</t>
    <phoneticPr fontId="1"/>
  </si>
  <si>
    <t>過去に
本給付金又は病床削減支援給付金
で支給済の病床数</t>
    <rPh sb="0" eb="2">
      <t>カコ</t>
    </rPh>
    <rPh sb="4" eb="5">
      <t>ホン</t>
    </rPh>
    <rPh sb="5" eb="8">
      <t>キュウフキン</t>
    </rPh>
    <rPh sb="8" eb="9">
      <t>マタ</t>
    </rPh>
    <rPh sb="10" eb="12">
      <t>b</t>
    </rPh>
    <rPh sb="12" eb="14">
      <t>サクゲン</t>
    </rPh>
    <rPh sb="14" eb="16">
      <t>シエン</t>
    </rPh>
    <rPh sb="16" eb="19">
      <t>キュウフキン</t>
    </rPh>
    <rPh sb="21" eb="23">
      <t>シキュウ</t>
    </rPh>
    <rPh sb="23" eb="24">
      <t>スミ</t>
    </rPh>
    <rPh sb="25" eb="28">
      <t>ビョウショウスウ</t>
    </rPh>
    <phoneticPr fontId="1"/>
  </si>
  <si>
    <t>病院統合や地域医療連携推進法人の病床融通制度等を活用し、他の医療機関から病床の融通を受けた場合はマイナス表記、病床を融通した場合はプラス表記とすること。また、「(参考)病床融通に関する概要」に関連する医療機関の病床数を記載すること。</t>
    <rPh sb="81" eb="83">
      <t>サンコウ</t>
    </rPh>
    <rPh sb="86" eb="88">
      <t>ユウズウ</t>
    </rPh>
    <rPh sb="89" eb="90">
      <t>カン</t>
    </rPh>
    <rPh sb="92" eb="94">
      <t>ガイヨウ</t>
    </rPh>
    <rPh sb="96" eb="98">
      <t>カンレン</t>
    </rPh>
    <rPh sb="100" eb="102">
      <t>イリョウ</t>
    </rPh>
    <rPh sb="102" eb="104">
      <t>キカン</t>
    </rPh>
    <rPh sb="105" eb="107">
      <t>ビョウショウ</t>
    </rPh>
    <rPh sb="107" eb="108">
      <t>スウ</t>
    </rPh>
    <rPh sb="109" eb="111">
      <t>キサイ</t>
    </rPh>
    <phoneticPr fontId="1"/>
  </si>
  <si>
    <t>病床数増減（再編後－再編前）</t>
    <rPh sb="6" eb="8">
      <t>サイヘン</t>
    </rPh>
    <rPh sb="10" eb="12">
      <t>サイヘン</t>
    </rPh>
    <phoneticPr fontId="1"/>
  </si>
  <si>
    <t>対象３区分＝高度急性期、急性期、慢性期（以下同様）</t>
    <phoneticPr fontId="1"/>
  </si>
  <si>
    <t>※３</t>
    <phoneticPr fontId="1"/>
  </si>
  <si>
    <t>①平成30年度病床機能報告時又は②令和2年4月1日時点の対象３区分合計のいずれか少ない方を基準とする。</t>
    <phoneticPr fontId="1"/>
  </si>
  <si>
    <t>※２</t>
    <phoneticPr fontId="1"/>
  </si>
  <si>
    <t>各機能ごとの数値については、地域医療構想調整会議にて確認されていること。
令和2年4月1日時点で病床数の変化があった場合は、変更前の病床数を記載すること。
平成30年度病床機能報告から令和2年4月1日までの間に、病床数の変更がない場合は、①と同じ値を記載すること。</t>
    <phoneticPr fontId="1"/>
  </si>
  <si>
    <t>※１</t>
    <phoneticPr fontId="1"/>
  </si>
  <si>
    <t>３区分合計が
再編前&gt;再編後</t>
    <rPh sb="1" eb="3">
      <t>クブン</t>
    </rPh>
    <rPh sb="3" eb="5">
      <t>ゴウケイ</t>
    </rPh>
    <rPh sb="7" eb="9">
      <t>サイヘン</t>
    </rPh>
    <rPh sb="9" eb="10">
      <t>マエ</t>
    </rPh>
    <rPh sb="11" eb="13">
      <t>サイヘン</t>
    </rPh>
    <phoneticPr fontId="1"/>
  </si>
  <si>
    <t>うち対象３区分(※４)の合計</t>
    <rPh sb="2" eb="4">
      <t>タイショウ</t>
    </rPh>
    <rPh sb="5" eb="7">
      <t>クブン</t>
    </rPh>
    <rPh sb="12" eb="14">
      <t>ゴウケイ</t>
    </rPh>
    <phoneticPr fontId="1"/>
  </si>
  <si>
    <t>再編前の対象３区分の稼働病床数から一日平均実働病床数までの減少分に係る支給額</t>
    <rPh sb="0" eb="2">
      <t>サイヘン</t>
    </rPh>
    <rPh sb="2" eb="3">
      <t>マエ</t>
    </rPh>
    <rPh sb="4" eb="6">
      <t>タイショウ</t>
    </rPh>
    <rPh sb="7" eb="9">
      <t>クブン</t>
    </rPh>
    <rPh sb="10" eb="12">
      <t>カドウ</t>
    </rPh>
    <rPh sb="12" eb="15">
      <t>ビョウショウスウ</t>
    </rPh>
    <rPh sb="17" eb="18">
      <t>イチ</t>
    </rPh>
    <rPh sb="18" eb="19">
      <t>ニチ</t>
    </rPh>
    <rPh sb="19" eb="21">
      <t>ヘイキン</t>
    </rPh>
    <rPh sb="21" eb="23">
      <t>ジツドウ</t>
    </rPh>
    <rPh sb="23" eb="26">
      <t>ビョウショウスウ</t>
    </rPh>
    <rPh sb="29" eb="31">
      <t>ゲンショウ</t>
    </rPh>
    <rPh sb="31" eb="32">
      <t>ブン</t>
    </rPh>
    <rPh sb="33" eb="34">
      <t>カカワ</t>
    </rPh>
    <rPh sb="35" eb="38">
      <t>シキュウガク</t>
    </rPh>
    <phoneticPr fontId="1"/>
  </si>
  <si>
    <t xml:space="preserve">R7年度：急性期病床10床減少（１階病棟部分）
</t>
    <rPh sb="2" eb="4">
      <t>ネンド</t>
    </rPh>
    <rPh sb="5" eb="8">
      <t>キュウセイキ</t>
    </rPh>
    <rPh sb="8" eb="10">
      <t>ビョウショウ</t>
    </rPh>
    <rPh sb="12" eb="13">
      <t>ショウ</t>
    </rPh>
    <rPh sb="13" eb="15">
      <t>ゲンショウ</t>
    </rPh>
    <rPh sb="17" eb="18">
      <t>カイ</t>
    </rPh>
    <rPh sb="18" eb="20">
      <t>ビョウトウ</t>
    </rPh>
    <rPh sb="20" eb="22">
      <t>ブブン</t>
    </rPh>
    <phoneticPr fontId="1"/>
  </si>
  <si>
    <t>再編後の許可病床数
（＝再編後の最大使用病床数）</t>
    <rPh sb="0" eb="2">
      <t>サイヘン</t>
    </rPh>
    <rPh sb="2" eb="3">
      <t>ゴ</t>
    </rPh>
    <rPh sb="4" eb="6">
      <t>キョカ</t>
    </rPh>
    <rPh sb="6" eb="9">
      <t>ビョウショウスウ</t>
    </rPh>
    <rPh sb="12" eb="14">
      <t>サイヘン</t>
    </rPh>
    <rPh sb="16" eb="18">
      <t>サイダイ</t>
    </rPh>
    <rPh sb="18" eb="20">
      <t>シヨウ</t>
    </rPh>
    <phoneticPr fontId="1"/>
  </si>
  <si>
    <t>再編前の対象３区分の稼働病床数から一日平均実働病床数までの減少分に係る支給額</t>
    <rPh sb="0" eb="2">
      <t>サイヘン</t>
    </rPh>
    <rPh sb="4" eb="6">
      <t>タイショウ</t>
    </rPh>
    <rPh sb="7" eb="9">
      <t>クブン</t>
    </rPh>
    <rPh sb="10" eb="12">
      <t>カドウ</t>
    </rPh>
    <rPh sb="17" eb="19">
      <t>イチニチ</t>
    </rPh>
    <rPh sb="19" eb="21">
      <t>ヘイキン</t>
    </rPh>
    <rPh sb="21" eb="23">
      <t>ジツドウ</t>
    </rPh>
    <rPh sb="23" eb="26">
      <t>ビョウショウスウ</t>
    </rPh>
    <rPh sb="33" eb="34">
      <t>カカ</t>
    </rPh>
    <rPh sb="35" eb="37">
      <t>シキュウ</t>
    </rPh>
    <rPh sb="37" eb="38">
      <t>ガク</t>
    </rPh>
    <phoneticPr fontId="1"/>
  </si>
  <si>
    <t>　（１）本給付金に関する報告や調査について、厚生労働省又は都道府県から求められた場合には、これに応じます。
　（２）本給付金の給付後、以下の①から③に該当した場合は、本給付金の全額又は一部を返還します。
　　　①　単独病床機能再編計画に記載の内容について達成が見込めなくなった場合
　　　②　給付金の支給を受けた日から令和９年３月31日までの間に、同一の構想区域に開設する医療機関において対象３区分の許可病床数を増加させた場合（ただし、特定の疾患にり患する者が多くなる等の事情により、
　　　　厚生労働大臣及び都道府県知事が特に認める場合に許可病床数を増加させる場合はこの限りではない。）
　　　③　申請内容を偽り、その他不正の手段により給付金の支給を受けたと認める場合
　</t>
    <rPh sb="4" eb="6">
      <t>ホンキュウ</t>
    </rPh>
    <rPh sb="22" eb="24">
      <t>コウセイ</t>
    </rPh>
    <rPh sb="24" eb="27">
      <t>ロウドウショウ</t>
    </rPh>
    <rPh sb="27" eb="28">
      <t>マタ</t>
    </rPh>
    <rPh sb="29" eb="33">
      <t>トドウフケン</t>
    </rPh>
    <rPh sb="35" eb="36">
      <t>モト</t>
    </rPh>
    <rPh sb="40" eb="42">
      <t>バアイ</t>
    </rPh>
    <rPh sb="48" eb="49">
      <t>オウ</t>
    </rPh>
    <rPh sb="65" eb="66">
      <t>ゴ</t>
    </rPh>
    <rPh sb="67" eb="69">
      <t>イカ</t>
    </rPh>
    <rPh sb="75" eb="77">
      <t>ガイトウ</t>
    </rPh>
    <rPh sb="79" eb="81">
      <t>バアイ</t>
    </rPh>
    <rPh sb="83" eb="84">
      <t>ホン</t>
    </rPh>
    <rPh sb="84" eb="87">
      <t>キュウフキン</t>
    </rPh>
    <rPh sb="88" eb="90">
      <t>ゼンガク</t>
    </rPh>
    <rPh sb="90" eb="91">
      <t>マタ</t>
    </rPh>
    <rPh sb="92" eb="94">
      <t>イチブ</t>
    </rPh>
    <rPh sb="95" eb="97">
      <t>ヘンカン</t>
    </rPh>
    <rPh sb="194" eb="196">
      <t>タイショウ</t>
    </rPh>
    <rPh sb="197" eb="199">
      <t>クブン</t>
    </rPh>
    <phoneticPr fontId="1"/>
  </si>
  <si>
    <t>再編後の許可病床数
（＝再編後の最大使用病床数）</t>
    <rPh sb="0" eb="2">
      <t>サイヘン</t>
    </rPh>
    <rPh sb="2" eb="3">
      <t>ゴ</t>
    </rPh>
    <rPh sb="4" eb="6">
      <t>キョカ</t>
    </rPh>
    <rPh sb="6" eb="9">
      <t>ビョウショウスウ</t>
    </rPh>
    <rPh sb="16" eb="18">
      <t>サイダイ</t>
    </rPh>
    <rPh sb="18" eb="20">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</si>
</sst>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quot;¥&quot;#,##0_);[Red]\(&quot;¥&quot;#,##0\)"/>
    <numFmt numFmtId="177" formatCode="#,##0;\-#,##0;\-"/>
    <numFmt numFmtId="178" formatCode="#,##0;\-#,##0;&quot;-&quot;"/>
    <numFmt numFmtId="179" formatCode="0.00_)"/>
    <numFmt numFmtId="180" formatCode="&quot;¥&quot;#,##0.\-;&quot;¥&quot;\-#,##0.\-"/>
    <numFmt numFmtId="181" formatCode="&quot;¥&quot;#,##0.00;[Red]\-&quot;¥&quot;#,##0.00"/>
    <numFmt numFmtId="182" formatCode="&quot;¥&quot;#,##0;[Red]\-&quot;¥&quot;#,##0"/>
    <numFmt numFmtId="183" formatCode="0.0%"/>
    <numFmt numFmtId="184" formatCode="#,##0;&quot;▲ &quot;#,##0"/>
    <numFmt numFmtId="185" formatCode="\(#,##0\);&quot;(▲ &quot;#,##0\)"/>
    <numFmt numFmtId="186" formatCode="#,##0.0_ "/>
    <numFmt numFmtId="187" formatCode="0%&quot;以&quot;&quot;上&quot;"/>
    <numFmt numFmtId="188" formatCode="0.E+00"/>
  </numFmts>
  <fonts count="76">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ＭＳ ゴシック"/>
      <family val="3"/>
      <charset val="128"/>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scheme val="minor"/>
    </font>
    <font>
      <sz val="11"/>
      <color indexed="17"/>
      <name val="ＭＳ Ｐゴシック"/>
      <family val="3"/>
      <charset val="128"/>
    </font>
    <font>
      <sz val="9"/>
      <name val="ＭＳ Ｐゴシック"/>
      <family val="3"/>
      <charset val="128"/>
    </font>
    <font>
      <sz val="10"/>
      <name val="ＭＳ 明朝"/>
      <family val="1"/>
      <charset val="128"/>
    </font>
    <font>
      <sz val="10"/>
      <name val="ＭＳ Ｐゴシック"/>
      <family val="3"/>
      <charset val="128"/>
    </font>
    <font>
      <sz val="10"/>
      <name val="Helv"/>
      <family val="2"/>
    </font>
    <font>
      <sz val="10"/>
      <color indexed="8"/>
      <name val="ＭＳ Ｐゴシック"/>
      <family val="3"/>
      <charset val="128"/>
    </font>
    <font>
      <sz val="10"/>
      <color indexed="9"/>
      <name val="ＭＳ Ｐゴシック"/>
      <family val="3"/>
      <charset val="128"/>
    </font>
    <font>
      <sz val="8"/>
      <name val="Arial"/>
      <family val="2"/>
    </font>
    <font>
      <b/>
      <i/>
      <sz val="16"/>
      <name val="Helv"/>
      <family val="2"/>
    </font>
    <font>
      <b/>
      <sz val="10"/>
      <color indexed="9"/>
      <name val="ＭＳ Ｐゴシック"/>
      <family val="3"/>
      <charset val="128"/>
    </font>
    <font>
      <sz val="10"/>
      <color indexed="60"/>
      <name val="ＭＳ Ｐゴシック"/>
      <family val="3"/>
      <charset val="128"/>
    </font>
    <font>
      <u/>
      <sz val="8.8000000000000007"/>
      <color indexed="12"/>
      <name val="ＭＳ Ｐゴシック"/>
      <family val="3"/>
      <charset val="128"/>
    </font>
    <font>
      <sz val="12"/>
      <name val="ＭＳ ゴシック"/>
      <family val="3"/>
      <charset val="128"/>
    </font>
    <font>
      <sz val="10"/>
      <color indexed="52"/>
      <name val="ＭＳ Ｐゴシック"/>
      <family val="3"/>
      <charset val="128"/>
    </font>
    <font>
      <sz val="10"/>
      <color indexed="20"/>
      <name val="ＭＳ Ｐゴシック"/>
      <family val="3"/>
      <charset val="128"/>
    </font>
    <font>
      <sz val="8"/>
      <name val="ＭＳ 明朝"/>
      <family val="1"/>
      <charset val="128"/>
    </font>
    <font>
      <b/>
      <sz val="10"/>
      <color indexed="52"/>
      <name val="ＭＳ Ｐゴシック"/>
      <family val="3"/>
      <charset val="128"/>
    </font>
    <font>
      <sz val="10"/>
      <color indexed="10"/>
      <name val="ＭＳ Ｐゴシック"/>
      <family val="3"/>
      <charset val="128"/>
    </font>
    <font>
      <b/>
      <sz val="10"/>
      <color indexed="8"/>
      <name val="ＭＳ Ｐゴシック"/>
      <family val="3"/>
      <charset val="128"/>
    </font>
    <font>
      <b/>
      <sz val="10"/>
      <color indexed="63"/>
      <name val="ＭＳ Ｐゴシック"/>
      <family val="3"/>
      <charset val="128"/>
    </font>
    <font>
      <i/>
      <sz val="10"/>
      <color indexed="23"/>
      <name val="ＭＳ Ｐゴシック"/>
      <family val="3"/>
      <charset val="128"/>
    </font>
    <font>
      <sz val="11"/>
      <name val="・団"/>
      <family val="1"/>
      <charset val="128"/>
    </font>
    <font>
      <sz val="10"/>
      <color indexed="62"/>
      <name val="ＭＳ Ｐゴシック"/>
      <family val="3"/>
      <charset val="128"/>
    </font>
    <font>
      <sz val="11"/>
      <name val="ＭＳ Ｐ明朝"/>
      <family val="1"/>
      <charset val="128"/>
    </font>
    <font>
      <sz val="10"/>
      <color indexed="17"/>
      <name val="ＭＳ Ｐゴシック"/>
      <family val="3"/>
      <charset val="128"/>
    </font>
    <font>
      <sz val="11"/>
      <name val="ＭＳ 明朝"/>
      <family val="1"/>
      <charset val="128"/>
    </font>
    <font>
      <sz val="6"/>
      <name val="ＭＳ Ｐゴシック"/>
      <family val="3"/>
      <charset val="128"/>
    </font>
    <font>
      <b/>
      <sz val="9"/>
      <color indexed="81"/>
      <name val="MS P ゴシック"/>
      <family val="3"/>
      <charset val="128"/>
    </font>
    <font>
      <sz val="11"/>
      <name val="メイリオ"/>
      <family val="3"/>
      <charset val="128"/>
    </font>
    <font>
      <sz val="10"/>
      <name val="メイリオ"/>
      <family val="3"/>
      <charset val="128"/>
    </font>
    <font>
      <sz val="14"/>
      <name val="メイリオ"/>
      <family val="3"/>
      <charset val="128"/>
    </font>
    <font>
      <sz val="8"/>
      <name val="メイリオ"/>
      <family val="3"/>
      <charset val="128"/>
    </font>
    <font>
      <sz val="9"/>
      <name val="メイリオ"/>
      <family val="3"/>
      <charset val="128"/>
    </font>
    <font>
      <sz val="11"/>
      <color theme="1"/>
      <name val="メイリオ"/>
      <family val="3"/>
      <charset val="128"/>
    </font>
    <font>
      <sz val="10"/>
      <color theme="1"/>
      <name val="メイリオ"/>
      <family val="3"/>
      <charset val="128"/>
    </font>
    <font>
      <sz val="12"/>
      <name val="メイリオ"/>
      <family val="3"/>
      <charset val="128"/>
    </font>
    <font>
      <sz val="7"/>
      <name val="メイリオ"/>
      <family val="3"/>
      <charset val="128"/>
    </font>
    <font>
      <sz val="8.5"/>
      <name val="メイリオ"/>
      <family val="3"/>
      <charset val="128"/>
    </font>
    <font>
      <sz val="12"/>
      <color theme="1"/>
      <name val="メイリオ"/>
      <family val="3"/>
      <charset val="128"/>
    </font>
    <font>
      <sz val="16"/>
      <color theme="1"/>
      <name val="メイリオ"/>
      <family val="3"/>
      <charset val="128"/>
    </font>
    <font>
      <b/>
      <sz val="12"/>
      <color theme="1"/>
      <name val="メイリオ"/>
      <family val="3"/>
      <charset val="128"/>
    </font>
    <font>
      <b/>
      <sz val="16"/>
      <color theme="1"/>
      <name val="メイリオ"/>
      <family val="3"/>
      <charset val="128"/>
    </font>
    <font>
      <sz val="9"/>
      <color theme="1"/>
      <name val="メイリオ"/>
      <family val="3"/>
      <charset val="128"/>
    </font>
    <font>
      <sz val="6"/>
      <color theme="1"/>
      <name val="メイリオ"/>
      <family val="3"/>
      <charset val="128"/>
    </font>
    <font>
      <sz val="8"/>
      <color theme="1"/>
      <name val="メイリオ"/>
      <family val="3"/>
      <charset val="128"/>
    </font>
    <font>
      <b/>
      <sz val="10"/>
      <color theme="1"/>
      <name val="メイリオ"/>
      <family val="3"/>
      <charset val="128"/>
    </font>
    <font>
      <sz val="7"/>
      <color theme="1"/>
      <name val="メイリオ"/>
      <family val="3"/>
      <charset val="128"/>
    </font>
    <font>
      <sz val="9.5"/>
      <color theme="1"/>
      <name val="メイリオ"/>
      <family val="3"/>
      <charset val="128"/>
    </font>
    <font>
      <sz val="11"/>
      <color theme="0"/>
      <name val="メイリオ"/>
      <family val="3"/>
      <charset val="128"/>
    </font>
    <font>
      <sz val="9.5"/>
      <name val="メイリオ"/>
      <family val="3"/>
      <charset val="128"/>
    </font>
    <font>
      <b/>
      <sz val="10"/>
      <color theme="0"/>
      <name val="メイリオ"/>
      <family val="3"/>
      <charset val="128"/>
    </font>
  </fonts>
  <fills count="53">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FFCC"/>
        <bgColor indexed="64"/>
      </patternFill>
    </fill>
    <fill>
      <patternFill patternType="solid">
        <fgColor rgb="FFCCFFCC"/>
        <bgColor indexed="64"/>
      </patternFill>
    </fill>
  </fills>
  <borders count="17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8"/>
      </top>
      <bottom style="medium">
        <color indexed="8"/>
      </bottom>
      <diagonal/>
    </border>
    <border>
      <left/>
      <right/>
      <top style="thin">
        <color indexed="8"/>
      </top>
      <bottom style="thin">
        <color indexed="8"/>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hair">
        <color indexed="8"/>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medium">
        <color indexed="64"/>
      </top>
      <bottom style="medium">
        <color indexed="64"/>
      </bottom>
      <diagonal/>
    </border>
    <border>
      <left style="thin">
        <color indexed="64"/>
      </left>
      <right/>
      <top style="dotted">
        <color indexed="64"/>
      </top>
      <bottom style="dotted">
        <color indexed="64"/>
      </bottom>
      <diagonal/>
    </border>
    <border>
      <left style="thin">
        <color indexed="22"/>
      </left>
      <right style="thin">
        <color indexed="22"/>
      </right>
      <top style="thin">
        <color indexed="22"/>
      </top>
      <bottom style="thin">
        <color indexed="22"/>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8"/>
      </top>
      <bottom style="thin">
        <color indexed="8"/>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auto="1"/>
      </top>
      <bottom/>
      <diagonal/>
    </border>
    <border>
      <left style="thin">
        <color indexed="64"/>
      </left>
      <right style="thin">
        <color indexed="64"/>
      </right>
      <top style="medium">
        <color auto="1"/>
      </top>
      <bottom style="thin">
        <color indexed="64"/>
      </bottom>
      <diagonal/>
    </border>
    <border>
      <left style="medium">
        <color auto="1"/>
      </left>
      <right/>
      <top/>
      <bottom style="thin">
        <color indexed="64"/>
      </bottom>
      <diagonal/>
    </border>
    <border>
      <left style="thin">
        <color indexed="64"/>
      </left>
      <right style="medium">
        <color auto="1"/>
      </right>
      <top style="hair">
        <color indexed="64"/>
      </top>
      <bottom style="hair">
        <color indexed="64"/>
      </bottom>
      <diagonal/>
    </border>
    <border>
      <left style="thin">
        <color indexed="64"/>
      </left>
      <right style="medium">
        <color auto="1"/>
      </right>
      <top style="thin">
        <color indexed="64"/>
      </top>
      <bottom/>
      <diagonal/>
    </border>
    <border>
      <left style="thin">
        <color indexed="64"/>
      </left>
      <right/>
      <top style="thin">
        <color indexed="64"/>
      </top>
      <bottom style="medium">
        <color auto="1"/>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hair">
        <color indexed="64"/>
      </right>
      <top style="thin">
        <color indexed="64"/>
      </top>
      <bottom style="medium">
        <color indexed="64"/>
      </bottom>
      <diagonal/>
    </border>
    <border>
      <left/>
      <right/>
      <top style="medium">
        <color auto="1"/>
      </top>
      <bottom/>
      <diagonal/>
    </border>
    <border>
      <left/>
      <right style="medium">
        <color auto="1"/>
      </right>
      <top style="medium">
        <color auto="1"/>
      </top>
      <bottom/>
      <diagonal/>
    </border>
    <border>
      <left style="hair">
        <color auto="1"/>
      </left>
      <right style="hair">
        <color auto="1"/>
      </right>
      <top style="hair">
        <color auto="1"/>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hair">
        <color indexed="64"/>
      </bottom>
      <diagonal/>
    </border>
    <border>
      <left style="hair">
        <color indexed="64"/>
      </left>
      <right style="hair">
        <color indexed="64"/>
      </right>
      <top style="thin">
        <color indexed="64"/>
      </top>
      <bottom style="medium">
        <color indexed="64"/>
      </bottom>
      <diagonal/>
    </border>
    <border>
      <left style="hair">
        <color indexed="64"/>
      </left>
      <right/>
      <top style="hair">
        <color indexed="64"/>
      </top>
      <bottom style="thin">
        <color indexed="64"/>
      </bottom>
      <diagonal/>
    </border>
    <border>
      <left style="hair">
        <color indexed="64"/>
      </left>
      <right/>
      <top style="thin">
        <color indexed="64"/>
      </top>
      <bottom style="medium">
        <color indexed="64"/>
      </bottom>
      <diagonal/>
    </border>
    <border>
      <left style="thin">
        <color indexed="64"/>
      </left>
      <right/>
      <top style="hair">
        <color indexed="64"/>
      </top>
      <bottom/>
      <diagonal/>
    </border>
    <border>
      <left style="medium">
        <color indexed="64"/>
      </left>
      <right style="thin">
        <color indexed="64"/>
      </right>
      <top style="hair">
        <color indexed="64"/>
      </top>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double">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diagonalUp="1">
      <left style="thin">
        <color indexed="64"/>
      </left>
      <right style="thin">
        <color indexed="64"/>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diagonalUp="1">
      <left style="medium">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hair">
        <color indexed="64"/>
      </top>
      <bottom style="medium">
        <color indexed="64"/>
      </bottom>
      <diagonal/>
    </border>
    <border>
      <left style="medium">
        <color indexed="64"/>
      </left>
      <right style="hair">
        <color indexed="64"/>
      </right>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diagonalDown="1">
      <left style="medium">
        <color indexed="64"/>
      </left>
      <right style="thin">
        <color indexed="64"/>
      </right>
      <top style="thin">
        <color indexed="64"/>
      </top>
      <bottom style="thin">
        <color indexed="64"/>
      </bottom>
      <diagonal style="thin">
        <color indexed="64"/>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s>
  <cellStyleXfs count="350">
    <xf numFmtId="0" fontId="0" fillId="0" borderId="0">
      <alignment vertical="center"/>
    </xf>
    <xf numFmtId="0" fontId="3" fillId="0" borderId="0"/>
    <xf numFmtId="0" fontId="2" fillId="0" borderId="0">
      <alignment vertical="center"/>
    </xf>
    <xf numFmtId="0" fontId="4" fillId="2" borderId="0" applyNumberFormat="0" applyBorder="0" applyProtection="0">
      <alignment vertical="center"/>
    </xf>
    <xf numFmtId="0" fontId="4" fillId="3" borderId="0" applyNumberFormat="0" applyBorder="0" applyProtection="0">
      <alignment vertical="center"/>
    </xf>
    <xf numFmtId="0" fontId="4" fillId="4" borderId="0" applyNumberFormat="0" applyBorder="0" applyProtection="0">
      <alignment vertical="center"/>
    </xf>
    <xf numFmtId="0" fontId="4" fillId="5" borderId="0" applyNumberFormat="0" applyBorder="0" applyProtection="0">
      <alignment vertical="center"/>
    </xf>
    <xf numFmtId="0" fontId="4" fillId="6" borderId="0" applyNumberFormat="0" applyBorder="0" applyProtection="0">
      <alignment vertical="center"/>
    </xf>
    <xf numFmtId="0" fontId="4" fillId="7" borderId="0" applyNumberFormat="0" applyBorder="0" applyProtection="0">
      <alignment vertical="center"/>
    </xf>
    <xf numFmtId="0" fontId="4" fillId="8" borderId="0" applyNumberFormat="0" applyBorder="0" applyProtection="0">
      <alignment vertical="center"/>
    </xf>
    <xf numFmtId="0" fontId="4" fillId="9" borderId="0" applyNumberFormat="0" applyBorder="0" applyProtection="0">
      <alignment vertical="center"/>
    </xf>
    <xf numFmtId="0" fontId="4" fillId="10" borderId="0" applyNumberFormat="0" applyBorder="0" applyProtection="0">
      <alignment vertical="center"/>
    </xf>
    <xf numFmtId="0" fontId="4" fillId="5" borderId="0" applyNumberFormat="0" applyBorder="0" applyProtection="0">
      <alignment vertical="center"/>
    </xf>
    <xf numFmtId="0" fontId="4" fillId="8" borderId="0" applyNumberFormat="0" applyBorder="0" applyProtection="0">
      <alignment vertical="center"/>
    </xf>
    <xf numFmtId="0" fontId="4" fillId="11" borderId="0" applyNumberFormat="0" applyBorder="0" applyProtection="0">
      <alignment vertical="center"/>
    </xf>
    <xf numFmtId="0" fontId="5" fillId="12" borderId="0" applyNumberFormat="0" applyBorder="0" applyProtection="0">
      <alignment vertical="center"/>
    </xf>
    <xf numFmtId="0" fontId="5" fillId="9" borderId="0" applyNumberFormat="0" applyBorder="0" applyProtection="0">
      <alignment vertical="center"/>
    </xf>
    <xf numFmtId="0" fontId="5" fillId="10"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5" borderId="0" applyNumberFormat="0" applyBorder="0" applyProtection="0">
      <alignment vertical="center"/>
    </xf>
    <xf numFmtId="177" fontId="6" fillId="0" borderId="0" applyFill="0" applyBorder="0">
      <alignment vertical="center"/>
    </xf>
    <xf numFmtId="177" fontId="6" fillId="0" borderId="0" applyFill="0" applyBorder="0">
      <alignment vertical="center"/>
    </xf>
    <xf numFmtId="0" fontId="7" fillId="0" borderId="8" applyNumberFormat="0" applyProtection="0">
      <alignment vertical="center"/>
    </xf>
    <xf numFmtId="0" fontId="7" fillId="0" borderId="8" applyNumberFormat="0" applyProtection="0">
      <alignment vertical="center"/>
    </xf>
    <xf numFmtId="0" fontId="7" fillId="0" borderId="9">
      <alignment horizontal="left" vertical="center"/>
    </xf>
    <xf numFmtId="0" fontId="7" fillId="0" borderId="9">
      <alignment horizontal="left" vertical="center"/>
    </xf>
    <xf numFmtId="0" fontId="8" fillId="0" borderId="0" applyBorder="0"/>
    <xf numFmtId="0" fontId="8" fillId="0" borderId="0"/>
    <xf numFmtId="0" fontId="9" fillId="0" borderId="0"/>
    <xf numFmtId="0" fontId="5" fillId="16" borderId="0" applyNumberFormat="0" applyBorder="0" applyProtection="0">
      <alignment vertical="center"/>
    </xf>
    <xf numFmtId="0" fontId="5" fillId="17" borderId="0" applyNumberFormat="0" applyBorder="0" applyProtection="0">
      <alignment vertical="center"/>
    </xf>
    <xf numFmtId="0" fontId="5" fillId="18"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9" borderId="0" applyNumberFormat="0" applyBorder="0" applyProtection="0">
      <alignment vertical="center"/>
    </xf>
    <xf numFmtId="0" fontId="10" fillId="0" borderId="0" applyNumberFormat="0" applyFill="0" applyBorder="0" applyProtection="0">
      <alignment vertical="center"/>
    </xf>
    <xf numFmtId="0" fontId="11" fillId="20" borderId="10" applyNumberFormat="0" applyProtection="0">
      <alignment vertical="center"/>
    </xf>
    <xf numFmtId="0" fontId="12" fillId="21" borderId="0" applyNumberFormat="0" applyBorder="0" applyProtection="0">
      <alignment vertical="center"/>
    </xf>
    <xf numFmtId="0" fontId="3" fillId="22" borderId="11" applyNumberFormat="0" applyProtection="0">
      <alignment vertical="center"/>
    </xf>
    <xf numFmtId="0" fontId="13" fillId="0" borderId="12" applyNumberFormat="0" applyFill="0" applyProtection="0">
      <alignment vertical="center"/>
    </xf>
    <xf numFmtId="0" fontId="14" fillId="3" borderId="0" applyNumberFormat="0" applyBorder="0" applyProtection="0">
      <alignment vertical="center"/>
    </xf>
    <xf numFmtId="0" fontId="3" fillId="0" borderId="13" applyNumberFormat="0" applyFill="0" applyProtection="0">
      <alignment vertical="center"/>
    </xf>
    <xf numFmtId="0" fontId="3" fillId="0" borderId="13" applyNumberFormat="0" applyFill="0" applyProtection="0">
      <alignment vertical="center"/>
    </xf>
    <xf numFmtId="0" fontId="15" fillId="23" borderId="14" applyNumberFormat="0" applyProtection="0">
      <alignment vertical="center"/>
    </xf>
    <xf numFmtId="0" fontId="16" fillId="0" borderId="0" applyNumberFormat="0" applyFill="0" applyBorder="0" applyProtection="0">
      <alignment vertical="center"/>
    </xf>
    <xf numFmtId="0" fontId="17" fillId="0" borderId="15" applyNumberFormat="0" applyFill="0" applyProtection="0">
      <alignment vertical="center"/>
    </xf>
    <xf numFmtId="0" fontId="18" fillId="0" borderId="16" applyNumberFormat="0" applyFill="0" applyProtection="0">
      <alignment vertical="center"/>
    </xf>
    <xf numFmtId="0" fontId="19" fillId="0" borderId="17" applyNumberFormat="0" applyFill="0" applyProtection="0">
      <alignment vertical="center"/>
    </xf>
    <xf numFmtId="0" fontId="19" fillId="0" borderId="0" applyNumberFormat="0" applyFill="0" applyBorder="0" applyProtection="0">
      <alignment vertical="center"/>
    </xf>
    <xf numFmtId="0" fontId="20" fillId="0" borderId="18" applyNumberFormat="0" applyFill="0" applyProtection="0">
      <alignment vertical="center"/>
    </xf>
    <xf numFmtId="0" fontId="21" fillId="23" borderId="19" applyNumberFormat="0" applyProtection="0">
      <alignment vertical="center"/>
    </xf>
    <xf numFmtId="0" fontId="22" fillId="0" borderId="0" applyNumberFormat="0" applyFill="0" applyBorder="0" applyProtection="0">
      <alignment vertical="center"/>
    </xf>
    <xf numFmtId="0" fontId="23" fillId="7" borderId="14" applyNumberFormat="0" applyProtection="0">
      <alignment vertical="center"/>
    </xf>
    <xf numFmtId="0" fontId="2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5" fillId="4" borderId="0" applyNumberFormat="0" applyBorder="0" applyProtection="0">
      <alignment vertical="center"/>
    </xf>
    <xf numFmtId="0" fontId="26" fillId="0" borderId="0">
      <alignment vertical="center"/>
    </xf>
    <xf numFmtId="0" fontId="3" fillId="0" borderId="0"/>
    <xf numFmtId="9" fontId="3" fillId="0" borderId="0" applyFont="0" applyFill="0" applyBorder="0" applyAlignment="0" applyProtection="0"/>
    <xf numFmtId="38" fontId="3" fillId="0" borderId="0" applyFont="0" applyFill="0" applyBorder="0" applyAlignment="0" applyProtection="0"/>
    <xf numFmtId="0" fontId="3" fillId="0" borderId="0"/>
    <xf numFmtId="0" fontId="27" fillId="0" borderId="0"/>
    <xf numFmtId="9" fontId="26" fillId="0" borderId="0" applyFont="0" applyFill="0" applyBorder="0" applyAlignment="0" applyProtection="0">
      <alignment vertical="center"/>
    </xf>
    <xf numFmtId="0" fontId="24" fillId="0" borderId="0">
      <alignment vertical="center"/>
    </xf>
    <xf numFmtId="0" fontId="24" fillId="0" borderId="0">
      <alignment vertical="center"/>
    </xf>
    <xf numFmtId="0" fontId="4" fillId="0" borderId="0">
      <alignment vertical="center"/>
    </xf>
    <xf numFmtId="38" fontId="3"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24" fillId="0" borderId="0">
      <alignment vertical="center"/>
    </xf>
    <xf numFmtId="0" fontId="3" fillId="0" borderId="0">
      <alignment vertical="center"/>
    </xf>
    <xf numFmtId="38" fontId="8"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xf numFmtId="0" fontId="3" fillId="0" borderId="0">
      <alignment vertical="center"/>
    </xf>
    <xf numFmtId="0" fontId="3" fillId="0" borderId="0"/>
    <xf numFmtId="0" fontId="3" fillId="0" borderId="0">
      <alignment vertical="center"/>
    </xf>
    <xf numFmtId="0" fontId="29" fillId="0" borderId="0"/>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178" fontId="6" fillId="0" borderId="0" applyFill="0" applyBorder="0" applyAlignment="0"/>
    <xf numFmtId="38" fontId="32" fillId="38" borderId="0" applyNumberFormat="0" applyBorder="0" applyAlignment="0" applyProtection="0"/>
    <xf numFmtId="0" fontId="7" fillId="0" borderId="21" applyNumberFormat="0" applyAlignment="0" applyProtection="0">
      <alignment horizontal="left" vertical="center"/>
    </xf>
    <xf numFmtId="0" fontId="7" fillId="0" borderId="20">
      <alignment horizontal="left" vertical="center"/>
    </xf>
    <xf numFmtId="10" fontId="32" fillId="39" borderId="2" applyNumberFormat="0" applyBorder="0" applyAlignment="0" applyProtection="0"/>
    <xf numFmtId="179" fontId="33" fillId="0" borderId="0"/>
    <xf numFmtId="10" fontId="9" fillId="0" borderId="0" applyFont="0" applyFill="0" applyBorder="0" applyAlignment="0" applyProtection="0"/>
    <xf numFmtId="0" fontId="31" fillId="40" borderId="0" applyNumberFormat="0" applyBorder="0" applyAlignment="0" applyProtection="0">
      <alignment vertical="center"/>
    </xf>
    <xf numFmtId="0" fontId="31" fillId="41" borderId="0" applyNumberFormat="0" applyBorder="0" applyAlignment="0" applyProtection="0">
      <alignment vertical="center"/>
    </xf>
    <xf numFmtId="0" fontId="31" fillId="4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43" borderId="0" applyNumberFormat="0" applyBorder="0" applyAlignment="0" applyProtection="0">
      <alignment vertical="center"/>
    </xf>
    <xf numFmtId="0" fontId="28" fillId="0" borderId="22">
      <alignment horizontal="center" vertical="center"/>
      <protection locked="0"/>
    </xf>
    <xf numFmtId="0" fontId="10" fillId="0" borderId="0" applyNumberFormat="0" applyFill="0" applyBorder="0" applyAlignment="0" applyProtection="0">
      <alignment vertical="center"/>
    </xf>
    <xf numFmtId="0" fontId="34" fillId="44" borderId="10" applyNumberFormat="0" applyAlignment="0" applyProtection="0">
      <alignment vertical="center"/>
    </xf>
    <xf numFmtId="0" fontId="35" fillId="45" borderId="0" applyNumberFormat="0" applyBorder="0" applyAlignment="0" applyProtection="0">
      <alignment vertical="center"/>
    </xf>
    <xf numFmtId="9" fontId="3"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0" fontId="37" fillId="46" borderId="23" applyNumberFormat="0" applyFont="0" applyAlignment="0" applyProtection="0">
      <alignment vertical="center"/>
    </xf>
    <xf numFmtId="0" fontId="38" fillId="0" borderId="12" applyNumberFormat="0" applyFill="0" applyAlignment="0" applyProtection="0">
      <alignment vertical="center"/>
    </xf>
    <xf numFmtId="0" fontId="39" fillId="25" borderId="0" applyNumberFormat="0" applyBorder="0" applyAlignment="0" applyProtection="0">
      <alignment vertical="center"/>
    </xf>
    <xf numFmtId="180" fontId="40" fillId="0" borderId="24" applyNumberFormat="0" applyFont="0" applyFill="0" applyAlignment="0" applyProtection="0">
      <alignment horizontal="left"/>
    </xf>
    <xf numFmtId="0" fontId="41" fillId="47" borderId="25" applyNumberFormat="0" applyAlignment="0" applyProtection="0">
      <alignment vertical="center"/>
    </xf>
    <xf numFmtId="0" fontId="42" fillId="0" borderId="0" applyNumberForma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24" fillId="0" borderId="0" applyFont="0" applyFill="0" applyBorder="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0" borderId="17" applyNumberFormat="0" applyFill="0" applyProtection="0">
      <alignment vertical="center"/>
    </xf>
    <xf numFmtId="0" fontId="19" fillId="0" borderId="17" applyNumberFormat="0" applyFill="0" applyAlignment="0" applyProtection="0">
      <alignment vertical="center"/>
    </xf>
    <xf numFmtId="0" fontId="19" fillId="0" borderId="0" applyNumberFormat="0" applyFill="0" applyBorder="0" applyAlignment="0" applyProtection="0">
      <alignment vertical="center"/>
    </xf>
    <xf numFmtId="0" fontId="43" fillId="0" borderId="26" applyNumberFormat="0" applyFill="0" applyAlignment="0" applyProtection="0">
      <alignment vertical="center"/>
    </xf>
    <xf numFmtId="0" fontId="44" fillId="47" borderId="27" applyNumberFormat="0" applyAlignment="0" applyProtection="0">
      <alignment vertical="center"/>
    </xf>
    <xf numFmtId="0" fontId="45" fillId="0" borderId="0" applyNumberFormat="0" applyFill="0" applyBorder="0" applyAlignment="0" applyProtection="0">
      <alignment vertical="center"/>
    </xf>
    <xf numFmtId="181" fontId="46" fillId="0" borderId="0" applyFont="0" applyFill="0" applyBorder="0" applyAlignment="0" applyProtection="0"/>
    <xf numFmtId="182" fontId="46" fillId="0" borderId="0" applyFont="0" applyFill="0" applyBorder="0" applyAlignment="0" applyProtection="0"/>
    <xf numFmtId="176" fontId="3" fillId="0" borderId="0" applyFont="0" applyFill="0" applyBorder="0" applyAlignment="0" applyProtection="0">
      <alignment vertical="center"/>
    </xf>
    <xf numFmtId="0" fontId="47" fillId="29" borderId="25" applyNumberFormat="0" applyAlignment="0" applyProtection="0">
      <alignment vertical="center"/>
    </xf>
    <xf numFmtId="0" fontId="48" fillId="0" borderId="0"/>
    <xf numFmtId="0" fontId="2" fillId="0" borderId="0">
      <alignment vertical="center"/>
    </xf>
    <xf numFmtId="0" fontId="3" fillId="0" borderId="0">
      <alignment vertical="center"/>
    </xf>
    <xf numFmtId="0" fontId="4" fillId="0" borderId="0">
      <alignment vertical="center"/>
    </xf>
    <xf numFmtId="0" fontId="24" fillId="0" borderId="0">
      <alignment vertical="center"/>
    </xf>
    <xf numFmtId="0" fontId="4" fillId="0" borderId="0">
      <alignment vertical="center"/>
    </xf>
    <xf numFmtId="0" fontId="3" fillId="0" borderId="0"/>
    <xf numFmtId="0" fontId="3" fillId="0" borderId="0"/>
    <xf numFmtId="0" fontId="3" fillId="0" borderId="0">
      <alignment vertical="center"/>
    </xf>
    <xf numFmtId="0" fontId="24" fillId="0" borderId="0">
      <alignment vertical="center"/>
    </xf>
    <xf numFmtId="0" fontId="3" fillId="0" borderId="0"/>
    <xf numFmtId="0" fontId="3" fillId="0" borderId="0">
      <alignment vertical="center"/>
    </xf>
    <xf numFmtId="0" fontId="2" fillId="0" borderId="0">
      <alignment vertical="center"/>
    </xf>
    <xf numFmtId="0" fontId="24" fillId="0" borderId="0">
      <alignment vertical="center"/>
    </xf>
    <xf numFmtId="0" fontId="2" fillId="0" borderId="0">
      <alignment vertical="center"/>
    </xf>
    <xf numFmtId="0" fontId="28" fillId="0" borderId="0">
      <alignment vertical="center"/>
    </xf>
    <xf numFmtId="0" fontId="2" fillId="0" borderId="0">
      <alignment vertical="center"/>
    </xf>
    <xf numFmtId="0" fontId="2" fillId="0" borderId="0">
      <alignment vertical="center"/>
    </xf>
    <xf numFmtId="0" fontId="3" fillId="0" borderId="0">
      <alignment vertical="center"/>
    </xf>
    <xf numFmtId="0" fontId="24" fillId="0" borderId="0">
      <alignment vertical="center"/>
    </xf>
    <xf numFmtId="0" fontId="3" fillId="0" borderId="0"/>
    <xf numFmtId="0" fontId="3" fillId="0" borderId="0">
      <alignment vertical="center"/>
    </xf>
    <xf numFmtId="0" fontId="24" fillId="0" borderId="0">
      <alignment vertical="center"/>
    </xf>
    <xf numFmtId="0" fontId="3" fillId="0" borderId="0">
      <alignment vertical="center"/>
    </xf>
    <xf numFmtId="0" fontId="2" fillId="0" borderId="0">
      <alignment vertical="center"/>
    </xf>
    <xf numFmtId="0" fontId="24" fillId="0" borderId="0">
      <alignment vertical="center"/>
    </xf>
    <xf numFmtId="0" fontId="3" fillId="0" borderId="0"/>
    <xf numFmtId="0" fontId="49" fillId="2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7" fillId="0" borderId="28">
      <alignment horizontal="left" vertical="center"/>
    </xf>
    <xf numFmtId="0" fontId="7" fillId="0" borderId="28">
      <alignment horizontal="left" vertical="center"/>
    </xf>
    <xf numFmtId="0" fontId="37" fillId="46" borderId="11" applyNumberFormat="0" applyFont="0" applyAlignment="0" applyProtection="0">
      <alignment vertical="center"/>
    </xf>
    <xf numFmtId="0" fontId="7" fillId="0" borderId="1">
      <alignment horizontal="left" vertical="center"/>
    </xf>
    <xf numFmtId="0" fontId="41" fillId="47" borderId="14" applyNumberFormat="0" applyAlignment="0" applyProtection="0">
      <alignment vertical="center"/>
    </xf>
    <xf numFmtId="0" fontId="2" fillId="0" borderId="0">
      <alignment vertical="center"/>
    </xf>
    <xf numFmtId="0" fontId="43" fillId="0" borderId="18" applyNumberFormat="0" applyFill="0" applyAlignment="0" applyProtection="0">
      <alignment vertical="center"/>
    </xf>
    <xf numFmtId="0" fontId="44" fillId="47" borderId="19" applyNumberFormat="0" applyAlignment="0" applyProtection="0">
      <alignment vertical="center"/>
    </xf>
    <xf numFmtId="0" fontId="47" fillId="29" borderId="1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alignment vertical="center"/>
    </xf>
    <xf numFmtId="0" fontId="7" fillId="0" borderId="28">
      <alignment horizontal="left" vertical="center"/>
    </xf>
    <xf numFmtId="0" fontId="7" fillId="0" borderId="28">
      <alignment horizontal="left" vertical="center"/>
    </xf>
    <xf numFmtId="0" fontId="3" fillId="22" borderId="23" applyNumberFormat="0" applyProtection="0">
      <alignment vertical="center"/>
    </xf>
    <xf numFmtId="0" fontId="3" fillId="22" borderId="23" applyNumberFormat="0" applyProtection="0">
      <alignment vertical="center"/>
    </xf>
    <xf numFmtId="0" fontId="3" fillId="46" borderId="23" applyNumberFormat="0" applyFont="0" applyAlignment="0" applyProtection="0">
      <alignment vertical="center"/>
    </xf>
    <xf numFmtId="0" fontId="15" fillId="23" borderId="25" applyNumberFormat="0" applyProtection="0">
      <alignment vertical="center"/>
    </xf>
    <xf numFmtId="0" fontId="15" fillId="23" borderId="25" applyNumberFormat="0" applyProtection="0">
      <alignment vertical="center"/>
    </xf>
    <xf numFmtId="0" fontId="15" fillId="47" borderId="25" applyNumberFormat="0" applyAlignment="0" applyProtection="0">
      <alignment vertical="center"/>
    </xf>
    <xf numFmtId="38" fontId="50" fillId="0" borderId="0" applyFont="0" applyFill="0" applyBorder="0" applyAlignment="0" applyProtection="0">
      <alignment vertical="center"/>
    </xf>
    <xf numFmtId="0" fontId="20" fillId="0" borderId="26" applyNumberFormat="0" applyFill="0" applyProtection="0">
      <alignment vertical="center"/>
    </xf>
    <xf numFmtId="0" fontId="20" fillId="0" borderId="26" applyNumberFormat="0" applyFill="0" applyProtection="0">
      <alignment vertical="center"/>
    </xf>
    <xf numFmtId="0" fontId="20" fillId="0" borderId="26" applyNumberFormat="0" applyFill="0" applyAlignment="0" applyProtection="0">
      <alignment vertical="center"/>
    </xf>
    <xf numFmtId="0" fontId="21" fillId="23" borderId="27" applyNumberFormat="0" applyProtection="0">
      <alignment vertical="center"/>
    </xf>
    <xf numFmtId="0" fontId="21" fillId="23" borderId="27" applyNumberFormat="0" applyProtection="0">
      <alignment vertical="center"/>
    </xf>
    <xf numFmtId="0" fontId="21" fillId="47" borderId="27" applyNumberFormat="0" applyAlignment="0" applyProtection="0">
      <alignment vertical="center"/>
    </xf>
    <xf numFmtId="0" fontId="23" fillId="7" borderId="25" applyNumberFormat="0" applyProtection="0">
      <alignment vertical="center"/>
    </xf>
    <xf numFmtId="0" fontId="23" fillId="7" borderId="25" applyNumberFormat="0" applyProtection="0">
      <alignment vertical="center"/>
    </xf>
    <xf numFmtId="0" fontId="23" fillId="29" borderId="25" applyNumberFormat="0" applyAlignment="0" applyProtection="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5" fillId="23" borderId="44" applyNumberFormat="0" applyProtection="0">
      <alignment vertical="center"/>
    </xf>
    <xf numFmtId="0" fontId="47" fillId="29" borderId="38" applyNumberFormat="0" applyAlignment="0" applyProtection="0">
      <alignment vertical="center"/>
    </xf>
    <xf numFmtId="0" fontId="43" fillId="0" borderId="39" applyNumberFormat="0" applyFill="0" applyAlignment="0" applyProtection="0">
      <alignment vertical="center"/>
    </xf>
    <xf numFmtId="0" fontId="7" fillId="0" borderId="30">
      <alignment horizontal="left" vertical="center"/>
    </xf>
    <xf numFmtId="0" fontId="7" fillId="0" borderId="30">
      <alignment horizontal="left" vertical="center"/>
    </xf>
    <xf numFmtId="0" fontId="41" fillId="47" borderId="38" applyNumberFormat="0" applyAlignment="0" applyProtection="0">
      <alignment vertical="center"/>
    </xf>
    <xf numFmtId="0" fontId="37" fillId="46" borderId="37" applyNumberFormat="0" applyFont="0" applyAlignment="0" applyProtection="0">
      <alignment vertical="center"/>
    </xf>
    <xf numFmtId="0" fontId="37" fillId="46" borderId="43" applyNumberFormat="0" applyFont="0" applyAlignment="0" applyProtection="0">
      <alignment vertical="center"/>
    </xf>
    <xf numFmtId="0" fontId="3" fillId="22" borderId="31" applyNumberFormat="0" applyProtection="0">
      <alignment vertical="center"/>
    </xf>
    <xf numFmtId="0" fontId="43" fillId="0" borderId="45" applyNumberFormat="0" applyFill="0" applyAlignment="0" applyProtection="0">
      <alignment vertical="center"/>
    </xf>
    <xf numFmtId="0" fontId="15" fillId="23" borderId="32" applyNumberFormat="0" applyProtection="0">
      <alignment vertical="center"/>
    </xf>
    <xf numFmtId="0" fontId="20" fillId="0" borderId="33" applyNumberFormat="0" applyFill="0" applyProtection="0">
      <alignment vertical="center"/>
    </xf>
    <xf numFmtId="0" fontId="21" fillId="23" borderId="34" applyNumberFormat="0" applyProtection="0">
      <alignment vertical="center"/>
    </xf>
    <xf numFmtId="0" fontId="41" fillId="47" borderId="44" applyNumberFormat="0" applyAlignment="0" applyProtection="0">
      <alignment vertical="center"/>
    </xf>
    <xf numFmtId="0" fontId="23" fillId="7" borderId="32" applyNumberFormat="0" applyProtection="0">
      <alignment vertical="center"/>
    </xf>
    <xf numFmtId="0" fontId="21" fillId="23" borderId="46" applyNumberFormat="0" applyProtection="0">
      <alignment vertical="center"/>
    </xf>
    <xf numFmtId="0" fontId="7" fillId="0" borderId="42">
      <alignment horizontal="left" vertical="center"/>
    </xf>
    <xf numFmtId="0" fontId="44" fillId="47" borderId="46" applyNumberFormat="0" applyAlignment="0" applyProtection="0">
      <alignment vertical="center"/>
    </xf>
    <xf numFmtId="0" fontId="20" fillId="0" borderId="45" applyNumberFormat="0" applyFill="0" applyProtection="0">
      <alignment vertical="center"/>
    </xf>
    <xf numFmtId="0" fontId="44" fillId="47" borderId="40" applyNumberFormat="0" applyAlignment="0" applyProtection="0">
      <alignment vertical="center"/>
    </xf>
    <xf numFmtId="0" fontId="7" fillId="0" borderId="29">
      <alignment horizontal="left" vertical="center"/>
    </xf>
    <xf numFmtId="0" fontId="7" fillId="0" borderId="35">
      <alignment horizontal="left" vertical="center"/>
    </xf>
    <xf numFmtId="0" fontId="37" fillId="46" borderId="31" applyNumberFormat="0" applyFont="0" applyAlignment="0" applyProtection="0">
      <alignment vertical="center"/>
    </xf>
    <xf numFmtId="0" fontId="47" fillId="29" borderId="44" applyNumberFormat="0" applyAlignment="0" applyProtection="0">
      <alignment vertical="center"/>
    </xf>
    <xf numFmtId="0" fontId="41" fillId="47" borderId="32" applyNumberFormat="0" applyAlignment="0" applyProtection="0">
      <alignment vertical="center"/>
    </xf>
    <xf numFmtId="0" fontId="43" fillId="0" borderId="33" applyNumberFormat="0" applyFill="0" applyAlignment="0" applyProtection="0">
      <alignment vertical="center"/>
    </xf>
    <xf numFmtId="0" fontId="44" fillId="47" borderId="34" applyNumberFormat="0" applyAlignment="0" applyProtection="0">
      <alignment vertical="center"/>
    </xf>
    <xf numFmtId="0" fontId="47" fillId="29" borderId="32" applyNumberFormat="0" applyAlignment="0" applyProtection="0">
      <alignment vertical="center"/>
    </xf>
    <xf numFmtId="0" fontId="23" fillId="7" borderId="38" applyNumberFormat="0" applyProtection="0">
      <alignment vertical="center"/>
    </xf>
    <xf numFmtId="0" fontId="21" fillId="23" borderId="40" applyNumberFormat="0" applyProtection="0">
      <alignment vertical="center"/>
    </xf>
    <xf numFmtId="0" fontId="20" fillId="0" borderId="39" applyNumberFormat="0" applyFill="0" applyProtection="0">
      <alignment vertical="center"/>
    </xf>
    <xf numFmtId="0" fontId="7" fillId="0" borderId="36">
      <alignment horizontal="left" vertical="center"/>
    </xf>
    <xf numFmtId="0" fontId="7" fillId="0" borderId="36">
      <alignment horizontal="left" vertical="center"/>
    </xf>
    <xf numFmtId="0" fontId="7" fillId="0" borderId="42">
      <alignment horizontal="left" vertical="center"/>
    </xf>
    <xf numFmtId="0" fontId="7" fillId="0" borderId="30">
      <alignment horizontal="left" vertical="center"/>
    </xf>
    <xf numFmtId="0" fontId="7" fillId="0" borderId="30">
      <alignment horizontal="left" vertical="center"/>
    </xf>
    <xf numFmtId="0" fontId="37" fillId="46" borderId="31" applyNumberFormat="0" applyFont="0" applyAlignment="0" applyProtection="0">
      <alignment vertical="center"/>
    </xf>
    <xf numFmtId="0" fontId="7" fillId="0" borderId="29">
      <alignment horizontal="left" vertical="center"/>
    </xf>
    <xf numFmtId="0" fontId="41" fillId="47" borderId="32" applyNumberFormat="0" applyAlignment="0" applyProtection="0">
      <alignment vertical="center"/>
    </xf>
    <xf numFmtId="0" fontId="43" fillId="0" borderId="33" applyNumberFormat="0" applyFill="0" applyAlignment="0" applyProtection="0">
      <alignment vertical="center"/>
    </xf>
    <xf numFmtId="0" fontId="44" fillId="47" borderId="34" applyNumberFormat="0" applyAlignment="0" applyProtection="0">
      <alignment vertical="center"/>
    </xf>
    <xf numFmtId="0" fontId="47" fillId="29" borderId="32" applyNumberFormat="0" applyAlignment="0" applyProtection="0">
      <alignment vertical="center"/>
    </xf>
    <xf numFmtId="0" fontId="3" fillId="22" borderId="43" applyNumberFormat="0" applyProtection="0">
      <alignment vertical="center"/>
    </xf>
    <xf numFmtId="0" fontId="15" fillId="23" borderId="38" applyNumberFormat="0" applyProtection="0">
      <alignment vertical="center"/>
    </xf>
    <xf numFmtId="0" fontId="3" fillId="22" borderId="37" applyNumberFormat="0" applyProtection="0">
      <alignment vertical="center"/>
    </xf>
    <xf numFmtId="0" fontId="7" fillId="0" borderId="30">
      <alignment horizontal="left" vertical="center"/>
    </xf>
    <xf numFmtId="0" fontId="7" fillId="0" borderId="30">
      <alignment horizontal="left" vertical="center"/>
    </xf>
    <xf numFmtId="0" fontId="3" fillId="22" borderId="31" applyNumberFormat="0" applyProtection="0">
      <alignment vertical="center"/>
    </xf>
    <xf numFmtId="0" fontId="3" fillId="22" borderId="31" applyNumberFormat="0" applyProtection="0">
      <alignment vertical="center"/>
    </xf>
    <xf numFmtId="0" fontId="3" fillId="46" borderId="31" applyNumberFormat="0" applyFont="0" applyAlignment="0" applyProtection="0">
      <alignment vertical="center"/>
    </xf>
    <xf numFmtId="0" fontId="15" fillId="23" borderId="32" applyNumberFormat="0" applyProtection="0">
      <alignment vertical="center"/>
    </xf>
    <xf numFmtId="0" fontId="15" fillId="23" borderId="32" applyNumberFormat="0" applyProtection="0">
      <alignment vertical="center"/>
    </xf>
    <xf numFmtId="0" fontId="15" fillId="47" borderId="32" applyNumberFormat="0" applyAlignment="0" applyProtection="0">
      <alignment vertical="center"/>
    </xf>
    <xf numFmtId="0" fontId="20" fillId="0" borderId="33" applyNumberFormat="0" applyFill="0" applyProtection="0">
      <alignment vertical="center"/>
    </xf>
    <xf numFmtId="0" fontId="20" fillId="0" borderId="33" applyNumberFormat="0" applyFill="0" applyProtection="0">
      <alignment vertical="center"/>
    </xf>
    <xf numFmtId="0" fontId="20" fillId="0" borderId="33" applyNumberFormat="0" applyFill="0" applyAlignment="0" applyProtection="0">
      <alignment vertical="center"/>
    </xf>
    <xf numFmtId="0" fontId="21" fillId="23" borderId="34" applyNumberFormat="0" applyProtection="0">
      <alignment vertical="center"/>
    </xf>
    <xf numFmtId="0" fontId="21" fillId="23" borderId="34" applyNumberFormat="0" applyProtection="0">
      <alignment vertical="center"/>
    </xf>
    <xf numFmtId="0" fontId="21" fillId="47" borderId="34" applyNumberFormat="0" applyAlignment="0" applyProtection="0">
      <alignment vertical="center"/>
    </xf>
    <xf numFmtId="0" fontId="23" fillId="7" borderId="32" applyNumberFormat="0" applyProtection="0">
      <alignment vertical="center"/>
    </xf>
    <xf numFmtId="0" fontId="23" fillId="7" borderId="32" applyNumberFormat="0" applyProtection="0">
      <alignment vertical="center"/>
    </xf>
    <xf numFmtId="0" fontId="23" fillId="29" borderId="32" applyNumberFormat="0" applyAlignment="0" applyProtection="0">
      <alignment vertical="center"/>
    </xf>
    <xf numFmtId="0" fontId="7" fillId="0" borderId="36">
      <alignment horizontal="left" vertical="center"/>
    </xf>
    <xf numFmtId="0" fontId="7" fillId="0" borderId="36">
      <alignment horizontal="left" vertical="center"/>
    </xf>
    <xf numFmtId="0" fontId="37" fillId="46" borderId="37" applyNumberFormat="0" applyFont="0" applyAlignment="0" applyProtection="0">
      <alignment vertical="center"/>
    </xf>
    <xf numFmtId="0" fontId="7" fillId="0" borderId="35">
      <alignment horizontal="left" vertical="center"/>
    </xf>
    <xf numFmtId="0" fontId="41" fillId="47" borderId="38" applyNumberFormat="0" applyAlignment="0" applyProtection="0">
      <alignment vertical="center"/>
    </xf>
    <xf numFmtId="0" fontId="43" fillId="0" borderId="39" applyNumberFormat="0" applyFill="0" applyAlignment="0" applyProtection="0">
      <alignment vertical="center"/>
    </xf>
    <xf numFmtId="0" fontId="44" fillId="47" borderId="40" applyNumberFormat="0" applyAlignment="0" applyProtection="0">
      <alignment vertical="center"/>
    </xf>
    <xf numFmtId="0" fontId="47" fillId="29" borderId="38" applyNumberFormat="0" applyAlignment="0" applyProtection="0">
      <alignment vertical="center"/>
    </xf>
    <xf numFmtId="0" fontId="23" fillId="7" borderId="44" applyNumberFormat="0" applyProtection="0">
      <alignment vertical="center"/>
    </xf>
    <xf numFmtId="0" fontId="7" fillId="0" borderId="36">
      <alignment horizontal="left" vertical="center"/>
    </xf>
    <xf numFmtId="0" fontId="7" fillId="0" borderId="36">
      <alignment horizontal="left" vertical="center"/>
    </xf>
    <xf numFmtId="0" fontId="3" fillId="22" borderId="37" applyNumberFormat="0" applyProtection="0">
      <alignment vertical="center"/>
    </xf>
    <xf numFmtId="0" fontId="3" fillId="22" borderId="37" applyNumberFormat="0" applyProtection="0">
      <alignment vertical="center"/>
    </xf>
    <xf numFmtId="0" fontId="3" fillId="46" borderId="37" applyNumberFormat="0" applyFont="0" applyAlignment="0" applyProtection="0">
      <alignment vertical="center"/>
    </xf>
    <xf numFmtId="0" fontId="15" fillId="23" borderId="38" applyNumberFormat="0" applyProtection="0">
      <alignment vertical="center"/>
    </xf>
    <xf numFmtId="0" fontId="15" fillId="23" borderId="38" applyNumberFormat="0" applyProtection="0">
      <alignment vertical="center"/>
    </xf>
    <xf numFmtId="0" fontId="15" fillId="47" borderId="38" applyNumberFormat="0" applyAlignment="0" applyProtection="0">
      <alignment vertical="center"/>
    </xf>
    <xf numFmtId="0" fontId="20" fillId="0" borderId="39" applyNumberFormat="0" applyFill="0" applyProtection="0">
      <alignment vertical="center"/>
    </xf>
    <xf numFmtId="0" fontId="20" fillId="0" borderId="39" applyNumberFormat="0" applyFill="0" applyProtection="0">
      <alignment vertical="center"/>
    </xf>
    <xf numFmtId="0" fontId="20" fillId="0" borderId="39" applyNumberFormat="0" applyFill="0" applyAlignment="0" applyProtection="0">
      <alignment vertical="center"/>
    </xf>
    <xf numFmtId="0" fontId="21" fillId="23" borderId="40" applyNumberFormat="0" applyProtection="0">
      <alignment vertical="center"/>
    </xf>
    <xf numFmtId="0" fontId="21" fillId="23" borderId="40" applyNumberFormat="0" applyProtection="0">
      <alignment vertical="center"/>
    </xf>
    <xf numFmtId="0" fontId="21" fillId="47" borderId="40" applyNumberFormat="0" applyAlignment="0" applyProtection="0">
      <alignment vertical="center"/>
    </xf>
    <xf numFmtId="0" fontId="23" fillId="7" borderId="38" applyNumberFormat="0" applyProtection="0">
      <alignment vertical="center"/>
    </xf>
    <xf numFmtId="0" fontId="23" fillId="7" borderId="38" applyNumberFormat="0" applyProtection="0">
      <alignment vertical="center"/>
    </xf>
    <xf numFmtId="0" fontId="23" fillId="29" borderId="38" applyNumberFormat="0" applyAlignment="0" applyProtection="0">
      <alignment vertical="center"/>
    </xf>
    <xf numFmtId="0" fontId="37" fillId="46" borderId="43" applyNumberFormat="0" applyFont="0" applyAlignment="0" applyProtection="0">
      <alignment vertical="center"/>
    </xf>
    <xf numFmtId="0" fontId="7" fillId="0" borderId="41">
      <alignment horizontal="left" vertical="center"/>
    </xf>
    <xf numFmtId="0" fontId="41" fillId="47" borderId="44" applyNumberFormat="0" applyAlignment="0" applyProtection="0">
      <alignment vertical="center"/>
    </xf>
    <xf numFmtId="0" fontId="43" fillId="0" borderId="45" applyNumberFormat="0" applyFill="0" applyAlignment="0" applyProtection="0">
      <alignment vertical="center"/>
    </xf>
    <xf numFmtId="0" fontId="44" fillId="47" borderId="46" applyNumberFormat="0" applyAlignment="0" applyProtection="0">
      <alignment vertical="center"/>
    </xf>
    <xf numFmtId="0" fontId="47" fillId="29" borderId="44" applyNumberFormat="0" applyAlignment="0" applyProtection="0">
      <alignment vertical="center"/>
    </xf>
    <xf numFmtId="0" fontId="3" fillId="22" borderId="43" applyNumberFormat="0" applyProtection="0">
      <alignment vertical="center"/>
    </xf>
    <xf numFmtId="0" fontId="3" fillId="22" borderId="43" applyNumberFormat="0" applyProtection="0">
      <alignment vertical="center"/>
    </xf>
    <xf numFmtId="0" fontId="3" fillId="46" borderId="43" applyNumberFormat="0" applyFont="0" applyAlignment="0" applyProtection="0">
      <alignment vertical="center"/>
    </xf>
    <xf numFmtId="0" fontId="15" fillId="23" borderId="44" applyNumberFormat="0" applyProtection="0">
      <alignment vertical="center"/>
    </xf>
    <xf numFmtId="0" fontId="15" fillId="23" borderId="44" applyNumberFormat="0" applyProtection="0">
      <alignment vertical="center"/>
    </xf>
    <xf numFmtId="0" fontId="15" fillId="47" borderId="44" applyNumberFormat="0" applyAlignment="0" applyProtection="0">
      <alignment vertical="center"/>
    </xf>
    <xf numFmtId="0" fontId="20" fillId="0" borderId="45" applyNumberFormat="0" applyFill="0" applyProtection="0">
      <alignment vertical="center"/>
    </xf>
    <xf numFmtId="0" fontId="20" fillId="0" borderId="45" applyNumberFormat="0" applyFill="0" applyProtection="0">
      <alignment vertical="center"/>
    </xf>
    <xf numFmtId="0" fontId="20" fillId="0" borderId="45" applyNumberFormat="0" applyFill="0" applyAlignment="0" applyProtection="0">
      <alignment vertical="center"/>
    </xf>
    <xf numFmtId="0" fontId="21" fillId="23" borderId="46" applyNumberFormat="0" applyProtection="0">
      <alignment vertical="center"/>
    </xf>
    <xf numFmtId="0" fontId="21" fillId="23" borderId="46" applyNumberFormat="0" applyProtection="0">
      <alignment vertical="center"/>
    </xf>
    <xf numFmtId="0" fontId="21" fillId="47" borderId="46" applyNumberFormat="0" applyAlignment="0" applyProtection="0">
      <alignment vertical="center"/>
    </xf>
    <xf numFmtId="0" fontId="23" fillId="7" borderId="44" applyNumberFormat="0" applyProtection="0">
      <alignment vertical="center"/>
    </xf>
    <xf numFmtId="0" fontId="23" fillId="7" borderId="44" applyNumberFormat="0" applyProtection="0">
      <alignment vertical="center"/>
    </xf>
    <xf numFmtId="0" fontId="23" fillId="29" borderId="44" applyNumberFormat="0" applyAlignment="0" applyProtection="0">
      <alignment vertical="center"/>
    </xf>
    <xf numFmtId="0" fontId="24" fillId="0" borderId="0">
      <alignment vertical="center"/>
    </xf>
    <xf numFmtId="0" fontId="24" fillId="0" borderId="0">
      <alignment vertical="center"/>
    </xf>
    <xf numFmtId="0" fontId="2" fillId="0" borderId="0">
      <alignment vertical="center"/>
    </xf>
    <xf numFmtId="0" fontId="3" fillId="0" borderId="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4" fillId="32" borderId="0" applyNumberFormat="0" applyBorder="0" applyAlignment="0" applyProtection="0">
      <alignment vertical="center"/>
    </xf>
    <xf numFmtId="0" fontId="4" fillId="27" borderId="0" applyNumberFormat="0" applyBorder="0" applyAlignment="0" applyProtection="0">
      <alignment vertical="center"/>
    </xf>
    <xf numFmtId="0" fontId="4" fillId="33" borderId="0" applyNumberFormat="0" applyBorder="0" applyAlignment="0" applyProtection="0">
      <alignment vertical="center"/>
    </xf>
    <xf numFmtId="0" fontId="5" fillId="34" borderId="0" applyNumberFormat="0" applyBorder="0" applyAlignment="0" applyProtection="0">
      <alignment vertical="center"/>
    </xf>
    <xf numFmtId="0" fontId="5" fillId="32" borderId="0" applyNumberFormat="0" applyBorder="0" applyAlignment="0" applyProtection="0">
      <alignment vertical="center"/>
    </xf>
    <xf numFmtId="0" fontId="5" fillId="35" borderId="0" applyNumberFormat="0" applyBorder="0" applyAlignment="0" applyProtection="0">
      <alignment vertical="center"/>
    </xf>
    <xf numFmtId="0" fontId="5" fillId="37" borderId="0" applyNumberFormat="0" applyBorder="0" applyAlignment="0" applyProtection="0">
      <alignment vertical="center"/>
    </xf>
    <xf numFmtId="0" fontId="5" fillId="40" borderId="0" applyNumberFormat="0" applyBorder="0" applyAlignment="0" applyProtection="0">
      <alignment vertical="center"/>
    </xf>
    <xf numFmtId="0" fontId="5" fillId="35"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0" borderId="0" applyNumberForma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725">
    <xf numFmtId="0" fontId="0" fillId="0" borderId="0" xfId="0">
      <alignment vertical="center"/>
    </xf>
    <xf numFmtId="0" fontId="53" fillId="0" borderId="1" xfId="0" applyFont="1" applyBorder="1">
      <alignment vertical="center"/>
    </xf>
    <xf numFmtId="0" fontId="55" fillId="0" borderId="0" xfId="0" applyFont="1">
      <alignment vertical="center"/>
    </xf>
    <xf numFmtId="0" fontId="53" fillId="0" borderId="0" xfId="0" applyFont="1">
      <alignment vertical="center"/>
    </xf>
    <xf numFmtId="0" fontId="53" fillId="0" borderId="93" xfId="0" applyFont="1" applyBorder="1" applyAlignment="1">
      <alignment horizontal="center" vertical="center"/>
    </xf>
    <xf numFmtId="0" fontId="53" fillId="52" borderId="61" xfId="0" applyFont="1" applyFill="1" applyBorder="1" applyAlignment="1">
      <alignment horizontal="center" vertical="center"/>
    </xf>
    <xf numFmtId="0" fontId="53" fillId="0" borderId="110" xfId="0" applyFont="1" applyBorder="1" applyAlignment="1">
      <alignment horizontal="center" vertical="center"/>
    </xf>
    <xf numFmtId="0" fontId="53" fillId="0" borderId="140" xfId="0" applyFont="1" applyBorder="1" applyAlignment="1">
      <alignment horizontal="center" vertical="center"/>
    </xf>
    <xf numFmtId="0" fontId="53" fillId="0" borderId="67" xfId="0" applyFont="1" applyBorder="1" applyAlignment="1">
      <alignment horizontal="center" vertical="center"/>
    </xf>
    <xf numFmtId="0" fontId="53" fillId="0" borderId="60" xfId="0" applyFont="1" applyBorder="1">
      <alignment vertical="center"/>
    </xf>
    <xf numFmtId="184" fontId="53" fillId="0" borderId="2" xfId="0" applyNumberFormat="1" applyFont="1" applyBorder="1">
      <alignment vertical="center"/>
    </xf>
    <xf numFmtId="184" fontId="53" fillId="0" borderId="65" xfId="0" applyNumberFormat="1" applyFont="1" applyBorder="1">
      <alignment vertical="center"/>
    </xf>
    <xf numFmtId="184" fontId="53" fillId="0" borderId="48" xfId="0" applyNumberFormat="1" applyFont="1" applyBorder="1">
      <alignment vertical="center"/>
    </xf>
    <xf numFmtId="184" fontId="53" fillId="0" borderId="47" xfId="0" applyNumberFormat="1" applyFont="1" applyBorder="1">
      <alignment vertical="center"/>
    </xf>
    <xf numFmtId="0" fontId="53" fillId="0" borderId="2" xfId="0" applyFont="1" applyBorder="1">
      <alignment vertical="center"/>
    </xf>
    <xf numFmtId="0" fontId="53" fillId="0" borderId="0" xfId="0" applyFont="1" applyAlignment="1">
      <alignment horizontal="center" vertical="center"/>
    </xf>
    <xf numFmtId="0" fontId="53" fillId="0" borderId="0" xfId="0" applyFont="1" applyAlignment="1">
      <alignment horizontal="center" vertical="top"/>
    </xf>
    <xf numFmtId="0" fontId="53" fillId="0" borderId="102" xfId="0" applyFont="1" applyBorder="1" applyAlignment="1">
      <alignment horizontal="center" vertical="center"/>
    </xf>
    <xf numFmtId="0" fontId="53" fillId="0" borderId="63" xfId="0" applyFont="1" applyBorder="1" applyAlignment="1">
      <alignment horizontal="center" vertical="center"/>
    </xf>
    <xf numFmtId="184" fontId="57" fillId="0" borderId="0" xfId="0" applyNumberFormat="1" applyFont="1">
      <alignment vertical="center"/>
    </xf>
    <xf numFmtId="184" fontId="53" fillId="52" borderId="117" xfId="0" applyNumberFormat="1" applyFont="1" applyFill="1" applyBorder="1" applyAlignment="1">
      <alignment horizontal="right" vertical="top"/>
    </xf>
    <xf numFmtId="184" fontId="53" fillId="52" borderId="118" xfId="0" applyNumberFormat="1" applyFont="1" applyFill="1" applyBorder="1" applyAlignment="1">
      <alignment horizontal="right" vertical="top"/>
    </xf>
    <xf numFmtId="0" fontId="57" fillId="0" borderId="137" xfId="0" applyFont="1" applyBorder="1" applyAlignment="1">
      <alignment horizontal="center" vertical="center" wrapText="1"/>
    </xf>
    <xf numFmtId="0" fontId="57" fillId="0" borderId="115" xfId="0" applyFont="1" applyBorder="1" applyAlignment="1">
      <alignment horizontal="center" vertical="center" wrapText="1"/>
    </xf>
    <xf numFmtId="0" fontId="57" fillId="0" borderId="116" xfId="0" applyFont="1" applyBorder="1" applyAlignment="1">
      <alignment horizontal="center" vertical="center"/>
    </xf>
    <xf numFmtId="0" fontId="53" fillId="0" borderId="111" xfId="0" applyFont="1" applyBorder="1">
      <alignment vertical="center"/>
    </xf>
    <xf numFmtId="0" fontId="53" fillId="0" borderId="112" xfId="0" applyFont="1" applyBorder="1">
      <alignment vertical="center"/>
    </xf>
    <xf numFmtId="0" fontId="54" fillId="0" borderId="91" xfId="0" applyFont="1" applyBorder="1" applyAlignment="1">
      <alignment horizontal="center" vertical="center" wrapText="1"/>
    </xf>
    <xf numFmtId="0" fontId="54" fillId="0" borderId="89" xfId="0" applyFont="1" applyBorder="1" applyAlignment="1">
      <alignment horizontal="center" vertical="center"/>
    </xf>
    <xf numFmtId="0" fontId="54" fillId="0" borderId="104" xfId="0" applyFont="1" applyBorder="1" applyAlignment="1">
      <alignment horizontal="center" vertical="center"/>
    </xf>
    <xf numFmtId="0" fontId="53" fillId="0" borderId="113" xfId="0" applyFont="1" applyBorder="1" applyAlignment="1">
      <alignment horizontal="center" vertical="center"/>
    </xf>
    <xf numFmtId="0" fontId="53" fillId="0" borderId="95" xfId="0" applyFont="1" applyBorder="1" applyAlignment="1">
      <alignment horizontal="center" vertical="center"/>
    </xf>
    <xf numFmtId="0" fontId="57" fillId="0" borderId="87" xfId="0" applyFont="1" applyBorder="1" applyAlignment="1">
      <alignment horizontal="center" vertical="center" wrapText="1"/>
    </xf>
    <xf numFmtId="0" fontId="57" fillId="0" borderId="90" xfId="0" applyFont="1" applyBorder="1" applyAlignment="1">
      <alignment horizontal="center" vertical="center" wrapText="1"/>
    </xf>
    <xf numFmtId="0" fontId="57" fillId="0" borderId="133" xfId="0" applyFont="1" applyBorder="1" applyAlignment="1">
      <alignment horizontal="center" vertical="center" wrapText="1"/>
    </xf>
    <xf numFmtId="0" fontId="53" fillId="0" borderId="50" xfId="0" applyFont="1" applyBorder="1" applyAlignment="1">
      <alignment vertical="center" shrinkToFit="1"/>
    </xf>
    <xf numFmtId="0" fontId="53" fillId="0" borderId="96" xfId="0" applyFont="1" applyBorder="1" applyAlignment="1">
      <alignment horizontal="center" vertical="center" shrinkToFit="1"/>
    </xf>
    <xf numFmtId="184" fontId="53" fillId="0" borderId="136" xfId="0" applyNumberFormat="1" applyFont="1" applyBorder="1">
      <alignment vertical="center"/>
    </xf>
    <xf numFmtId="184" fontId="53" fillId="0" borderId="131" xfId="0" applyNumberFormat="1" applyFont="1" applyBorder="1">
      <alignment vertical="center"/>
    </xf>
    <xf numFmtId="184" fontId="53" fillId="52" borderId="61" xfId="0" applyNumberFormat="1" applyFont="1" applyFill="1" applyBorder="1">
      <alignment vertical="center"/>
    </xf>
    <xf numFmtId="184" fontId="53" fillId="0" borderId="110" xfId="0" applyNumberFormat="1" applyFont="1" applyBorder="1">
      <alignment vertical="center"/>
    </xf>
    <xf numFmtId="184" fontId="53" fillId="0" borderId="98" xfId="0" applyNumberFormat="1" applyFont="1" applyBorder="1">
      <alignment vertical="center"/>
    </xf>
    <xf numFmtId="184" fontId="53" fillId="0" borderId="67" xfId="0" applyNumberFormat="1" applyFont="1" applyBorder="1">
      <alignment vertical="center"/>
    </xf>
    <xf numFmtId="0" fontId="53" fillId="0" borderId="63" xfId="0" applyFont="1" applyBorder="1" applyAlignment="1">
      <alignment horizontal="center" vertical="center" shrinkToFit="1"/>
    </xf>
    <xf numFmtId="187" fontId="53" fillId="0" borderId="100" xfId="0" applyNumberFormat="1" applyFont="1" applyBorder="1">
      <alignment vertical="center"/>
    </xf>
    <xf numFmtId="187" fontId="53" fillId="0" borderId="97" xfId="0" applyNumberFormat="1" applyFont="1" applyBorder="1">
      <alignment vertical="center"/>
    </xf>
    <xf numFmtId="0" fontId="53" fillId="0" borderId="155" xfId="0" applyFont="1" applyBorder="1">
      <alignment vertical="center"/>
    </xf>
    <xf numFmtId="184" fontId="53" fillId="0" borderId="134" xfId="0" applyNumberFormat="1" applyFont="1" applyBorder="1">
      <alignment vertical="center"/>
    </xf>
    <xf numFmtId="0" fontId="53" fillId="52" borderId="67" xfId="0" applyFont="1" applyFill="1" applyBorder="1">
      <alignment vertical="center"/>
    </xf>
    <xf numFmtId="186" fontId="53" fillId="0" borderId="0" xfId="0" applyNumberFormat="1" applyFont="1" applyAlignment="1">
      <alignment horizontal="center" vertical="center"/>
    </xf>
    <xf numFmtId="184" fontId="53" fillId="0" borderId="0" xfId="0" applyNumberFormat="1" applyFont="1">
      <alignment vertical="center"/>
    </xf>
    <xf numFmtId="0" fontId="57" fillId="0" borderId="88" xfId="0" applyFont="1" applyBorder="1" applyAlignment="1">
      <alignment horizontal="center" vertical="center"/>
    </xf>
    <xf numFmtId="0" fontId="57" fillId="0" borderId="139" xfId="0" applyFont="1" applyBorder="1" applyAlignment="1">
      <alignment horizontal="center" vertical="center"/>
    </xf>
    <xf numFmtId="184" fontId="53" fillId="0" borderId="106" xfId="0" applyNumberFormat="1" applyFont="1" applyBorder="1">
      <alignment vertical="center"/>
    </xf>
    <xf numFmtId="184" fontId="53" fillId="0" borderId="138" xfId="0" applyNumberFormat="1" applyFont="1" applyBorder="1">
      <alignment vertical="center"/>
    </xf>
    <xf numFmtId="184" fontId="53" fillId="0" borderId="140" xfId="0" applyNumberFormat="1" applyFont="1" applyBorder="1">
      <alignment vertical="center"/>
    </xf>
    <xf numFmtId="0" fontId="53" fillId="0" borderId="0" xfId="213" applyFont="1">
      <alignment vertical="center"/>
    </xf>
    <xf numFmtId="0" fontId="59" fillId="0" borderId="0" xfId="213" applyFont="1" applyAlignment="1">
      <alignment vertical="center" wrapText="1"/>
    </xf>
    <xf numFmtId="0" fontId="53" fillId="0" borderId="0" xfId="213" applyFont="1" applyAlignment="1">
      <alignment vertical="center" wrapText="1"/>
    </xf>
    <xf numFmtId="0" fontId="53" fillId="48" borderId="0" xfId="213" applyFont="1" applyFill="1">
      <alignment vertical="center"/>
    </xf>
    <xf numFmtId="38" fontId="57" fillId="48" borderId="0" xfId="130" applyFont="1" applyFill="1" applyBorder="1" applyAlignment="1" applyProtection="1">
      <alignment vertical="center" wrapText="1"/>
    </xf>
    <xf numFmtId="0" fontId="53" fillId="48" borderId="0" xfId="213" applyFont="1" applyFill="1" applyAlignment="1">
      <alignment vertical="center" shrinkToFit="1"/>
    </xf>
    <xf numFmtId="0" fontId="53" fillId="48" borderId="0" xfId="213" applyFont="1" applyFill="1" applyAlignment="1">
      <alignment vertical="center" wrapText="1"/>
    </xf>
    <xf numFmtId="0" fontId="62" fillId="48" borderId="0" xfId="213" applyFont="1" applyFill="1" applyAlignment="1">
      <alignment vertical="center" wrapText="1"/>
    </xf>
    <xf numFmtId="0" fontId="53" fillId="48" borderId="0" xfId="213" applyFont="1" applyFill="1" applyAlignment="1">
      <alignment vertical="top" wrapText="1"/>
    </xf>
    <xf numFmtId="0" fontId="57" fillId="48" borderId="0" xfId="213" applyFont="1" applyFill="1" applyAlignment="1">
      <alignment vertical="center" shrinkToFit="1"/>
    </xf>
    <xf numFmtId="0" fontId="57" fillId="48" borderId="0" xfId="213" applyFont="1" applyFill="1" applyAlignment="1">
      <alignment horizontal="center" vertical="center" shrinkToFit="1"/>
    </xf>
    <xf numFmtId="0" fontId="57" fillId="48" borderId="0" xfId="213" applyFont="1" applyFill="1">
      <alignment vertical="center"/>
    </xf>
    <xf numFmtId="38" fontId="54" fillId="48" borderId="0" xfId="130" applyFont="1" applyFill="1" applyBorder="1" applyAlignment="1" applyProtection="1">
      <alignment vertical="center" wrapText="1"/>
    </xf>
    <xf numFmtId="0" fontId="53" fillId="48" borderId="0" xfId="187" applyFont="1" applyFill="1">
      <alignment vertical="center"/>
    </xf>
    <xf numFmtId="0" fontId="56" fillId="48" borderId="0" xfId="213" applyFont="1" applyFill="1" applyAlignment="1">
      <alignment vertical="center" shrinkToFit="1"/>
    </xf>
    <xf numFmtId="0" fontId="56" fillId="48" borderId="0" xfId="213" applyFont="1" applyFill="1" applyAlignment="1">
      <alignment vertical="center" wrapText="1"/>
    </xf>
    <xf numFmtId="0" fontId="53" fillId="48" borderId="0" xfId="69" applyFont="1" applyFill="1">
      <alignment vertical="center"/>
    </xf>
    <xf numFmtId="0" fontId="57" fillId="48" borderId="0" xfId="213" applyFont="1" applyFill="1" applyAlignment="1">
      <alignment horizontal="right" vertical="center" shrinkToFit="1"/>
    </xf>
    <xf numFmtId="0" fontId="57" fillId="48" borderId="0" xfId="213" applyFont="1" applyFill="1" applyAlignment="1">
      <alignment horizontal="left" vertical="center" shrinkToFit="1"/>
    </xf>
    <xf numFmtId="0" fontId="57" fillId="48" borderId="0" xfId="187" applyFont="1" applyFill="1" applyAlignment="1">
      <alignment horizontal="right" vertical="center"/>
    </xf>
    <xf numFmtId="0" fontId="57" fillId="48" borderId="0" xfId="187" applyFont="1" applyFill="1" applyAlignment="1">
      <alignment horizontal="left" vertical="center"/>
    </xf>
    <xf numFmtId="0" fontId="57" fillId="48" borderId="0" xfId="213" applyFont="1" applyFill="1" applyAlignment="1">
      <alignment horizontal="right" vertical="center"/>
    </xf>
    <xf numFmtId="0" fontId="53" fillId="48" borderId="0" xfId="69" applyFont="1" applyFill="1" applyAlignment="1">
      <alignment horizontal="right" vertical="center"/>
    </xf>
    <xf numFmtId="0" fontId="53" fillId="48" borderId="0" xfId="69" applyFont="1" applyFill="1" applyAlignment="1">
      <alignment horizontal="left" vertical="center" shrinkToFit="1"/>
    </xf>
    <xf numFmtId="0" fontId="53" fillId="48" borderId="0" xfId="69" applyFont="1" applyFill="1" applyAlignment="1">
      <alignment horizontal="left" vertical="center"/>
    </xf>
    <xf numFmtId="0" fontId="53" fillId="0" borderId="0" xfId="69" applyFont="1" applyAlignment="1">
      <alignment horizontal="left" vertical="center"/>
    </xf>
    <xf numFmtId="0" fontId="57" fillId="48" borderId="0" xfId="213" applyFont="1" applyFill="1" applyAlignment="1">
      <alignment horizontal="center" vertical="center"/>
    </xf>
    <xf numFmtId="0" fontId="57" fillId="48" borderId="0" xfId="69" applyFont="1" applyFill="1" applyAlignment="1">
      <alignment horizontal="center" vertical="center"/>
    </xf>
    <xf numFmtId="0" fontId="61" fillId="48" borderId="0" xfId="187" applyFont="1" applyFill="1" applyAlignment="1">
      <alignment vertical="top"/>
    </xf>
    <xf numFmtId="0" fontId="61" fillId="48" borderId="0" xfId="213" applyFont="1" applyFill="1">
      <alignment vertical="center"/>
    </xf>
    <xf numFmtId="183" fontId="53" fillId="0" borderId="2" xfId="0" applyNumberFormat="1" applyFont="1" applyBorder="1">
      <alignment vertical="center"/>
    </xf>
    <xf numFmtId="0" fontId="53" fillId="0" borderId="2" xfId="0" applyFont="1" applyBorder="1" applyAlignment="1">
      <alignment horizontal="center" vertical="center" shrinkToFit="1"/>
    </xf>
    <xf numFmtId="183" fontId="53" fillId="0" borderId="0" xfId="0" applyNumberFormat="1" applyFont="1">
      <alignment vertical="center"/>
    </xf>
    <xf numFmtId="0" fontId="53" fillId="0" borderId="157" xfId="0" applyFont="1" applyBorder="1" applyAlignment="1">
      <alignment horizontal="center" vertical="center"/>
    </xf>
    <xf numFmtId="0" fontId="53" fillId="0" borderId="158" xfId="0" applyFont="1" applyBorder="1" applyAlignment="1">
      <alignment horizontal="center" vertical="center"/>
    </xf>
    <xf numFmtId="0" fontId="53" fillId="0" borderId="159" xfId="0" applyFont="1" applyBorder="1" applyAlignment="1">
      <alignment horizontal="center" vertical="center"/>
    </xf>
    <xf numFmtId="0" fontId="53" fillId="0" borderId="160" xfId="0" applyFont="1" applyBorder="1">
      <alignment vertical="center"/>
    </xf>
    <xf numFmtId="0" fontId="53" fillId="0" borderId="161" xfId="0" applyFont="1" applyBorder="1">
      <alignment vertical="center"/>
    </xf>
    <xf numFmtId="184" fontId="53" fillId="0" borderId="132" xfId="0" applyNumberFormat="1" applyFont="1" applyBorder="1">
      <alignment vertical="center"/>
    </xf>
    <xf numFmtId="184" fontId="53" fillId="0" borderId="90" xfId="0" applyNumberFormat="1" applyFont="1" applyBorder="1">
      <alignment vertical="center"/>
    </xf>
    <xf numFmtId="184" fontId="53" fillId="52" borderId="132" xfId="0" applyNumberFormat="1" applyFont="1" applyFill="1" applyBorder="1">
      <alignment vertical="center"/>
    </xf>
    <xf numFmtId="184" fontId="53" fillId="52" borderId="80" xfId="0" applyNumberFormat="1" applyFont="1" applyFill="1" applyBorder="1">
      <alignment vertical="center"/>
    </xf>
    <xf numFmtId="0" fontId="53" fillId="0" borderId="164" xfId="0" applyFont="1" applyBorder="1" applyAlignment="1">
      <alignment horizontal="center" vertical="center"/>
    </xf>
    <xf numFmtId="184" fontId="53" fillId="52" borderId="162" xfId="0" applyNumberFormat="1" applyFont="1" applyFill="1" applyBorder="1">
      <alignment vertical="center"/>
    </xf>
    <xf numFmtId="184" fontId="53" fillId="52" borderId="122" xfId="0" applyNumberFormat="1" applyFont="1" applyFill="1" applyBorder="1">
      <alignment vertical="center"/>
    </xf>
    <xf numFmtId="184" fontId="53" fillId="52" borderId="132" xfId="0" applyNumberFormat="1" applyFont="1" applyFill="1" applyBorder="1" applyAlignment="1">
      <alignment horizontal="right" vertical="top"/>
    </xf>
    <xf numFmtId="184" fontId="53" fillId="52" borderId="80" xfId="0" applyNumberFormat="1" applyFont="1" applyFill="1" applyBorder="1" applyAlignment="1">
      <alignment horizontal="right" vertical="top"/>
    </xf>
    <xf numFmtId="0" fontId="58" fillId="0" borderId="0" xfId="69" applyFont="1">
      <alignment vertical="center"/>
    </xf>
    <xf numFmtId="0" fontId="58" fillId="0" borderId="0" xfId="212" applyFont="1" applyAlignment="1">
      <alignment horizontal="left" vertical="center"/>
    </xf>
    <xf numFmtId="0" fontId="58" fillId="0" borderId="0" xfId="212" applyFont="1">
      <alignment vertical="center"/>
    </xf>
    <xf numFmtId="0" fontId="64" fillId="0" borderId="0" xfId="212" applyFont="1">
      <alignment vertical="center"/>
    </xf>
    <xf numFmtId="0" fontId="64" fillId="0" borderId="0" xfId="214" applyFont="1">
      <alignment vertical="center"/>
    </xf>
    <xf numFmtId="0" fontId="58" fillId="0" borderId="0" xfId="76" applyFont="1">
      <alignment vertical="center"/>
    </xf>
    <xf numFmtId="0" fontId="64" fillId="0" borderId="0" xfId="215" quotePrefix="1" applyFont="1">
      <alignment vertical="center"/>
    </xf>
    <xf numFmtId="0" fontId="64" fillId="0" borderId="0" xfId="215" applyFont="1">
      <alignment vertical="center"/>
    </xf>
    <xf numFmtId="0" fontId="58" fillId="0" borderId="0" xfId="213" applyFont="1">
      <alignment vertical="center"/>
    </xf>
    <xf numFmtId="0" fontId="66" fillId="0" borderId="0" xfId="213" applyFont="1" applyAlignment="1">
      <alignment horizontal="center" vertical="center"/>
    </xf>
    <xf numFmtId="0" fontId="64" fillId="0" borderId="0" xfId="213" applyFont="1">
      <alignment vertical="center"/>
    </xf>
    <xf numFmtId="0" fontId="58" fillId="0" borderId="0" xfId="213" applyFont="1" applyAlignment="1">
      <alignment horizontal="left" vertical="center" wrapText="1"/>
    </xf>
    <xf numFmtId="0" fontId="58" fillId="0" borderId="0" xfId="213" applyFont="1" applyAlignment="1">
      <alignment horizontal="left" vertical="center"/>
    </xf>
    <xf numFmtId="0" fontId="58" fillId="48" borderId="0" xfId="213" applyFont="1" applyFill="1" applyAlignment="1">
      <alignment vertical="center" textRotation="255"/>
    </xf>
    <xf numFmtId="0" fontId="58" fillId="48" borderId="4" xfId="213" applyFont="1" applyFill="1" applyBorder="1" applyAlignment="1">
      <alignment vertical="center" textRotation="255"/>
    </xf>
    <xf numFmtId="0" fontId="58" fillId="0" borderId="0" xfId="213" applyFont="1" applyAlignment="1">
      <alignment horizontal="center" vertical="center"/>
    </xf>
    <xf numFmtId="0" fontId="58" fillId="48" borderId="0" xfId="213" applyFont="1" applyFill="1" applyAlignment="1">
      <alignment horizontal="center" vertical="center"/>
    </xf>
    <xf numFmtId="0" fontId="58" fillId="0" borderId="0" xfId="213" applyFont="1" applyAlignment="1">
      <alignment vertical="center" wrapText="1"/>
    </xf>
    <xf numFmtId="0" fontId="58" fillId="48" borderId="0" xfId="213" applyFont="1" applyFill="1">
      <alignment vertical="center"/>
    </xf>
    <xf numFmtId="0" fontId="63" fillId="0" borderId="0" xfId="213" applyFont="1" applyAlignment="1">
      <alignment vertical="center" wrapText="1"/>
    </xf>
    <xf numFmtId="0" fontId="58" fillId="0" borderId="0" xfId="0" applyFont="1">
      <alignment vertical="center"/>
    </xf>
    <xf numFmtId="0" fontId="58" fillId="0" borderId="0" xfId="0" applyFont="1" applyAlignment="1">
      <alignment horizontal="left" vertical="top"/>
    </xf>
    <xf numFmtId="0" fontId="58" fillId="49" borderId="60" xfId="0" applyFont="1" applyFill="1" applyBorder="1">
      <alignment vertical="center"/>
    </xf>
    <xf numFmtId="0" fontId="69" fillId="49" borderId="68" xfId="0" applyFont="1" applyFill="1" applyBorder="1" applyAlignment="1">
      <alignment horizontal="center" vertical="center" shrinkToFit="1"/>
    </xf>
    <xf numFmtId="0" fontId="59" fillId="49" borderId="78" xfId="0" applyFont="1" applyFill="1" applyBorder="1" applyAlignment="1">
      <alignment vertical="center" wrapText="1"/>
    </xf>
    <xf numFmtId="0" fontId="58" fillId="51" borderId="79" xfId="0" applyFont="1" applyFill="1" applyBorder="1" applyProtection="1">
      <alignment vertical="center"/>
      <protection locked="0"/>
    </xf>
    <xf numFmtId="0" fontId="58" fillId="51" borderId="80" xfId="0" applyFont="1" applyFill="1" applyBorder="1" applyProtection="1">
      <alignment vertical="center"/>
      <protection locked="0"/>
    </xf>
    <xf numFmtId="0" fontId="58" fillId="51" borderId="81" xfId="0" applyFont="1" applyFill="1" applyBorder="1" applyProtection="1">
      <alignment vertical="center"/>
      <protection locked="0"/>
    </xf>
    <xf numFmtId="0" fontId="58" fillId="51" borderId="82" xfId="0" applyFont="1" applyFill="1" applyBorder="1" applyProtection="1">
      <alignment vertical="center"/>
      <protection locked="0"/>
    </xf>
    <xf numFmtId="0" fontId="58" fillId="51" borderId="83" xfId="0" applyFont="1" applyFill="1" applyBorder="1" applyProtection="1">
      <alignment vertical="center"/>
      <protection locked="0"/>
    </xf>
    <xf numFmtId="0" fontId="58" fillId="0" borderId="78" xfId="0" applyFont="1" applyBorder="1">
      <alignment vertical="center"/>
    </xf>
    <xf numFmtId="0" fontId="58" fillId="0" borderId="82" xfId="0" applyFont="1" applyBorder="1">
      <alignment vertical="center"/>
    </xf>
    <xf numFmtId="0" fontId="59" fillId="49" borderId="141" xfId="0" applyFont="1" applyFill="1" applyBorder="1" applyAlignment="1">
      <alignment vertical="center" shrinkToFit="1"/>
    </xf>
    <xf numFmtId="0" fontId="58" fillId="51" borderId="142" xfId="0" applyFont="1" applyFill="1" applyBorder="1" applyProtection="1">
      <alignment vertical="center"/>
      <protection locked="0"/>
    </xf>
    <xf numFmtId="0" fontId="58" fillId="51" borderId="133" xfId="0" applyFont="1" applyFill="1" applyBorder="1" applyProtection="1">
      <alignment vertical="center"/>
      <protection locked="0"/>
    </xf>
    <xf numFmtId="0" fontId="58" fillId="51" borderId="143" xfId="0" applyFont="1" applyFill="1" applyBorder="1" applyProtection="1">
      <alignment vertical="center"/>
      <protection locked="0"/>
    </xf>
    <xf numFmtId="0" fontId="58" fillId="51" borderId="144" xfId="0" applyFont="1" applyFill="1" applyBorder="1" applyProtection="1">
      <alignment vertical="center"/>
      <protection locked="0"/>
    </xf>
    <xf numFmtId="0" fontId="58" fillId="51" borderId="145" xfId="0" applyFont="1" applyFill="1" applyBorder="1" applyProtection="1">
      <alignment vertical="center"/>
      <protection locked="0"/>
    </xf>
    <xf numFmtId="0" fontId="58" fillId="0" borderId="141" xfId="0" applyFont="1" applyBorder="1">
      <alignment vertical="center"/>
    </xf>
    <xf numFmtId="0" fontId="58" fillId="0" borderId="144" xfId="0" applyFont="1" applyBorder="1">
      <alignment vertical="center"/>
    </xf>
    <xf numFmtId="0" fontId="59" fillId="49" borderId="77" xfId="0" applyFont="1" applyFill="1" applyBorder="1" applyAlignment="1">
      <alignment vertical="center" wrapText="1"/>
    </xf>
    <xf numFmtId="0" fontId="58" fillId="0" borderId="146" xfId="0" applyFont="1" applyBorder="1">
      <alignment vertical="center"/>
    </xf>
    <xf numFmtId="0" fontId="58" fillId="0" borderId="147" xfId="0" applyFont="1" applyBorder="1">
      <alignment vertical="center"/>
    </xf>
    <xf numFmtId="0" fontId="58" fillId="0" borderId="148" xfId="0" applyFont="1" applyBorder="1">
      <alignment vertical="center"/>
    </xf>
    <xf numFmtId="0" fontId="58" fillId="0" borderId="149" xfId="0" applyFont="1" applyBorder="1">
      <alignment vertical="center"/>
    </xf>
    <xf numFmtId="0" fontId="58" fillId="0" borderId="150" xfId="0" applyFont="1" applyBorder="1">
      <alignment vertical="center"/>
    </xf>
    <xf numFmtId="0" fontId="58" fillId="0" borderId="77" xfId="0" applyFont="1" applyBorder="1">
      <alignment vertical="center"/>
    </xf>
    <xf numFmtId="0" fontId="58" fillId="51" borderId="66" xfId="0" applyFont="1" applyFill="1" applyBorder="1" applyProtection="1">
      <alignment vertical="center"/>
      <protection locked="0"/>
    </xf>
    <xf numFmtId="0" fontId="58" fillId="51" borderId="67" xfId="0" applyFont="1" applyFill="1" applyBorder="1" applyProtection="1">
      <alignment vertical="center"/>
      <protection locked="0"/>
    </xf>
    <xf numFmtId="0" fontId="58" fillId="51" borderId="1" xfId="0" applyFont="1" applyFill="1" applyBorder="1" applyProtection="1">
      <alignment vertical="center"/>
      <protection locked="0"/>
    </xf>
    <xf numFmtId="0" fontId="58" fillId="51" borderId="70" xfId="0" applyFont="1" applyFill="1" applyBorder="1" applyProtection="1">
      <alignment vertical="center"/>
      <protection locked="0"/>
    </xf>
    <xf numFmtId="0" fontId="58" fillId="0" borderId="48" xfId="0" applyFont="1" applyBorder="1">
      <alignment vertical="center"/>
    </xf>
    <xf numFmtId="0" fontId="58" fillId="0" borderId="47" xfId="0" applyFont="1" applyBorder="1">
      <alignment vertical="center"/>
    </xf>
    <xf numFmtId="0" fontId="58" fillId="0" borderId="71" xfId="0" applyFont="1" applyBorder="1">
      <alignment vertical="center"/>
    </xf>
    <xf numFmtId="0" fontId="70" fillId="0" borderId="0" xfId="0" applyFont="1" applyAlignment="1">
      <alignment horizontal="right" vertical="center"/>
    </xf>
    <xf numFmtId="0" fontId="67" fillId="0" borderId="0" xfId="0" applyFont="1">
      <alignment vertical="center"/>
    </xf>
    <xf numFmtId="184" fontId="58" fillId="51" borderId="107" xfId="0" applyNumberFormat="1" applyFont="1" applyFill="1" applyBorder="1" applyProtection="1">
      <alignment vertical="center"/>
      <protection locked="0"/>
    </xf>
    <xf numFmtId="184" fontId="58" fillId="51" borderId="105" xfId="0" applyNumberFormat="1" applyFont="1" applyFill="1" applyBorder="1" applyProtection="1">
      <alignment vertical="center"/>
      <protection locked="0"/>
    </xf>
    <xf numFmtId="184" fontId="58" fillId="51" borderId="56" xfId="0" applyNumberFormat="1" applyFont="1" applyFill="1" applyBorder="1" applyProtection="1">
      <alignment vertical="center"/>
      <protection locked="0"/>
    </xf>
    <xf numFmtId="184" fontId="58" fillId="51" borderId="120" xfId="0" applyNumberFormat="1" applyFont="1" applyFill="1" applyBorder="1" applyProtection="1">
      <alignment vertical="center"/>
      <protection locked="0"/>
    </xf>
    <xf numFmtId="184" fontId="58" fillId="0" borderId="107" xfId="0" applyNumberFormat="1" applyFont="1" applyBorder="1">
      <alignment vertical="center"/>
    </xf>
    <xf numFmtId="0" fontId="59" fillId="49" borderId="85" xfId="0" applyFont="1" applyFill="1" applyBorder="1" applyAlignment="1">
      <alignment horizontal="center" vertical="center" shrinkToFit="1"/>
    </xf>
    <xf numFmtId="185" fontId="58" fillId="51" borderId="121" xfId="0" applyNumberFormat="1" applyFont="1" applyFill="1" applyBorder="1" applyProtection="1">
      <alignment vertical="center"/>
      <protection locked="0"/>
    </xf>
    <xf numFmtId="185" fontId="58" fillId="51" borderId="122" xfId="0" applyNumberFormat="1" applyFont="1" applyFill="1" applyBorder="1" applyProtection="1">
      <alignment vertical="center"/>
      <protection locked="0"/>
    </xf>
    <xf numFmtId="185" fontId="58" fillId="51" borderId="86" xfId="0" applyNumberFormat="1" applyFont="1" applyFill="1" applyBorder="1" applyProtection="1">
      <alignment vertical="center"/>
      <protection locked="0"/>
    </xf>
    <xf numFmtId="185" fontId="58" fillId="51" borderId="123" xfId="0" applyNumberFormat="1" applyFont="1" applyFill="1" applyBorder="1" applyProtection="1">
      <alignment vertical="center"/>
      <protection locked="0"/>
    </xf>
    <xf numFmtId="185" fontId="58" fillId="0" borderId="84" xfId="0" applyNumberFormat="1" applyFont="1" applyBorder="1">
      <alignment vertical="center"/>
    </xf>
    <xf numFmtId="184" fontId="58" fillId="0" borderId="2" xfId="0" applyNumberFormat="1" applyFont="1" applyBorder="1">
      <alignment vertical="center"/>
    </xf>
    <xf numFmtId="184" fontId="58" fillId="51" borderId="2" xfId="0" applyNumberFormat="1" applyFont="1" applyFill="1" applyBorder="1" applyProtection="1">
      <alignment vertical="center"/>
      <protection locked="0"/>
    </xf>
    <xf numFmtId="184" fontId="58" fillId="0" borderId="66" xfId="0" applyNumberFormat="1" applyFont="1" applyBorder="1">
      <alignment vertical="center"/>
    </xf>
    <xf numFmtId="184" fontId="58" fillId="0" borderId="67" xfId="0" applyNumberFormat="1" applyFont="1" applyBorder="1">
      <alignment vertical="center"/>
    </xf>
    <xf numFmtId="184" fontId="58" fillId="0" borderId="1" xfId="0" applyNumberFormat="1" applyFont="1" applyBorder="1">
      <alignment vertical="center"/>
    </xf>
    <xf numFmtId="184" fontId="58" fillId="0" borderId="70" xfId="0" applyNumberFormat="1" applyFont="1" applyBorder="1">
      <alignment vertical="center"/>
    </xf>
    <xf numFmtId="184" fontId="58" fillId="0" borderId="48" xfId="0" applyNumberFormat="1" applyFont="1" applyBorder="1">
      <alignment vertical="center"/>
    </xf>
    <xf numFmtId="184" fontId="58" fillId="0" borderId="47" xfId="0" applyNumberFormat="1" applyFont="1" applyBorder="1">
      <alignment vertical="center"/>
    </xf>
    <xf numFmtId="184" fontId="58" fillId="0" borderId="71" xfId="0" applyNumberFormat="1" applyFont="1" applyBorder="1">
      <alignment vertical="center"/>
    </xf>
    <xf numFmtId="0" fontId="59" fillId="0" borderId="0" xfId="0" applyFont="1">
      <alignment vertical="center"/>
    </xf>
    <xf numFmtId="0" fontId="58" fillId="49" borderId="2" xfId="0" applyFont="1" applyFill="1" applyBorder="1" applyAlignment="1">
      <alignment horizontal="center" vertical="center" shrinkToFit="1"/>
    </xf>
    <xf numFmtId="0" fontId="71" fillId="49" borderId="65" xfId="0" applyFont="1" applyFill="1" applyBorder="1" applyAlignment="1">
      <alignment horizontal="center" vertical="center" wrapText="1" shrinkToFit="1"/>
    </xf>
    <xf numFmtId="185" fontId="58" fillId="0" borderId="65" xfId="0" applyNumberFormat="1" applyFont="1" applyBorder="1">
      <alignment vertical="center"/>
    </xf>
    <xf numFmtId="0" fontId="59" fillId="49" borderId="47" xfId="0" applyFont="1" applyFill="1" applyBorder="1" applyAlignment="1">
      <alignment vertical="center" wrapText="1"/>
    </xf>
    <xf numFmtId="184" fontId="58" fillId="51" borderId="64" xfId="0" applyNumberFormat="1" applyFont="1" applyFill="1" applyBorder="1" applyProtection="1">
      <alignment vertical="center"/>
      <protection locked="0"/>
    </xf>
    <xf numFmtId="184" fontId="58" fillId="51" borderId="65" xfId="0" applyNumberFormat="1" applyFont="1" applyFill="1" applyBorder="1" applyProtection="1">
      <alignment vertical="center"/>
      <protection locked="0"/>
    </xf>
    <xf numFmtId="184" fontId="58" fillId="51" borderId="41" xfId="0" applyNumberFormat="1" applyFont="1" applyFill="1" applyBorder="1" applyProtection="1">
      <alignment vertical="center"/>
      <protection locked="0"/>
    </xf>
    <xf numFmtId="184" fontId="58" fillId="51" borderId="69" xfId="0" applyNumberFormat="1" applyFont="1" applyFill="1" applyBorder="1" applyProtection="1">
      <alignment vertical="center"/>
      <protection locked="0"/>
    </xf>
    <xf numFmtId="184" fontId="58" fillId="51" borderId="48" xfId="0" applyNumberFormat="1" applyFont="1" applyFill="1" applyBorder="1" applyProtection="1">
      <alignment vertical="center"/>
      <protection locked="0"/>
    </xf>
    <xf numFmtId="184" fontId="58" fillId="0" borderId="69" xfId="0" applyNumberFormat="1" applyFont="1" applyBorder="1">
      <alignment vertical="center"/>
    </xf>
    <xf numFmtId="0" fontId="59" fillId="49" borderId="47" xfId="0" applyFont="1" applyFill="1" applyBorder="1" applyAlignment="1">
      <alignment vertical="center" shrinkToFit="1"/>
    </xf>
    <xf numFmtId="184" fontId="58" fillId="51" borderId="66" xfId="0" applyNumberFormat="1" applyFont="1" applyFill="1" applyBorder="1" applyProtection="1">
      <alignment vertical="center"/>
      <protection locked="0"/>
    </xf>
    <xf numFmtId="184" fontId="58" fillId="51" borderId="67" xfId="0" applyNumberFormat="1" applyFont="1" applyFill="1" applyBorder="1" applyProtection="1">
      <alignment vertical="center"/>
      <protection locked="0"/>
    </xf>
    <xf numFmtId="184" fontId="58" fillId="51" borderId="70" xfId="0" applyNumberFormat="1" applyFont="1" applyFill="1" applyBorder="1" applyProtection="1">
      <alignment vertical="center"/>
      <protection locked="0"/>
    </xf>
    <xf numFmtId="0" fontId="59" fillId="49" borderId="2" xfId="0" applyFont="1" applyFill="1" applyBorder="1" applyAlignment="1">
      <alignment vertical="center" shrinkToFit="1"/>
    </xf>
    <xf numFmtId="184" fontId="58" fillId="51" borderId="2" xfId="349" applyNumberFormat="1" applyFont="1" applyFill="1" applyBorder="1" applyProtection="1">
      <alignment vertical="center"/>
      <protection locked="0"/>
    </xf>
    <xf numFmtId="184" fontId="58" fillId="0" borderId="2" xfId="349" applyNumberFormat="1" applyFont="1" applyFill="1" applyBorder="1" applyProtection="1">
      <alignment vertical="center"/>
    </xf>
    <xf numFmtId="0" fontId="59" fillId="49" borderId="47" xfId="0" applyFont="1" applyFill="1" applyBorder="1" applyAlignment="1">
      <alignment horizontal="center" vertical="center"/>
    </xf>
    <xf numFmtId="0" fontId="59" fillId="0" borderId="3" xfId="0" applyFont="1" applyBorder="1" applyAlignment="1">
      <alignment vertical="center" wrapText="1"/>
    </xf>
    <xf numFmtId="0" fontId="59" fillId="49" borderId="2" xfId="0" applyFont="1" applyFill="1" applyBorder="1" applyAlignment="1">
      <alignment vertical="center" wrapText="1"/>
    </xf>
    <xf numFmtId="0" fontId="58" fillId="51" borderId="2" xfId="0" applyFont="1" applyFill="1" applyBorder="1" applyAlignment="1">
      <alignment horizontal="center" vertical="center"/>
    </xf>
    <xf numFmtId="38" fontId="58" fillId="0" borderId="2" xfId="349" applyFont="1" applyFill="1" applyBorder="1" applyProtection="1">
      <alignment vertical="center"/>
    </xf>
    <xf numFmtId="0" fontId="58" fillId="0" borderId="2" xfId="0" applyFont="1" applyBorder="1">
      <alignment vertical="center"/>
    </xf>
    <xf numFmtId="0" fontId="67" fillId="50" borderId="2" xfId="0" applyFont="1" applyFill="1" applyBorder="1" applyAlignment="1">
      <alignment horizontal="center" vertical="center" wrapText="1"/>
    </xf>
    <xf numFmtId="0" fontId="59" fillId="50" borderId="2" xfId="0" applyFont="1" applyFill="1" applyBorder="1">
      <alignment vertical="center"/>
    </xf>
    <xf numFmtId="0" fontId="58" fillId="0" borderId="2" xfId="0" applyFont="1" applyBorder="1" applyAlignment="1">
      <alignment horizontal="center" vertical="center"/>
    </xf>
    <xf numFmtId="0" fontId="58" fillId="49" borderId="61" xfId="0" applyFont="1" applyFill="1" applyBorder="1" applyAlignment="1">
      <alignment horizontal="center" vertical="center"/>
    </xf>
    <xf numFmtId="0" fontId="59" fillId="49" borderId="57" xfId="0" applyFont="1" applyFill="1" applyBorder="1">
      <alignment vertical="center"/>
    </xf>
    <xf numFmtId="38" fontId="58" fillId="0" borderId="61" xfId="0" applyNumberFormat="1" applyFont="1" applyBorder="1">
      <alignment vertical="center"/>
    </xf>
    <xf numFmtId="0" fontId="58" fillId="0" borderId="0" xfId="0" applyFont="1" applyAlignment="1">
      <alignment horizontal="center" vertical="center"/>
    </xf>
    <xf numFmtId="0" fontId="58" fillId="49" borderId="2" xfId="0" applyFont="1" applyFill="1" applyBorder="1" applyAlignment="1">
      <alignment horizontal="center" vertical="center"/>
    </xf>
    <xf numFmtId="0" fontId="59" fillId="49" borderId="68" xfId="0" applyFont="1" applyFill="1" applyBorder="1" applyAlignment="1">
      <alignment horizontal="center" vertical="center"/>
    </xf>
    <xf numFmtId="0" fontId="59" fillId="49" borderId="2" xfId="0" applyFont="1" applyFill="1" applyBorder="1" applyAlignment="1">
      <alignment horizontal="center" vertical="center" wrapText="1"/>
    </xf>
    <xf numFmtId="0" fontId="59" fillId="49" borderId="2" xfId="0" applyFont="1" applyFill="1" applyBorder="1" applyAlignment="1">
      <alignment horizontal="center" vertical="center"/>
    </xf>
    <xf numFmtId="0" fontId="59" fillId="49" borderId="2" xfId="0" applyFont="1" applyFill="1" applyBorder="1" applyAlignment="1">
      <alignment horizontal="center" vertical="center" shrinkToFit="1"/>
    </xf>
    <xf numFmtId="0" fontId="53" fillId="0" borderId="2" xfId="0" applyFont="1" applyBorder="1" applyAlignment="1">
      <alignment horizontal="center" vertical="center"/>
    </xf>
    <xf numFmtId="0" fontId="58" fillId="0" borderId="0" xfId="0" applyFont="1" applyAlignment="1">
      <alignment horizontal="left" vertical="center"/>
    </xf>
    <xf numFmtId="188" fontId="53" fillId="0" borderId="2" xfId="0" applyNumberFormat="1" applyFont="1" applyBorder="1" applyAlignment="1">
      <alignment horizontal="center" vertical="center" shrinkToFit="1"/>
    </xf>
    <xf numFmtId="0" fontId="54" fillId="0" borderId="2" xfId="0" applyFont="1" applyBorder="1" applyAlignment="1">
      <alignment horizontal="center" vertical="center"/>
    </xf>
    <xf numFmtId="0" fontId="54" fillId="0" borderId="65" xfId="0" applyFont="1" applyBorder="1" applyAlignment="1">
      <alignment horizontal="center" vertical="center"/>
    </xf>
    <xf numFmtId="0" fontId="54" fillId="0" borderId="108" xfId="0" applyFont="1" applyBorder="1" applyAlignment="1">
      <alignment horizontal="center" vertical="center"/>
    </xf>
    <xf numFmtId="0" fontId="54" fillId="0" borderId="47" xfId="0" applyFont="1" applyBorder="1" applyAlignment="1">
      <alignment horizontal="center" vertical="center"/>
    </xf>
    <xf numFmtId="38" fontId="53" fillId="0" borderId="61" xfId="0" applyNumberFormat="1" applyFont="1" applyBorder="1" applyAlignment="1">
      <alignment horizontal="center" vertical="center"/>
    </xf>
    <xf numFmtId="0" fontId="54" fillId="49" borderId="57" xfId="0" applyFont="1" applyFill="1" applyBorder="1">
      <alignment vertical="center"/>
    </xf>
    <xf numFmtId="0" fontId="53" fillId="49" borderId="61" xfId="0" applyFont="1" applyFill="1" applyBorder="1" applyAlignment="1">
      <alignment horizontal="center" vertical="center"/>
    </xf>
    <xf numFmtId="0" fontId="54" fillId="50" borderId="2" xfId="0" applyFont="1" applyFill="1" applyBorder="1">
      <alignment vertical="center"/>
    </xf>
    <xf numFmtId="0" fontId="57" fillId="50" borderId="2" xfId="0" applyFont="1" applyFill="1" applyBorder="1" applyAlignment="1">
      <alignment horizontal="center" vertical="center" wrapText="1"/>
    </xf>
    <xf numFmtId="38" fontId="53" fillId="0" borderId="2" xfId="349" applyFont="1" applyFill="1" applyBorder="1" applyProtection="1">
      <alignment vertical="center"/>
    </xf>
    <xf numFmtId="0" fontId="53" fillId="49" borderId="2" xfId="0" applyFont="1" applyFill="1" applyBorder="1" applyAlignment="1">
      <alignment horizontal="center" vertical="center"/>
    </xf>
    <xf numFmtId="0" fontId="54" fillId="49" borderId="2" xfId="0" applyFont="1" applyFill="1" applyBorder="1" applyAlignment="1">
      <alignment horizontal="center" vertical="center" shrinkToFit="1"/>
    </xf>
    <xf numFmtId="0" fontId="54" fillId="49" borderId="2" xfId="0" applyFont="1" applyFill="1" applyBorder="1" applyAlignment="1">
      <alignment horizontal="center" vertical="center"/>
    </xf>
    <xf numFmtId="0" fontId="73" fillId="0" borderId="0" xfId="0" applyFont="1">
      <alignment vertical="center"/>
    </xf>
    <xf numFmtId="0" fontId="53" fillId="51" borderId="2" xfId="0" applyFont="1" applyFill="1" applyBorder="1" applyAlignment="1">
      <alignment horizontal="center" vertical="center"/>
    </xf>
    <xf numFmtId="0" fontId="54" fillId="49" borderId="2" xfId="0" applyFont="1" applyFill="1" applyBorder="1" applyAlignment="1">
      <alignment vertical="center" wrapText="1"/>
    </xf>
    <xf numFmtId="0" fontId="54" fillId="0" borderId="3" xfId="0" applyFont="1" applyBorder="1" applyAlignment="1">
      <alignment vertical="center" wrapText="1"/>
    </xf>
    <xf numFmtId="0" fontId="54" fillId="49" borderId="2" xfId="0" applyFont="1" applyFill="1" applyBorder="1" applyAlignment="1">
      <alignment horizontal="center" vertical="center" wrapText="1"/>
    </xf>
    <xf numFmtId="0" fontId="54" fillId="49" borderId="47" xfId="0" applyFont="1" applyFill="1" applyBorder="1" applyAlignment="1">
      <alignment horizontal="center" vertical="center"/>
    </xf>
    <xf numFmtId="0" fontId="57" fillId="0" borderId="0" xfId="0" applyFont="1" applyAlignment="1">
      <alignment vertical="top"/>
    </xf>
    <xf numFmtId="0" fontId="53" fillId="0" borderId="41" xfId="0" applyFont="1" applyBorder="1">
      <alignment vertical="center"/>
    </xf>
    <xf numFmtId="0" fontId="57" fillId="0" borderId="0" xfId="0" applyFont="1" applyAlignment="1">
      <alignment vertical="top" wrapText="1"/>
    </xf>
    <xf numFmtId="184" fontId="53" fillId="0" borderId="90" xfId="349" applyNumberFormat="1" applyFont="1" applyFill="1" applyBorder="1" applyProtection="1">
      <alignment vertical="center"/>
    </xf>
    <xf numFmtId="184" fontId="53" fillId="51" borderId="90" xfId="349" applyNumberFormat="1" applyFont="1" applyFill="1" applyBorder="1" applyProtection="1">
      <alignment vertical="center"/>
      <protection locked="0"/>
    </xf>
    <xf numFmtId="0" fontId="54" fillId="49" borderId="90" xfId="0" applyFont="1" applyFill="1" applyBorder="1" applyAlignment="1">
      <alignment vertical="center" shrinkToFit="1"/>
    </xf>
    <xf numFmtId="184" fontId="53" fillId="0" borderId="72" xfId="349" applyNumberFormat="1" applyFont="1" applyFill="1" applyBorder="1" applyProtection="1">
      <alignment vertical="center"/>
    </xf>
    <xf numFmtId="184" fontId="53" fillId="51" borderId="72" xfId="349" applyNumberFormat="1" applyFont="1" applyFill="1" applyBorder="1" applyProtection="1">
      <alignment vertical="center"/>
      <protection locked="0"/>
    </xf>
    <xf numFmtId="0" fontId="54" fillId="49" borderId="72" xfId="0" applyFont="1" applyFill="1" applyBorder="1" applyAlignment="1">
      <alignment vertical="center" shrinkToFit="1"/>
    </xf>
    <xf numFmtId="0" fontId="57" fillId="0" borderId="0" xfId="0" applyFont="1" applyAlignment="1">
      <alignment vertical="top" shrinkToFit="1"/>
    </xf>
    <xf numFmtId="184" fontId="53" fillId="0" borderId="123" xfId="0" applyNumberFormat="1" applyFont="1" applyBorder="1">
      <alignment vertical="center"/>
    </xf>
    <xf numFmtId="184" fontId="53" fillId="0" borderId="166" xfId="0" applyNumberFormat="1" applyFont="1" applyBorder="1">
      <alignment vertical="center"/>
    </xf>
    <xf numFmtId="184" fontId="53" fillId="51" borderId="87" xfId="0" applyNumberFormat="1" applyFont="1" applyFill="1" applyBorder="1" applyProtection="1">
      <alignment vertical="center"/>
      <protection locked="0"/>
    </xf>
    <xf numFmtId="184" fontId="53" fillId="51" borderId="123" xfId="0" applyNumberFormat="1" applyFont="1" applyFill="1" applyBorder="1" applyProtection="1">
      <alignment vertical="center"/>
      <protection locked="0"/>
    </xf>
    <xf numFmtId="184" fontId="53" fillId="51" borderId="86" xfId="0" applyNumberFormat="1" applyFont="1" applyFill="1" applyBorder="1" applyProtection="1">
      <alignment vertical="center"/>
      <protection locked="0"/>
    </xf>
    <xf numFmtId="184" fontId="53" fillId="51" borderId="122" xfId="0" applyNumberFormat="1" applyFont="1" applyFill="1" applyBorder="1" applyProtection="1">
      <alignment vertical="center"/>
      <protection locked="0"/>
    </xf>
    <xf numFmtId="184" fontId="53" fillId="51" borderId="121" xfId="0" applyNumberFormat="1" applyFont="1" applyFill="1" applyBorder="1" applyProtection="1">
      <alignment vertical="center"/>
      <protection locked="0"/>
    </xf>
    <xf numFmtId="0" fontId="54" fillId="49" borderId="166" xfId="0" applyFont="1" applyFill="1" applyBorder="1" applyAlignment="1">
      <alignment vertical="center" shrinkToFit="1"/>
    </xf>
    <xf numFmtId="184" fontId="53" fillId="0" borderId="120" xfId="0" applyNumberFormat="1" applyFont="1" applyBorder="1">
      <alignment vertical="center"/>
    </xf>
    <xf numFmtId="184" fontId="53" fillId="0" borderId="55" xfId="0" applyNumberFormat="1" applyFont="1" applyBorder="1">
      <alignment vertical="center"/>
    </xf>
    <xf numFmtId="184" fontId="53" fillId="51" borderId="60" xfId="0" applyNumberFormat="1" applyFont="1" applyFill="1" applyBorder="1" applyProtection="1">
      <alignment vertical="center"/>
      <protection locked="0"/>
    </xf>
    <xf numFmtId="184" fontId="53" fillId="51" borderId="120" xfId="0" applyNumberFormat="1" applyFont="1" applyFill="1" applyBorder="1" applyProtection="1">
      <alignment vertical="center"/>
      <protection locked="0"/>
    </xf>
    <xf numFmtId="184" fontId="53" fillId="51" borderId="56" xfId="0" applyNumberFormat="1" applyFont="1" applyFill="1" applyBorder="1" applyProtection="1">
      <alignment vertical="center"/>
      <protection locked="0"/>
    </xf>
    <xf numFmtId="184" fontId="53" fillId="51" borderId="105" xfId="0" applyNumberFormat="1" applyFont="1" applyFill="1" applyBorder="1" applyProtection="1">
      <alignment vertical="center"/>
      <protection locked="0"/>
    </xf>
    <xf numFmtId="184" fontId="53" fillId="51" borderId="107" xfId="0" applyNumberFormat="1" applyFont="1" applyFill="1" applyBorder="1" applyProtection="1">
      <alignment vertical="center"/>
      <protection locked="0"/>
    </xf>
    <xf numFmtId="0" fontId="54" fillId="49" borderId="55" xfId="0" applyFont="1" applyFill="1" applyBorder="1" applyAlignment="1">
      <alignment vertical="center" wrapText="1"/>
    </xf>
    <xf numFmtId="0" fontId="56" fillId="49" borderId="68" xfId="0" applyFont="1" applyFill="1" applyBorder="1" applyAlignment="1">
      <alignment horizontal="center" vertical="center" shrinkToFit="1"/>
    </xf>
    <xf numFmtId="0" fontId="53" fillId="49" borderId="60" xfId="0" applyFont="1" applyFill="1" applyBorder="1">
      <alignment vertical="center"/>
    </xf>
    <xf numFmtId="0" fontId="54" fillId="49" borderId="68" xfId="0" applyFont="1" applyFill="1" applyBorder="1" applyAlignment="1">
      <alignment horizontal="center" vertical="center"/>
    </xf>
    <xf numFmtId="0" fontId="54" fillId="0" borderId="0" xfId="0" applyFont="1">
      <alignment vertical="center"/>
    </xf>
    <xf numFmtId="184" fontId="53" fillId="0" borderId="70" xfId="0" applyNumberFormat="1" applyFont="1" applyBorder="1">
      <alignment vertical="center"/>
    </xf>
    <xf numFmtId="185" fontId="53" fillId="0" borderId="65" xfId="0" applyNumberFormat="1" applyFont="1" applyBorder="1">
      <alignment vertical="center"/>
    </xf>
    <xf numFmtId="184" fontId="53" fillId="51" borderId="2" xfId="0" applyNumberFormat="1" applyFont="1" applyFill="1" applyBorder="1" applyProtection="1">
      <alignment vertical="center"/>
      <protection locked="0"/>
    </xf>
    <xf numFmtId="0" fontId="61" fillId="49" borderId="65" xfId="0" applyFont="1" applyFill="1" applyBorder="1" applyAlignment="1">
      <alignment horizontal="center" vertical="center" wrapText="1" shrinkToFit="1"/>
    </xf>
    <xf numFmtId="0" fontId="53" fillId="49" borderId="2" xfId="0" applyFont="1" applyFill="1" applyBorder="1" applyAlignment="1">
      <alignment horizontal="center" vertical="center" shrinkToFit="1"/>
    </xf>
    <xf numFmtId="184" fontId="53" fillId="0" borderId="71" xfId="0" applyNumberFormat="1" applyFont="1" applyBorder="1">
      <alignment vertical="center"/>
    </xf>
    <xf numFmtId="184" fontId="53" fillId="0" borderId="66" xfId="0" applyNumberFormat="1" applyFont="1" applyBorder="1">
      <alignment vertical="center"/>
    </xf>
    <xf numFmtId="0" fontId="57" fillId="0" borderId="0" xfId="0" applyFont="1" applyAlignment="1">
      <alignment vertical="center" wrapText="1"/>
    </xf>
    <xf numFmtId="185" fontId="53" fillId="0" borderId="84" xfId="0" applyNumberFormat="1" applyFont="1" applyBorder="1">
      <alignment vertical="center"/>
    </xf>
    <xf numFmtId="185" fontId="53" fillId="51" borderId="123" xfId="0" applyNumberFormat="1" applyFont="1" applyFill="1" applyBorder="1" applyProtection="1">
      <alignment vertical="center"/>
      <protection locked="0"/>
    </xf>
    <xf numFmtId="185" fontId="53" fillId="51" borderId="86" xfId="0" applyNumberFormat="1" applyFont="1" applyFill="1" applyBorder="1" applyProtection="1">
      <alignment vertical="center"/>
      <protection locked="0"/>
    </xf>
    <xf numFmtId="185" fontId="53" fillId="51" borderId="122" xfId="0" applyNumberFormat="1" applyFont="1" applyFill="1" applyBorder="1" applyProtection="1">
      <alignment vertical="center"/>
      <protection locked="0"/>
    </xf>
    <xf numFmtId="185" fontId="53" fillId="51" borderId="121" xfId="0" applyNumberFormat="1" applyFont="1" applyFill="1" applyBorder="1" applyProtection="1">
      <alignment vertical="center"/>
      <protection locked="0"/>
    </xf>
    <xf numFmtId="0" fontId="54" fillId="49" borderId="85" xfId="0" applyFont="1" applyFill="1" applyBorder="1" applyAlignment="1">
      <alignment horizontal="center" vertical="center" shrinkToFit="1"/>
    </xf>
    <xf numFmtId="184" fontId="53" fillId="0" borderId="107" xfId="0" applyNumberFormat="1" applyFont="1" applyBorder="1">
      <alignment vertical="center"/>
    </xf>
    <xf numFmtId="0" fontId="57" fillId="0" borderId="0" xfId="0" applyFont="1">
      <alignment vertical="center"/>
    </xf>
    <xf numFmtId="0" fontId="75" fillId="0" borderId="0" xfId="0" applyFont="1" applyAlignment="1">
      <alignment horizontal="right" vertical="center"/>
    </xf>
    <xf numFmtId="0" fontId="53" fillId="0" borderId="71" xfId="0" applyFont="1" applyBorder="1">
      <alignment vertical="center"/>
    </xf>
    <xf numFmtId="0" fontId="53" fillId="0" borderId="47" xfId="0" applyFont="1" applyBorder="1">
      <alignment vertical="center"/>
    </xf>
    <xf numFmtId="0" fontId="53" fillId="0" borderId="168" xfId="0" applyFont="1" applyBorder="1">
      <alignment vertical="center"/>
    </xf>
    <xf numFmtId="0" fontId="53" fillId="51" borderId="70" xfId="0" applyFont="1" applyFill="1" applyBorder="1" applyProtection="1">
      <alignment vertical="center"/>
      <protection locked="0"/>
    </xf>
    <xf numFmtId="0" fontId="53" fillId="51" borderId="67" xfId="0" applyFont="1" applyFill="1" applyBorder="1" applyProtection="1">
      <alignment vertical="center"/>
      <protection locked="0"/>
    </xf>
    <xf numFmtId="0" fontId="53" fillId="51" borderId="66" xfId="0" applyFont="1" applyFill="1" applyBorder="1" applyProtection="1">
      <alignment vertical="center"/>
      <protection locked="0"/>
    </xf>
    <xf numFmtId="0" fontId="54" fillId="0" borderId="0" xfId="0" applyFont="1" applyAlignment="1">
      <alignment vertical="center" shrinkToFit="1"/>
    </xf>
    <xf numFmtId="0" fontId="57" fillId="0" borderId="0" xfId="0" applyFont="1" applyAlignment="1">
      <alignment vertical="center" wrapText="1" shrinkToFit="1"/>
    </xf>
    <xf numFmtId="0" fontId="57" fillId="0" borderId="0" xfId="0" applyFont="1" applyAlignment="1">
      <alignment vertical="top" wrapText="1" shrinkToFit="1"/>
    </xf>
    <xf numFmtId="0" fontId="53" fillId="0" borderId="149" xfId="0" applyFont="1" applyBorder="1">
      <alignment vertical="center"/>
    </xf>
    <xf numFmtId="0" fontId="53" fillId="0" borderId="77" xfId="0" applyFont="1" applyBorder="1">
      <alignment vertical="center"/>
    </xf>
    <xf numFmtId="0" fontId="53" fillId="0" borderId="150" xfId="0" applyFont="1" applyBorder="1">
      <alignment vertical="center"/>
    </xf>
    <xf numFmtId="0" fontId="53" fillId="0" borderId="148" xfId="0" applyFont="1" applyBorder="1">
      <alignment vertical="center"/>
    </xf>
    <xf numFmtId="0" fontId="53" fillId="0" borderId="147" xfId="0" applyFont="1" applyBorder="1">
      <alignment vertical="center"/>
    </xf>
    <xf numFmtId="0" fontId="53" fillId="0" borderId="146" xfId="0" applyFont="1" applyBorder="1">
      <alignment vertical="center"/>
    </xf>
    <xf numFmtId="0" fontId="54" fillId="49" borderId="77" xfId="0" applyFont="1" applyFill="1" applyBorder="1" applyAlignment="1">
      <alignment vertical="center" wrapText="1"/>
    </xf>
    <xf numFmtId="0" fontId="53" fillId="0" borderId="144" xfId="0" applyFont="1" applyBorder="1">
      <alignment vertical="center"/>
    </xf>
    <xf numFmtId="0" fontId="53" fillId="0" borderId="141" xfId="0" applyFont="1" applyBorder="1">
      <alignment vertical="center"/>
    </xf>
    <xf numFmtId="0" fontId="53" fillId="51" borderId="145" xfId="0" applyFont="1" applyFill="1" applyBorder="1" applyProtection="1">
      <alignment vertical="center"/>
      <protection locked="0"/>
    </xf>
    <xf numFmtId="0" fontId="53" fillId="51" borderId="144" xfId="0" applyFont="1" applyFill="1" applyBorder="1" applyProtection="1">
      <alignment vertical="center"/>
      <protection locked="0"/>
    </xf>
    <xf numFmtId="0" fontId="53" fillId="51" borderId="143" xfId="0" applyFont="1" applyFill="1" applyBorder="1" applyProtection="1">
      <alignment vertical="center"/>
      <protection locked="0"/>
    </xf>
    <xf numFmtId="0" fontId="53" fillId="51" borderId="133" xfId="0" applyFont="1" applyFill="1" applyBorder="1" applyProtection="1">
      <alignment vertical="center"/>
      <protection locked="0"/>
    </xf>
    <xf numFmtId="0" fontId="53" fillId="51" borderId="142" xfId="0" applyFont="1" applyFill="1" applyBorder="1" applyProtection="1">
      <alignment vertical="center"/>
      <protection locked="0"/>
    </xf>
    <xf numFmtId="0" fontId="54" fillId="49" borderId="141" xfId="0" applyFont="1" applyFill="1" applyBorder="1" applyAlignment="1">
      <alignment vertical="center" shrinkToFit="1"/>
    </xf>
    <xf numFmtId="0" fontId="53" fillId="0" borderId="82" xfId="0" applyFont="1" applyBorder="1">
      <alignment vertical="center"/>
    </xf>
    <xf numFmtId="0" fontId="53" fillId="0" borderId="78" xfId="0" applyFont="1" applyBorder="1">
      <alignment vertical="center"/>
    </xf>
    <xf numFmtId="0" fontId="53" fillId="51" borderId="83" xfId="0" applyFont="1" applyFill="1" applyBorder="1" applyProtection="1">
      <alignment vertical="center"/>
      <protection locked="0"/>
    </xf>
    <xf numFmtId="0" fontId="53" fillId="51" borderId="82" xfId="0" applyFont="1" applyFill="1" applyBorder="1" applyProtection="1">
      <alignment vertical="center"/>
      <protection locked="0"/>
    </xf>
    <xf numFmtId="0" fontId="53" fillId="51" borderId="81" xfId="0" applyFont="1" applyFill="1" applyBorder="1" applyProtection="1">
      <alignment vertical="center"/>
      <protection locked="0"/>
    </xf>
    <xf numFmtId="0" fontId="53" fillId="51" borderId="80" xfId="0" applyFont="1" applyFill="1" applyBorder="1" applyProtection="1">
      <alignment vertical="center"/>
      <protection locked="0"/>
    </xf>
    <xf numFmtId="0" fontId="53" fillId="51" borderId="79" xfId="0" applyFont="1" applyFill="1" applyBorder="1" applyProtection="1">
      <alignment vertical="center"/>
      <protection locked="0"/>
    </xf>
    <xf numFmtId="0" fontId="54" fillId="49" borderId="78" xfId="0" applyFont="1" applyFill="1" applyBorder="1" applyAlignment="1">
      <alignment vertical="center" wrapText="1"/>
    </xf>
    <xf numFmtId="0" fontId="53" fillId="0" borderId="112" xfId="0" applyFont="1" applyBorder="1" applyAlignment="1">
      <alignment horizontal="center" vertical="center"/>
    </xf>
    <xf numFmtId="0" fontId="58" fillId="0" borderId="56" xfId="0" applyFont="1" applyBorder="1" applyAlignment="1">
      <alignment horizontal="left" vertical="top"/>
    </xf>
    <xf numFmtId="0" fontId="58" fillId="0" borderId="6" xfId="0" applyFont="1" applyBorder="1" applyAlignment="1">
      <alignment horizontal="left" vertical="top"/>
    </xf>
    <xf numFmtId="0" fontId="58" fillId="0" borderId="41" xfId="0" applyFont="1" applyBorder="1" applyAlignment="1">
      <alignment horizontal="left" vertical="top"/>
    </xf>
    <xf numFmtId="0" fontId="58" fillId="0" borderId="41" xfId="0" applyFont="1" applyBorder="1" applyAlignment="1">
      <alignment horizontal="left" vertical="top" wrapText="1"/>
    </xf>
    <xf numFmtId="0" fontId="53" fillId="51" borderId="41" xfId="0" applyFont="1" applyFill="1" applyBorder="1" applyProtection="1">
      <alignment vertical="center"/>
      <protection locked="0"/>
    </xf>
    <xf numFmtId="184" fontId="53" fillId="0" borderId="41" xfId="0" applyNumberFormat="1" applyFont="1" applyBorder="1">
      <alignment vertical="center"/>
    </xf>
    <xf numFmtId="0" fontId="58" fillId="48" borderId="56" xfId="213" applyFont="1" applyFill="1" applyBorder="1" applyAlignment="1">
      <alignment vertical="center" textRotation="255"/>
    </xf>
    <xf numFmtId="0" fontId="53" fillId="0" borderId="99" xfId="0" applyFont="1" applyBorder="1" applyAlignment="1">
      <alignment horizontal="center" vertical="center" shrinkToFit="1"/>
    </xf>
    <xf numFmtId="0" fontId="53" fillId="0" borderId="152" xfId="0" applyFont="1" applyBorder="1" applyAlignment="1">
      <alignment horizontal="center" vertical="center" shrinkToFit="1"/>
    </xf>
    <xf numFmtId="0" fontId="55" fillId="0" borderId="0" xfId="0" applyFont="1" applyAlignment="1">
      <alignment horizontal="center" vertical="center"/>
    </xf>
    <xf numFmtId="0" fontId="53" fillId="0" borderId="2" xfId="0" applyFont="1" applyBorder="1" applyAlignment="1">
      <alignment horizontal="left" vertical="center" wrapText="1"/>
    </xf>
    <xf numFmtId="0" fontId="58" fillId="0" borderId="47" xfId="0" applyFont="1" applyBorder="1" applyAlignment="1">
      <alignment horizontal="left" vertical="top"/>
    </xf>
    <xf numFmtId="0" fontId="58" fillId="0" borderId="41" xfId="0" applyFont="1" applyBorder="1" applyAlignment="1">
      <alignment horizontal="left" vertical="top"/>
    </xf>
    <xf numFmtId="0" fontId="58" fillId="0" borderId="48" xfId="0" applyFont="1" applyBorder="1" applyAlignment="1">
      <alignment horizontal="left" vertical="top"/>
    </xf>
    <xf numFmtId="0" fontId="58" fillId="0" borderId="47" xfId="0" applyFont="1" applyBorder="1" applyAlignment="1">
      <alignment horizontal="left" vertical="top" wrapText="1"/>
    </xf>
    <xf numFmtId="0" fontId="58" fillId="0" borderId="41" xfId="0" applyFont="1" applyBorder="1" applyAlignment="1">
      <alignment horizontal="left" vertical="top" wrapText="1"/>
    </xf>
    <xf numFmtId="0" fontId="58" fillId="0" borderId="48" xfId="0" applyFont="1" applyBorder="1" applyAlignment="1">
      <alignment horizontal="left" vertical="top" wrapText="1"/>
    </xf>
    <xf numFmtId="0" fontId="57" fillId="0" borderId="99" xfId="0" applyFont="1" applyBorder="1" applyAlignment="1">
      <alignment horizontal="center" vertical="center" wrapText="1"/>
    </xf>
    <xf numFmtId="0" fontId="57" fillId="0" borderId="100" xfId="0" applyFont="1" applyBorder="1" applyAlignment="1">
      <alignment horizontal="center" vertical="center" wrapText="1"/>
    </xf>
    <xf numFmtId="0" fontId="57" fillId="0" borderId="109" xfId="0" applyFont="1" applyBorder="1" applyAlignment="1">
      <alignment horizontal="center" vertical="center" wrapText="1"/>
    </xf>
    <xf numFmtId="0" fontId="53" fillId="0" borderId="111" xfId="0" applyFont="1" applyBorder="1" applyAlignment="1">
      <alignment horizontal="center" vertical="center"/>
    </xf>
    <xf numFmtId="0" fontId="54" fillId="0" borderId="167" xfId="0" applyFont="1" applyBorder="1" applyAlignment="1">
      <alignment horizontal="center" vertical="center" wrapText="1" shrinkToFit="1"/>
    </xf>
    <xf numFmtId="0" fontId="54" fillId="0" borderId="112" xfId="0" applyFont="1" applyBorder="1" applyAlignment="1">
      <alignment horizontal="center" vertical="center" shrinkToFit="1"/>
    </xf>
    <xf numFmtId="0" fontId="54" fillId="0" borderId="103" xfId="0" applyFont="1" applyBorder="1" applyAlignment="1">
      <alignment horizontal="center" vertical="center" shrinkToFit="1"/>
    </xf>
    <xf numFmtId="0" fontId="54" fillId="0" borderId="130" xfId="0" applyFont="1" applyBorder="1" applyAlignment="1">
      <alignment horizontal="center" vertical="center" shrinkToFit="1"/>
    </xf>
    <xf numFmtId="0" fontId="57" fillId="0" borderId="75" xfId="0" applyFont="1" applyBorder="1" applyAlignment="1">
      <alignment horizontal="center" vertical="center" wrapText="1"/>
    </xf>
    <xf numFmtId="0" fontId="57" fillId="0" borderId="76" xfId="0" applyFont="1" applyBorder="1" applyAlignment="1">
      <alignment horizontal="center" vertical="center" wrapText="1"/>
    </xf>
    <xf numFmtId="0" fontId="57" fillId="0" borderId="65" xfId="0" applyFont="1" applyBorder="1" applyAlignment="1">
      <alignment horizontal="center" vertical="center" wrapText="1"/>
    </xf>
    <xf numFmtId="0" fontId="53" fillId="49" borderId="2" xfId="0" applyFont="1" applyFill="1" applyBorder="1" applyAlignment="1">
      <alignment horizontal="center" vertical="center"/>
    </xf>
    <xf numFmtId="0" fontId="54" fillId="49" borderId="55" xfId="0" applyFont="1" applyFill="1" applyBorder="1" applyAlignment="1">
      <alignment horizontal="center" vertical="center" wrapText="1"/>
    </xf>
    <xf numFmtId="0" fontId="54" fillId="49" borderId="5" xfId="0" applyFont="1" applyFill="1" applyBorder="1" applyAlignment="1">
      <alignment horizontal="center" vertical="center" wrapText="1"/>
    </xf>
    <xf numFmtId="0" fontId="54" fillId="49" borderId="62" xfId="0" applyFont="1" applyFill="1" applyBorder="1" applyAlignment="1">
      <alignment horizontal="center" vertical="center"/>
    </xf>
    <xf numFmtId="0" fontId="54" fillId="49" borderId="64" xfId="0" applyFont="1" applyFill="1" applyBorder="1" applyAlignment="1">
      <alignment horizontal="center" vertical="center"/>
    </xf>
    <xf numFmtId="0" fontId="54" fillId="49" borderId="63" xfId="0" applyFont="1" applyFill="1" applyBorder="1" applyAlignment="1">
      <alignment horizontal="center" vertical="center"/>
    </xf>
    <xf numFmtId="0" fontId="54" fillId="49" borderId="65" xfId="0" applyFont="1" applyFill="1" applyBorder="1" applyAlignment="1">
      <alignment horizontal="center" vertical="center"/>
    </xf>
    <xf numFmtId="0" fontId="54" fillId="49" borderId="41" xfId="0" applyFont="1" applyFill="1" applyBorder="1" applyAlignment="1">
      <alignment horizontal="center" vertical="center"/>
    </xf>
    <xf numFmtId="0" fontId="54" fillId="49" borderId="68" xfId="0" applyFont="1" applyFill="1" applyBorder="1" applyAlignment="1">
      <alignment horizontal="center" vertical="center"/>
    </xf>
    <xf numFmtId="0" fontId="54" fillId="49" borderId="69" xfId="0" applyFont="1" applyFill="1" applyBorder="1" applyAlignment="1">
      <alignment horizontal="center" vertical="center"/>
    </xf>
    <xf numFmtId="0" fontId="54" fillId="49" borderId="48" xfId="0" applyFont="1" applyFill="1" applyBorder="1" applyAlignment="1">
      <alignment horizontal="center" vertical="center" wrapText="1"/>
    </xf>
    <xf numFmtId="0" fontId="54" fillId="49" borderId="48" xfId="0" applyFont="1" applyFill="1" applyBorder="1" applyAlignment="1">
      <alignment horizontal="center" vertical="center"/>
    </xf>
    <xf numFmtId="0" fontId="54" fillId="49" borderId="55" xfId="0" applyFont="1" applyFill="1" applyBorder="1" applyAlignment="1">
      <alignment horizontal="center" vertical="center"/>
    </xf>
    <xf numFmtId="0" fontId="54" fillId="49" borderId="5" xfId="0" applyFont="1" applyFill="1" applyBorder="1" applyAlignment="1">
      <alignment horizontal="center" vertical="center"/>
    </xf>
    <xf numFmtId="0" fontId="53" fillId="52" borderId="97" xfId="0" applyFont="1" applyFill="1" applyBorder="1" applyAlignment="1">
      <alignment horizontal="center" vertical="center"/>
    </xf>
    <xf numFmtId="0" fontId="53" fillId="52" borderId="119" xfId="0" applyFont="1" applyFill="1" applyBorder="1" applyAlignment="1">
      <alignment horizontal="center" vertical="center"/>
    </xf>
    <xf numFmtId="0" fontId="57" fillId="0" borderId="0" xfId="0" applyFont="1" applyAlignment="1">
      <alignment horizontal="left" vertical="top" wrapText="1"/>
    </xf>
    <xf numFmtId="0" fontId="57" fillId="0" borderId="0" xfId="0" applyFont="1" applyAlignment="1">
      <alignment horizontal="left" vertical="top"/>
    </xf>
    <xf numFmtId="0" fontId="54" fillId="0" borderId="94" xfId="0" applyFont="1" applyBorder="1" applyAlignment="1">
      <alignment horizontal="center" vertical="center"/>
    </xf>
    <xf numFmtId="0" fontId="54" fillId="0" borderId="4" xfId="0" applyFont="1" applyBorder="1" applyAlignment="1">
      <alignment horizontal="center" vertical="center"/>
    </xf>
    <xf numFmtId="0" fontId="54" fillId="0" borderId="103" xfId="0" applyFont="1" applyBorder="1" applyAlignment="1">
      <alignment horizontal="center" vertical="center"/>
    </xf>
    <xf numFmtId="0" fontId="54" fillId="0" borderId="7" xfId="0" applyFont="1" applyBorder="1" applyAlignment="1">
      <alignment horizontal="center" vertical="center"/>
    </xf>
    <xf numFmtId="0" fontId="54" fillId="49" borderId="47" xfId="0" applyFont="1" applyFill="1" applyBorder="1" applyAlignment="1">
      <alignment horizontal="center" vertical="center" wrapText="1"/>
    </xf>
    <xf numFmtId="0" fontId="57" fillId="0" borderId="167" xfId="0" applyFont="1" applyBorder="1" applyAlignment="1">
      <alignment horizontal="center" vertical="center" wrapText="1"/>
    </xf>
    <xf numFmtId="0" fontId="57" fillId="0" borderId="101" xfId="0" applyFont="1" applyBorder="1" applyAlignment="1">
      <alignment horizontal="center" vertical="center" wrapText="1"/>
    </xf>
    <xf numFmtId="0" fontId="57" fillId="0" borderId="94"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135" xfId="0" applyFont="1" applyBorder="1" applyAlignment="1">
      <alignment horizontal="center" vertical="center" wrapText="1"/>
    </xf>
    <xf numFmtId="0" fontId="57" fillId="0" borderId="136" xfId="0" applyFont="1" applyBorder="1" applyAlignment="1">
      <alignment horizontal="center" vertical="center" wrapText="1"/>
    </xf>
    <xf numFmtId="0" fontId="53" fillId="0" borderId="167" xfId="0" applyFont="1" applyBorder="1" applyAlignment="1">
      <alignment horizontal="center" vertical="center" wrapText="1" shrinkToFit="1"/>
    </xf>
    <xf numFmtId="0" fontId="53" fillId="0" borderId="111" xfId="0" applyFont="1" applyBorder="1" applyAlignment="1">
      <alignment horizontal="center" vertical="center" shrinkToFit="1"/>
    </xf>
    <xf numFmtId="0" fontId="53" fillId="0" borderId="94" xfId="0" applyFont="1" applyBorder="1" applyAlignment="1">
      <alignment horizontal="center" vertical="center" shrinkToFit="1"/>
    </xf>
    <xf numFmtId="0" fontId="53" fillId="0" borderId="0" xfId="0" applyFont="1" applyAlignment="1">
      <alignment horizontal="center" vertical="center" shrinkToFit="1"/>
    </xf>
    <xf numFmtId="0" fontId="53" fillId="0" borderId="156" xfId="0" applyFont="1" applyBorder="1" applyAlignment="1">
      <alignment horizontal="center" vertical="center"/>
    </xf>
    <xf numFmtId="0" fontId="53" fillId="0" borderId="163" xfId="0" applyFont="1" applyBorder="1" applyAlignment="1">
      <alignment horizontal="center" vertical="center"/>
    </xf>
    <xf numFmtId="0" fontId="54" fillId="49" borderId="2" xfId="0" applyFont="1" applyFill="1" applyBorder="1" applyAlignment="1">
      <alignment horizontal="center" vertical="center" wrapText="1"/>
    </xf>
    <xf numFmtId="184" fontId="53" fillId="52" borderId="57" xfId="0" applyNumberFormat="1" applyFont="1" applyFill="1" applyBorder="1" applyAlignment="1">
      <alignment horizontal="center" vertical="center"/>
    </xf>
    <xf numFmtId="0" fontId="53" fillId="52" borderId="114" xfId="0" applyFont="1" applyFill="1" applyBorder="1" applyAlignment="1">
      <alignment horizontal="center" vertical="center"/>
    </xf>
    <xf numFmtId="0" fontId="53" fillId="49" borderId="72" xfId="0" applyFont="1" applyFill="1" applyBorder="1" applyAlignment="1">
      <alignment horizontal="center" vertical="center"/>
    </xf>
    <xf numFmtId="0" fontId="53" fillId="49" borderId="73" xfId="0" applyFont="1" applyFill="1" applyBorder="1" applyAlignment="1">
      <alignment horizontal="center" vertical="center"/>
    </xf>
    <xf numFmtId="0" fontId="53" fillId="49" borderId="74" xfId="0" applyFont="1" applyFill="1" applyBorder="1" applyAlignment="1">
      <alignment horizontal="center" vertical="center"/>
    </xf>
    <xf numFmtId="0" fontId="54" fillId="49" borderId="105" xfId="0" applyFont="1" applyFill="1" applyBorder="1" applyAlignment="1">
      <alignment horizontal="center" vertical="center" wrapText="1"/>
    </xf>
    <xf numFmtId="0" fontId="54" fillId="49" borderId="124" xfId="0" applyFont="1" applyFill="1" applyBorder="1" applyAlignment="1">
      <alignment horizontal="center" vertical="center" wrapText="1"/>
    </xf>
    <xf numFmtId="0" fontId="54" fillId="49" borderId="129" xfId="0" applyFont="1" applyFill="1" applyBorder="1" applyAlignment="1">
      <alignment horizontal="center" vertical="center"/>
    </xf>
    <xf numFmtId="0" fontId="54" fillId="49" borderId="108" xfId="0" applyFont="1" applyFill="1" applyBorder="1" applyAlignment="1">
      <alignment horizontal="center" vertical="center"/>
    </xf>
    <xf numFmtId="0" fontId="54" fillId="49" borderId="127" xfId="0" applyFont="1" applyFill="1" applyBorder="1" applyAlignment="1">
      <alignment horizontal="center" vertical="center"/>
    </xf>
    <xf numFmtId="0" fontId="54" fillId="49" borderId="128" xfId="0" applyFont="1" applyFill="1" applyBorder="1" applyAlignment="1">
      <alignment horizontal="center" vertical="center"/>
    </xf>
    <xf numFmtId="0" fontId="54" fillId="49" borderId="120" xfId="0" applyFont="1" applyFill="1" applyBorder="1" applyAlignment="1">
      <alignment horizontal="center" vertical="center"/>
    </xf>
    <xf numFmtId="0" fontId="54" fillId="49" borderId="126" xfId="0" applyFont="1" applyFill="1" applyBorder="1" applyAlignment="1">
      <alignment horizontal="center" vertical="center"/>
    </xf>
    <xf numFmtId="0" fontId="54" fillId="49" borderId="125" xfId="0" applyFont="1" applyFill="1" applyBorder="1" applyAlignment="1">
      <alignment horizontal="center" vertical="center"/>
    </xf>
    <xf numFmtId="0" fontId="53" fillId="49" borderId="107" xfId="0" applyFont="1" applyFill="1" applyBorder="1" applyAlignment="1">
      <alignment horizontal="center" vertical="center" shrinkToFit="1"/>
    </xf>
    <xf numFmtId="0" fontId="53" fillId="49" borderId="108" xfId="0" applyFont="1" applyFill="1" applyBorder="1" applyAlignment="1">
      <alignment horizontal="center" vertical="center" shrinkToFit="1"/>
    </xf>
    <xf numFmtId="0" fontId="53" fillId="0" borderId="62" xfId="0" applyFont="1" applyBorder="1" applyAlignment="1">
      <alignment horizontal="center" vertical="center" shrinkToFit="1"/>
    </xf>
    <xf numFmtId="0" fontId="53" fillId="0" borderId="102" xfId="0" applyFont="1" applyBorder="1" applyAlignment="1">
      <alignment horizontal="center" vertical="center" shrinkToFit="1"/>
    </xf>
    <xf numFmtId="0" fontId="53" fillId="0" borderId="165" xfId="0" applyFont="1" applyBorder="1" applyAlignment="1">
      <alignment horizontal="center" vertical="center" shrinkToFit="1"/>
    </xf>
    <xf numFmtId="0" fontId="53" fillId="0" borderId="83" xfId="0" applyFont="1" applyBorder="1" applyAlignment="1">
      <alignment horizontal="center" vertical="center" shrinkToFit="1"/>
    </xf>
    <xf numFmtId="0" fontId="53" fillId="0" borderId="135" xfId="0" applyFont="1" applyBorder="1" applyAlignment="1">
      <alignment horizontal="center" vertical="center" shrinkToFit="1"/>
    </xf>
    <xf numFmtId="0" fontId="53" fillId="0" borderId="136" xfId="0" applyFont="1" applyBorder="1" applyAlignment="1">
      <alignment horizontal="center" vertical="center" shrinkToFit="1"/>
    </xf>
    <xf numFmtId="0" fontId="57" fillId="49" borderId="55" xfId="0" applyFont="1" applyFill="1" applyBorder="1" applyAlignment="1">
      <alignment horizontal="center" vertical="center" wrapText="1"/>
    </xf>
    <xf numFmtId="0" fontId="57" fillId="49" borderId="5" xfId="0" applyFont="1" applyFill="1" applyBorder="1" applyAlignment="1">
      <alignment horizontal="center" vertical="center" wrapText="1"/>
    </xf>
    <xf numFmtId="0" fontId="57" fillId="0" borderId="0" xfId="0" applyFont="1" applyAlignment="1">
      <alignment horizontal="left" vertical="top" wrapText="1" shrinkToFit="1"/>
    </xf>
    <xf numFmtId="0" fontId="54" fillId="0" borderId="55" xfId="0" applyFont="1" applyBorder="1" applyAlignment="1">
      <alignment horizontal="center" vertical="center" wrapText="1"/>
    </xf>
    <xf numFmtId="0" fontId="54" fillId="0" borderId="60"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4" xfId="0" applyFont="1" applyBorder="1" applyAlignment="1">
      <alignment horizontal="center" vertical="center" wrapText="1"/>
    </xf>
    <xf numFmtId="0" fontId="54" fillId="0" borderId="5"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2" xfId="0" applyFont="1" applyBorder="1" applyAlignment="1">
      <alignment horizontal="center" vertical="center"/>
    </xf>
    <xf numFmtId="0" fontId="54" fillId="0" borderId="60" xfId="0" applyFont="1" applyBorder="1" applyAlignment="1">
      <alignment horizontal="center" vertical="center"/>
    </xf>
    <xf numFmtId="0" fontId="54" fillId="0" borderId="47" xfId="0" applyFont="1" applyBorder="1" applyAlignment="1">
      <alignment horizontal="center" vertical="center"/>
    </xf>
    <xf numFmtId="0" fontId="54" fillId="49" borderId="2" xfId="0" applyFont="1" applyFill="1" applyBorder="1" applyAlignment="1">
      <alignment horizontal="center" vertical="center" shrinkToFit="1"/>
    </xf>
    <xf numFmtId="0" fontId="54" fillId="49" borderId="2" xfId="0" applyFont="1" applyFill="1" applyBorder="1" applyAlignment="1">
      <alignment horizontal="center" vertical="center"/>
    </xf>
    <xf numFmtId="183" fontId="53" fillId="0" borderId="2" xfId="0" applyNumberFormat="1" applyFont="1" applyBorder="1" applyAlignment="1">
      <alignment horizontal="center" vertical="center"/>
    </xf>
    <xf numFmtId="184" fontId="53" fillId="0" borderId="2" xfId="0" applyNumberFormat="1" applyFont="1" applyBorder="1" applyAlignment="1">
      <alignment horizontal="center" vertical="center"/>
    </xf>
    <xf numFmtId="0" fontId="57" fillId="0" borderId="62" xfId="0" applyFont="1" applyBorder="1" applyAlignment="1">
      <alignment horizontal="center" vertical="center" wrapText="1" shrinkToFit="1"/>
    </xf>
    <xf numFmtId="0" fontId="57" fillId="0" borderId="102" xfId="0" applyFont="1" applyBorder="1" applyAlignment="1">
      <alignment horizontal="center" vertical="center" shrinkToFit="1"/>
    </xf>
    <xf numFmtId="0" fontId="57" fillId="0" borderId="64" xfId="0" applyFont="1" applyBorder="1" applyAlignment="1">
      <alignment horizontal="center" vertical="center" shrinkToFit="1"/>
    </xf>
    <xf numFmtId="0" fontId="57" fillId="0" borderId="2" xfId="0" applyFont="1" applyBorder="1" applyAlignment="1">
      <alignment horizontal="center" vertical="center" shrinkToFit="1"/>
    </xf>
    <xf numFmtId="0" fontId="57" fillId="0" borderId="151" xfId="0" applyFont="1" applyBorder="1" applyAlignment="1">
      <alignment horizontal="center" vertical="center" wrapText="1" shrinkToFit="1"/>
    </xf>
    <xf numFmtId="0" fontId="57" fillId="0" borderId="47" xfId="0" applyFont="1" applyBorder="1" applyAlignment="1">
      <alignment horizontal="center" vertical="center" shrinkToFit="1"/>
    </xf>
    <xf numFmtId="0" fontId="57" fillId="0" borderId="153" xfId="0" applyFont="1" applyBorder="1" applyAlignment="1">
      <alignment horizontal="center" vertical="center" wrapText="1" shrinkToFit="1"/>
    </xf>
    <xf numFmtId="0" fontId="57" fillId="0" borderId="47" xfId="0" applyFont="1" applyBorder="1" applyAlignment="1">
      <alignment horizontal="center" vertical="center" wrapText="1" shrinkToFit="1"/>
    </xf>
    <xf numFmtId="0" fontId="57" fillId="0" borderId="154" xfId="0" applyFont="1" applyBorder="1" applyAlignment="1">
      <alignment horizontal="center" vertical="center" wrapText="1" shrinkToFit="1"/>
    </xf>
    <xf numFmtId="186" fontId="53" fillId="0" borderId="66" xfId="0" applyNumberFormat="1" applyFont="1" applyBorder="1" applyAlignment="1">
      <alignment horizontal="center" vertical="center"/>
    </xf>
    <xf numFmtId="186" fontId="53" fillId="0" borderId="134" xfId="0" applyNumberFormat="1" applyFont="1" applyBorder="1" applyAlignment="1">
      <alignment horizontal="center" vertical="center"/>
    </xf>
    <xf numFmtId="0" fontId="53" fillId="52" borderId="106" xfId="0" applyFont="1" applyFill="1" applyBorder="1" applyAlignment="1">
      <alignment horizontal="center" vertical="center"/>
    </xf>
    <xf numFmtId="0" fontId="74" fillId="49" borderId="2" xfId="0" applyFont="1" applyFill="1" applyBorder="1" applyAlignment="1">
      <alignment horizontal="left" vertical="center" wrapText="1"/>
    </xf>
    <xf numFmtId="0" fontId="57" fillId="0" borderId="102" xfId="0" applyFont="1" applyBorder="1" applyAlignment="1">
      <alignment horizontal="center" vertical="center" wrapText="1" shrinkToFit="1"/>
    </xf>
    <xf numFmtId="0" fontId="53" fillId="0" borderId="63" xfId="0" applyFont="1" applyBorder="1" applyAlignment="1">
      <alignment horizontal="center" vertical="center" wrapText="1" shrinkToFit="1"/>
    </xf>
    <xf numFmtId="0" fontId="53" fillId="0" borderId="65" xfId="0" applyFont="1" applyBorder="1" applyAlignment="1">
      <alignment horizontal="center" vertical="center" shrinkToFit="1"/>
    </xf>
    <xf numFmtId="0" fontId="59" fillId="49" borderId="69" xfId="0" applyFont="1" applyFill="1" applyBorder="1" applyAlignment="1">
      <alignment horizontal="center" vertical="center"/>
    </xf>
    <xf numFmtId="0" fontId="59" fillId="49" borderId="48" xfId="0" applyFont="1" applyFill="1" applyBorder="1" applyAlignment="1">
      <alignment horizontal="center" vertical="center" wrapText="1"/>
    </xf>
    <xf numFmtId="0" fontId="59" fillId="49" borderId="48" xfId="0" applyFont="1" applyFill="1" applyBorder="1" applyAlignment="1">
      <alignment horizontal="center" vertical="center"/>
    </xf>
    <xf numFmtId="0" fontId="59" fillId="49" borderId="55" xfId="0" applyFont="1" applyFill="1" applyBorder="1" applyAlignment="1">
      <alignment horizontal="center" vertical="center"/>
    </xf>
    <xf numFmtId="0" fontId="59" fillId="49" borderId="5" xfId="0" applyFont="1" applyFill="1" applyBorder="1" applyAlignment="1">
      <alignment horizontal="center" vertical="center"/>
    </xf>
    <xf numFmtId="0" fontId="54" fillId="0" borderId="92" xfId="0" applyFont="1" applyBorder="1" applyAlignment="1">
      <alignment horizontal="center" vertical="center" wrapText="1" shrinkToFit="1"/>
    </xf>
    <xf numFmtId="0" fontId="58" fillId="49" borderId="2" xfId="0" applyFont="1" applyFill="1" applyBorder="1" applyAlignment="1">
      <alignment horizontal="center" vertical="center"/>
    </xf>
    <xf numFmtId="0" fontId="59" fillId="49" borderId="55" xfId="0" applyFont="1" applyFill="1" applyBorder="1" applyAlignment="1">
      <alignment horizontal="center" vertical="center" wrapText="1"/>
    </xf>
    <xf numFmtId="0" fontId="59" fillId="49" borderId="5" xfId="0" applyFont="1" applyFill="1" applyBorder="1" applyAlignment="1">
      <alignment horizontal="center" vertical="center" wrapText="1"/>
    </xf>
    <xf numFmtId="0" fontId="59" fillId="49" borderId="64" xfId="0" applyFont="1" applyFill="1" applyBorder="1" applyAlignment="1">
      <alignment horizontal="center" vertical="center"/>
    </xf>
    <xf numFmtId="0" fontId="59" fillId="49" borderId="65" xfId="0" applyFont="1" applyFill="1" applyBorder="1" applyAlignment="1">
      <alignment horizontal="center" vertical="center"/>
    </xf>
    <xf numFmtId="0" fontId="59" fillId="49" borderId="41" xfId="0" applyFont="1" applyFill="1" applyBorder="1" applyAlignment="1">
      <alignment horizontal="center" vertical="center"/>
    </xf>
    <xf numFmtId="0" fontId="59" fillId="0" borderId="0" xfId="0" applyFont="1" applyAlignment="1">
      <alignment horizontal="left" vertical="center" wrapText="1" shrinkToFit="1"/>
    </xf>
    <xf numFmtId="0" fontId="59" fillId="0" borderId="0" xfId="0" applyFont="1" applyAlignment="1">
      <alignment horizontal="left" vertical="center" shrinkToFit="1"/>
    </xf>
    <xf numFmtId="0" fontId="54" fillId="0" borderId="92" xfId="0" applyFont="1" applyBorder="1" applyAlignment="1">
      <alignment horizontal="center" vertical="center" wrapText="1"/>
    </xf>
    <xf numFmtId="0" fontId="54" fillId="0" borderId="101" xfId="0" applyFont="1" applyBorder="1" applyAlignment="1">
      <alignment horizontal="center" vertical="center"/>
    </xf>
    <xf numFmtId="0" fontId="54" fillId="0" borderId="102" xfId="0" applyFont="1" applyBorder="1" applyAlignment="1">
      <alignment horizontal="center" vertical="center"/>
    </xf>
    <xf numFmtId="0" fontId="54" fillId="0" borderId="63" xfId="0" applyFont="1" applyBorder="1" applyAlignment="1">
      <alignment horizontal="center" vertical="center"/>
    </xf>
    <xf numFmtId="0" fontId="54" fillId="0" borderId="65" xfId="0" applyFont="1" applyBorder="1" applyAlignment="1">
      <alignment horizontal="center" vertical="center"/>
    </xf>
    <xf numFmtId="0" fontId="54" fillId="0" borderId="107" xfId="0" applyFont="1" applyBorder="1" applyAlignment="1">
      <alignment horizontal="center" vertical="center"/>
    </xf>
    <xf numFmtId="0" fontId="54" fillId="0" borderId="108" xfId="0" applyFont="1" applyBorder="1" applyAlignment="1">
      <alignment horizontal="center" vertical="center"/>
    </xf>
    <xf numFmtId="0" fontId="59" fillId="49" borderId="47" xfId="0" applyFont="1" applyFill="1" applyBorder="1" applyAlignment="1">
      <alignment horizontal="center" vertical="center" wrapText="1"/>
    </xf>
    <xf numFmtId="0" fontId="59" fillId="49" borderId="62" xfId="0" applyFont="1" applyFill="1" applyBorder="1" applyAlignment="1">
      <alignment horizontal="center" vertical="center"/>
    </xf>
    <xf numFmtId="0" fontId="59" fillId="49" borderId="63" xfId="0" applyFont="1" applyFill="1" applyBorder="1" applyAlignment="1">
      <alignment horizontal="center" vertical="center"/>
    </xf>
    <xf numFmtId="0" fontId="59" fillId="49" borderId="1" xfId="0" applyFont="1" applyFill="1" applyBorder="1" applyAlignment="1">
      <alignment horizontal="center" vertical="center"/>
    </xf>
    <xf numFmtId="0" fontId="59" fillId="49" borderId="68" xfId="0" applyFont="1" applyFill="1" applyBorder="1" applyAlignment="1">
      <alignment horizontal="center" vertical="center"/>
    </xf>
    <xf numFmtId="0" fontId="59" fillId="0" borderId="0" xfId="0" applyFont="1" applyAlignment="1">
      <alignment vertical="center" wrapText="1"/>
    </xf>
    <xf numFmtId="0" fontId="57" fillId="0" borderId="92" xfId="0" applyFont="1" applyBorder="1" applyAlignment="1">
      <alignment horizontal="center" vertical="center" wrapText="1"/>
    </xf>
    <xf numFmtId="0" fontId="53" fillId="0" borderId="92" xfId="0" applyFont="1" applyBorder="1" applyAlignment="1">
      <alignment horizontal="center" vertical="center" wrapText="1" shrinkToFit="1"/>
    </xf>
    <xf numFmtId="0" fontId="59" fillId="49" borderId="2" xfId="0" applyFont="1" applyFill="1" applyBorder="1" applyAlignment="1">
      <alignment horizontal="center" vertical="center" wrapText="1"/>
    </xf>
    <xf numFmtId="0" fontId="58" fillId="49" borderId="72" xfId="0" applyFont="1" applyFill="1" applyBorder="1" applyAlignment="1">
      <alignment horizontal="center" vertical="center"/>
    </xf>
    <xf numFmtId="0" fontId="58" fillId="49" borderId="73" xfId="0" applyFont="1" applyFill="1" applyBorder="1" applyAlignment="1">
      <alignment horizontal="center" vertical="center"/>
    </xf>
    <xf numFmtId="0" fontId="58" fillId="49" borderId="74" xfId="0" applyFont="1" applyFill="1" applyBorder="1" applyAlignment="1">
      <alignment horizontal="center" vertical="center"/>
    </xf>
    <xf numFmtId="0" fontId="59" fillId="49" borderId="105" xfId="0" applyFont="1" applyFill="1" applyBorder="1" applyAlignment="1">
      <alignment horizontal="center" vertical="center" wrapText="1"/>
    </xf>
    <xf numFmtId="0" fontId="59" fillId="49" borderId="124" xfId="0" applyFont="1" applyFill="1" applyBorder="1" applyAlignment="1">
      <alignment horizontal="center" vertical="center" wrapText="1"/>
    </xf>
    <xf numFmtId="0" fontId="59" fillId="49" borderId="129" xfId="0" applyFont="1" applyFill="1" applyBorder="1" applyAlignment="1">
      <alignment horizontal="center" vertical="center"/>
    </xf>
    <xf numFmtId="0" fontId="59" fillId="49" borderId="108" xfId="0" applyFont="1" applyFill="1" applyBorder="1" applyAlignment="1">
      <alignment horizontal="center" vertical="center"/>
    </xf>
    <xf numFmtId="0" fontId="59" fillId="49" borderId="127" xfId="0" applyFont="1" applyFill="1" applyBorder="1" applyAlignment="1">
      <alignment horizontal="center" vertical="center"/>
    </xf>
    <xf numFmtId="0" fontId="59" fillId="49" borderId="128" xfId="0" applyFont="1" applyFill="1" applyBorder="1" applyAlignment="1">
      <alignment horizontal="center" vertical="center"/>
    </xf>
    <xf numFmtId="0" fontId="59" fillId="49" borderId="120" xfId="0" applyFont="1" applyFill="1" applyBorder="1" applyAlignment="1">
      <alignment horizontal="center" vertical="center"/>
    </xf>
    <xf numFmtId="0" fontId="59" fillId="49" borderId="126" xfId="0" applyFont="1" applyFill="1" applyBorder="1" applyAlignment="1">
      <alignment horizontal="center" vertical="center"/>
    </xf>
    <xf numFmtId="0" fontId="59" fillId="49" borderId="125" xfId="0" applyFont="1" applyFill="1" applyBorder="1" applyAlignment="1">
      <alignment horizontal="center" vertical="center"/>
    </xf>
    <xf numFmtId="0" fontId="58" fillId="49" borderId="107" xfId="0" applyFont="1" applyFill="1" applyBorder="1" applyAlignment="1">
      <alignment horizontal="center" vertical="center" shrinkToFit="1"/>
    </xf>
    <xf numFmtId="0" fontId="58" fillId="49" borderId="108" xfId="0" applyFont="1" applyFill="1" applyBorder="1" applyAlignment="1">
      <alignment horizontal="center" vertical="center" shrinkToFit="1"/>
    </xf>
    <xf numFmtId="0" fontId="67" fillId="49" borderId="55" xfId="0" applyFont="1" applyFill="1" applyBorder="1" applyAlignment="1">
      <alignment horizontal="center" vertical="center" wrapText="1"/>
    </xf>
    <xf numFmtId="0" fontId="67" fillId="49" borderId="5" xfId="0" applyFont="1" applyFill="1" applyBorder="1" applyAlignment="1">
      <alignment horizontal="center" vertical="center" wrapText="1"/>
    </xf>
    <xf numFmtId="0" fontId="59" fillId="0" borderId="0" xfId="0" applyFont="1" applyAlignment="1">
      <alignment horizontal="left" vertical="top" wrapText="1"/>
    </xf>
    <xf numFmtId="0" fontId="59" fillId="0" borderId="0" xfId="0" applyFont="1" applyAlignment="1">
      <alignment horizontal="left" vertical="top"/>
    </xf>
    <xf numFmtId="0" fontId="59" fillId="49" borderId="2" xfId="0" applyFont="1" applyFill="1" applyBorder="1" applyAlignment="1">
      <alignment horizontal="center" vertical="center" shrinkToFit="1"/>
    </xf>
    <xf numFmtId="0" fontId="59" fillId="49" borderId="2" xfId="0" applyFont="1" applyFill="1" applyBorder="1" applyAlignment="1">
      <alignment horizontal="center" vertical="center"/>
    </xf>
    <xf numFmtId="183" fontId="58" fillId="0" borderId="2" xfId="0" applyNumberFormat="1" applyFont="1" applyBorder="1" applyAlignment="1">
      <alignment horizontal="center" vertical="center"/>
    </xf>
    <xf numFmtId="184" fontId="58" fillId="0" borderId="2" xfId="0" applyNumberFormat="1" applyFont="1" applyBorder="1" applyAlignment="1">
      <alignment horizontal="center" vertical="center"/>
    </xf>
    <xf numFmtId="0" fontId="72" fillId="49" borderId="2" xfId="0" applyFont="1" applyFill="1" applyBorder="1" applyAlignment="1">
      <alignment horizontal="left" vertical="center" wrapText="1"/>
    </xf>
    <xf numFmtId="0" fontId="60" fillId="48" borderId="0" xfId="213" applyFont="1" applyFill="1" applyAlignment="1">
      <alignment horizontal="center" vertical="center" wrapText="1"/>
    </xf>
    <xf numFmtId="0" fontId="54" fillId="48" borderId="0" xfId="213" applyFont="1" applyFill="1" applyAlignment="1">
      <alignment horizontal="left" vertical="center" wrapText="1"/>
    </xf>
    <xf numFmtId="0" fontId="69" fillId="49" borderId="55" xfId="213" applyFont="1" applyFill="1" applyBorder="1" applyAlignment="1">
      <alignment horizontal="center" vertical="center" shrinkToFit="1"/>
    </xf>
    <xf numFmtId="0" fontId="69" fillId="49" borderId="56" xfId="213" applyFont="1" applyFill="1" applyBorder="1" applyAlignment="1">
      <alignment horizontal="center" vertical="center" shrinkToFit="1"/>
    </xf>
    <xf numFmtId="0" fontId="69" fillId="49" borderId="60" xfId="213" applyFont="1" applyFill="1" applyBorder="1" applyAlignment="1">
      <alignment horizontal="center" vertical="center" shrinkToFit="1"/>
    </xf>
    <xf numFmtId="0" fontId="69" fillId="49" borderId="5" xfId="213" applyFont="1" applyFill="1" applyBorder="1" applyAlignment="1">
      <alignment horizontal="center" vertical="center" shrinkToFit="1"/>
    </xf>
    <xf numFmtId="0" fontId="69" fillId="49" borderId="6" xfId="213" applyFont="1" applyFill="1" applyBorder="1" applyAlignment="1">
      <alignment horizontal="center" vertical="center" shrinkToFit="1"/>
    </xf>
    <xf numFmtId="0" fontId="69" fillId="49" borderId="7" xfId="213" applyFont="1" applyFill="1" applyBorder="1" applyAlignment="1">
      <alignment horizontal="center" vertical="center" shrinkToFit="1"/>
    </xf>
    <xf numFmtId="0" fontId="58" fillId="51" borderId="55" xfId="213" applyFont="1" applyFill="1" applyBorder="1" applyAlignment="1" applyProtection="1">
      <alignment horizontal="center" vertical="center" shrinkToFit="1"/>
      <protection locked="0"/>
    </xf>
    <xf numFmtId="0" fontId="58" fillId="51" borderId="56" xfId="213" applyFont="1" applyFill="1" applyBorder="1" applyAlignment="1" applyProtection="1">
      <alignment horizontal="center" vertical="center" shrinkToFit="1"/>
      <protection locked="0"/>
    </xf>
    <xf numFmtId="0" fontId="58" fillId="51" borderId="60" xfId="213" applyFont="1" applyFill="1" applyBorder="1" applyAlignment="1" applyProtection="1">
      <alignment horizontal="center" vertical="center" shrinkToFit="1"/>
      <protection locked="0"/>
    </xf>
    <xf numFmtId="0" fontId="58" fillId="51" borderId="5" xfId="213" applyFont="1" applyFill="1" applyBorder="1" applyAlignment="1" applyProtection="1">
      <alignment horizontal="center" vertical="center" shrinkToFit="1"/>
      <protection locked="0"/>
    </xf>
    <xf numFmtId="0" fontId="58" fillId="51" borderId="6" xfId="213" applyFont="1" applyFill="1" applyBorder="1" applyAlignment="1" applyProtection="1">
      <alignment horizontal="center" vertical="center" shrinkToFit="1"/>
      <protection locked="0"/>
    </xf>
    <xf numFmtId="0" fontId="58" fillId="51" borderId="7" xfId="213" applyFont="1" applyFill="1" applyBorder="1" applyAlignment="1" applyProtection="1">
      <alignment horizontal="center" vertical="center" shrinkToFit="1"/>
      <protection locked="0"/>
    </xf>
    <xf numFmtId="0" fontId="58" fillId="49" borderId="55" xfId="213" applyFont="1" applyFill="1" applyBorder="1" applyAlignment="1">
      <alignment horizontal="center" vertical="center" wrapText="1"/>
    </xf>
    <xf numFmtId="0" fontId="58" fillId="49" borderId="56" xfId="213" applyFont="1" applyFill="1" applyBorder="1" applyAlignment="1">
      <alignment horizontal="center" vertical="center"/>
    </xf>
    <xf numFmtId="0" fontId="58" fillId="49" borderId="60" xfId="213" applyFont="1" applyFill="1" applyBorder="1" applyAlignment="1">
      <alignment horizontal="center" vertical="center"/>
    </xf>
    <xf numFmtId="0" fontId="58" fillId="49" borderId="3" xfId="213" applyFont="1" applyFill="1" applyBorder="1" applyAlignment="1">
      <alignment horizontal="center" vertical="center"/>
    </xf>
    <xf numFmtId="0" fontId="58" fillId="49" borderId="0" xfId="213" applyFont="1" applyFill="1" applyAlignment="1">
      <alignment horizontal="center" vertical="center"/>
    </xf>
    <xf numFmtId="0" fontId="58" fillId="49" borderId="4" xfId="213" applyFont="1" applyFill="1" applyBorder="1" applyAlignment="1">
      <alignment horizontal="center" vertical="center"/>
    </xf>
    <xf numFmtId="0" fontId="58" fillId="51" borderId="55" xfId="213" applyFont="1" applyFill="1" applyBorder="1" applyAlignment="1" applyProtection="1">
      <alignment horizontal="center" vertical="center" wrapText="1" shrinkToFit="1"/>
      <protection locked="0"/>
    </xf>
    <xf numFmtId="0" fontId="58" fillId="51" borderId="56" xfId="213" applyFont="1" applyFill="1" applyBorder="1" applyAlignment="1" applyProtection="1">
      <alignment horizontal="center" vertical="center" wrapText="1" shrinkToFit="1"/>
      <protection locked="0"/>
    </xf>
    <xf numFmtId="0" fontId="58" fillId="51" borderId="60" xfId="213" applyFont="1" applyFill="1" applyBorder="1" applyAlignment="1" applyProtection="1">
      <alignment horizontal="center" vertical="center" wrapText="1" shrinkToFit="1"/>
      <protection locked="0"/>
    </xf>
    <xf numFmtId="0" fontId="58" fillId="51" borderId="3" xfId="213" applyFont="1" applyFill="1" applyBorder="1" applyAlignment="1" applyProtection="1">
      <alignment horizontal="center" vertical="center" wrapText="1" shrinkToFit="1"/>
      <protection locked="0"/>
    </xf>
    <xf numFmtId="0" fontId="58" fillId="51" borderId="0" xfId="213" applyFont="1" applyFill="1" applyAlignment="1" applyProtection="1">
      <alignment horizontal="center" vertical="center" wrapText="1" shrinkToFit="1"/>
      <protection locked="0"/>
    </xf>
    <xf numFmtId="0" fontId="58" fillId="51" borderId="4" xfId="213" applyFont="1" applyFill="1" applyBorder="1" applyAlignment="1" applyProtection="1">
      <alignment horizontal="center" vertical="center" wrapText="1" shrinkToFit="1"/>
      <protection locked="0"/>
    </xf>
    <xf numFmtId="0" fontId="58" fillId="51" borderId="5" xfId="213" applyFont="1" applyFill="1" applyBorder="1" applyAlignment="1" applyProtection="1">
      <alignment horizontal="center" vertical="center" wrapText="1" shrinkToFit="1"/>
      <protection locked="0"/>
    </xf>
    <xf numFmtId="0" fontId="58" fillId="51" borderId="6" xfId="213" applyFont="1" applyFill="1" applyBorder="1" applyAlignment="1" applyProtection="1">
      <alignment horizontal="center" vertical="center" wrapText="1" shrinkToFit="1"/>
      <protection locked="0"/>
    </xf>
    <xf numFmtId="0" fontId="58" fillId="51" borderId="7" xfId="213" applyFont="1" applyFill="1" applyBorder="1" applyAlignment="1" applyProtection="1">
      <alignment horizontal="center" vertical="center" wrapText="1" shrinkToFit="1"/>
      <protection locked="0"/>
    </xf>
    <xf numFmtId="0" fontId="58" fillId="51" borderId="3" xfId="213" applyFont="1" applyFill="1" applyBorder="1" applyAlignment="1" applyProtection="1">
      <alignment horizontal="center" vertical="center" shrinkToFit="1"/>
      <protection locked="0"/>
    </xf>
    <xf numFmtId="0" fontId="58" fillId="51" borderId="0" xfId="213" applyFont="1" applyFill="1" applyAlignment="1" applyProtection="1">
      <alignment horizontal="center" vertical="center" shrinkToFit="1"/>
      <protection locked="0"/>
    </xf>
    <xf numFmtId="0" fontId="58" fillId="51" borderId="4" xfId="213" applyFont="1" applyFill="1" applyBorder="1" applyAlignment="1" applyProtection="1">
      <alignment horizontal="center" vertical="center" shrinkToFit="1"/>
      <protection locked="0"/>
    </xf>
    <xf numFmtId="0" fontId="58" fillId="49" borderId="5" xfId="213" applyFont="1" applyFill="1" applyBorder="1" applyAlignment="1">
      <alignment horizontal="center" vertical="center"/>
    </xf>
    <xf numFmtId="0" fontId="58" fillId="49" borderId="6" xfId="213" applyFont="1" applyFill="1" applyBorder="1" applyAlignment="1">
      <alignment horizontal="center" vertical="center"/>
    </xf>
    <xf numFmtId="0" fontId="58" fillId="49" borderId="7" xfId="213" applyFont="1" applyFill="1" applyBorder="1" applyAlignment="1">
      <alignment horizontal="center" vertical="center"/>
    </xf>
    <xf numFmtId="0" fontId="58" fillId="49" borderId="55" xfId="213" applyFont="1" applyFill="1" applyBorder="1" applyAlignment="1">
      <alignment horizontal="center" vertical="center"/>
    </xf>
    <xf numFmtId="0" fontId="58" fillId="51" borderId="3" xfId="213" applyFont="1" applyFill="1" applyBorder="1" applyAlignment="1" applyProtection="1">
      <alignment horizontal="left" vertical="center" wrapText="1"/>
      <protection locked="0"/>
    </xf>
    <xf numFmtId="0" fontId="58" fillId="51" borderId="0" xfId="213" applyFont="1" applyFill="1" applyAlignment="1" applyProtection="1">
      <alignment horizontal="left" vertical="center" wrapText="1"/>
      <protection locked="0"/>
    </xf>
    <xf numFmtId="0" fontId="58" fillId="51" borderId="4" xfId="213" applyFont="1" applyFill="1" applyBorder="1" applyAlignment="1" applyProtection="1">
      <alignment horizontal="left" vertical="center" wrapText="1"/>
      <protection locked="0"/>
    </xf>
    <xf numFmtId="0" fontId="58" fillId="51" borderId="5" xfId="213" applyFont="1" applyFill="1" applyBorder="1" applyAlignment="1" applyProtection="1">
      <alignment horizontal="left" vertical="center" wrapText="1"/>
      <protection locked="0"/>
    </xf>
    <xf numFmtId="0" fontId="58" fillId="51" borderId="6" xfId="213" applyFont="1" applyFill="1" applyBorder="1" applyAlignment="1" applyProtection="1">
      <alignment horizontal="left" vertical="center" wrapText="1"/>
      <protection locked="0"/>
    </xf>
    <xf numFmtId="0" fontId="58" fillId="51" borderId="7" xfId="213" applyFont="1" applyFill="1" applyBorder="1" applyAlignment="1" applyProtection="1">
      <alignment horizontal="left" vertical="center" wrapText="1"/>
      <protection locked="0"/>
    </xf>
    <xf numFmtId="0" fontId="67" fillId="49" borderId="55" xfId="213" applyFont="1" applyFill="1" applyBorder="1" applyAlignment="1">
      <alignment horizontal="center" vertical="center" shrinkToFit="1"/>
    </xf>
    <xf numFmtId="0" fontId="67" fillId="49" borderId="56" xfId="213" applyFont="1" applyFill="1" applyBorder="1" applyAlignment="1">
      <alignment horizontal="center" vertical="center" shrinkToFit="1"/>
    </xf>
    <xf numFmtId="0" fontId="67" fillId="49" borderId="60" xfId="213" applyFont="1" applyFill="1" applyBorder="1" applyAlignment="1">
      <alignment horizontal="center" vertical="center" shrinkToFit="1"/>
    </xf>
    <xf numFmtId="0" fontId="67" fillId="49" borderId="5" xfId="213" applyFont="1" applyFill="1" applyBorder="1" applyAlignment="1">
      <alignment horizontal="center" vertical="center" shrinkToFit="1"/>
    </xf>
    <xf numFmtId="0" fontId="67" fillId="49" borderId="6" xfId="213" applyFont="1" applyFill="1" applyBorder="1" applyAlignment="1">
      <alignment horizontal="center" vertical="center" shrinkToFit="1"/>
    </xf>
    <xf numFmtId="0" fontId="67" fillId="49" borderId="7" xfId="213" applyFont="1" applyFill="1" applyBorder="1" applyAlignment="1">
      <alignment horizontal="center" vertical="center" shrinkToFit="1"/>
    </xf>
    <xf numFmtId="0" fontId="53" fillId="49" borderId="55" xfId="213" applyFont="1" applyFill="1" applyBorder="1" applyAlignment="1">
      <alignment horizontal="center" vertical="center" wrapText="1"/>
    </xf>
    <xf numFmtId="0" fontId="53" fillId="49" borderId="56" xfId="213" applyFont="1" applyFill="1" applyBorder="1" applyAlignment="1">
      <alignment horizontal="center" vertical="center" wrapText="1"/>
    </xf>
    <xf numFmtId="0" fontId="53" fillId="49" borderId="60" xfId="213" applyFont="1" applyFill="1" applyBorder="1" applyAlignment="1">
      <alignment horizontal="center" vertical="center" wrapText="1"/>
    </xf>
    <xf numFmtId="0" fontId="53" fillId="49" borderId="3" xfId="213" applyFont="1" applyFill="1" applyBorder="1" applyAlignment="1">
      <alignment horizontal="center" vertical="center" wrapText="1"/>
    </xf>
    <xf numFmtId="0" fontId="53" fillId="49" borderId="0" xfId="213" applyFont="1" applyFill="1" applyAlignment="1">
      <alignment horizontal="center" vertical="center" wrapText="1"/>
    </xf>
    <xf numFmtId="0" fontId="53" fillId="49" borderId="4" xfId="213" applyFont="1" applyFill="1" applyBorder="1" applyAlignment="1">
      <alignment horizontal="center" vertical="center" wrapText="1"/>
    </xf>
    <xf numFmtId="0" fontId="53" fillId="49" borderId="5" xfId="213" applyFont="1" applyFill="1" applyBorder="1" applyAlignment="1">
      <alignment horizontal="center" vertical="center" wrapText="1"/>
    </xf>
    <xf numFmtId="0" fontId="53" fillId="49" borderId="6" xfId="213" applyFont="1" applyFill="1" applyBorder="1" applyAlignment="1">
      <alignment horizontal="center" vertical="center" wrapText="1"/>
    </xf>
    <xf numFmtId="0" fontId="53" fillId="49" borderId="7" xfId="213" applyFont="1" applyFill="1" applyBorder="1" applyAlignment="1">
      <alignment horizontal="center" vertical="center" wrapText="1"/>
    </xf>
    <xf numFmtId="0" fontId="53" fillId="51" borderId="171" xfId="213" applyFont="1" applyFill="1" applyBorder="1" applyAlignment="1" applyProtection="1">
      <alignment horizontal="center" vertical="center" wrapText="1"/>
      <protection locked="0"/>
    </xf>
    <xf numFmtId="0" fontId="53" fillId="51" borderId="170" xfId="213" applyFont="1" applyFill="1" applyBorder="1" applyAlignment="1" applyProtection="1">
      <alignment horizontal="center" vertical="center" wrapText="1"/>
      <protection locked="0"/>
    </xf>
    <xf numFmtId="0" fontId="53" fillId="51" borderId="49" xfId="213" applyFont="1" applyFill="1" applyBorder="1" applyAlignment="1" applyProtection="1">
      <alignment horizontal="center" vertical="center" wrapText="1"/>
      <protection locked="0"/>
    </xf>
    <xf numFmtId="0" fontId="53" fillId="51" borderId="50" xfId="213" applyFont="1" applyFill="1" applyBorder="1" applyAlignment="1" applyProtection="1">
      <alignment horizontal="center" vertical="center" wrapText="1"/>
      <protection locked="0"/>
    </xf>
    <xf numFmtId="0" fontId="53" fillId="51" borderId="52" xfId="213" applyFont="1" applyFill="1" applyBorder="1" applyAlignment="1" applyProtection="1">
      <alignment horizontal="center" vertical="center" wrapText="1"/>
      <protection locked="0"/>
    </xf>
    <xf numFmtId="0" fontId="53" fillId="51" borderId="53" xfId="213" applyFont="1" applyFill="1" applyBorder="1" applyAlignment="1" applyProtection="1">
      <alignment horizontal="center" vertical="center" wrapText="1"/>
      <protection locked="0"/>
    </xf>
    <xf numFmtId="0" fontId="53" fillId="48" borderId="0" xfId="213" applyFont="1" applyFill="1" applyAlignment="1">
      <alignment horizontal="center" vertical="center"/>
    </xf>
    <xf numFmtId="0" fontId="59" fillId="48" borderId="56" xfId="213" applyFont="1" applyFill="1" applyBorder="1" applyAlignment="1">
      <alignment horizontal="center" vertical="center"/>
    </xf>
    <xf numFmtId="0" fontId="59" fillId="48" borderId="60" xfId="213" applyFont="1" applyFill="1" applyBorder="1" applyAlignment="1">
      <alignment horizontal="center" vertical="center"/>
    </xf>
    <xf numFmtId="0" fontId="59" fillId="48" borderId="0" xfId="213" applyFont="1" applyFill="1" applyAlignment="1">
      <alignment horizontal="center" vertical="center"/>
    </xf>
    <xf numFmtId="0" fontId="59" fillId="48" borderId="4" xfId="213" applyFont="1" applyFill="1" applyBorder="1" applyAlignment="1">
      <alignment horizontal="center" vertical="center"/>
    </xf>
    <xf numFmtId="0" fontId="59" fillId="48" borderId="6" xfId="213" applyFont="1" applyFill="1" applyBorder="1" applyAlignment="1">
      <alignment horizontal="center" vertical="center"/>
    </xf>
    <xf numFmtId="0" fontId="59" fillId="48" borderId="7" xfId="213" applyFont="1" applyFill="1" applyBorder="1" applyAlignment="1">
      <alignment horizontal="center" vertical="center"/>
    </xf>
    <xf numFmtId="0" fontId="61" fillId="48" borderId="0" xfId="213" quotePrefix="1" applyFont="1" applyFill="1" applyAlignment="1">
      <alignment horizontal="center" vertical="center"/>
    </xf>
    <xf numFmtId="0" fontId="61" fillId="48" borderId="0" xfId="187" applyFont="1" applyFill="1" applyAlignment="1">
      <alignment horizontal="left" vertical="top"/>
    </xf>
    <xf numFmtId="0" fontId="54" fillId="48" borderId="0" xfId="213" applyFont="1" applyFill="1" applyAlignment="1">
      <alignment horizontal="left" shrinkToFit="1"/>
    </xf>
    <xf numFmtId="0" fontId="53" fillId="48" borderId="0" xfId="213" applyFont="1" applyFill="1" applyAlignment="1">
      <alignment horizontal="left" vertical="center" wrapText="1"/>
    </xf>
    <xf numFmtId="0" fontId="54" fillId="48" borderId="55" xfId="213" applyFont="1" applyFill="1" applyBorder="1" applyAlignment="1">
      <alignment horizontal="left" vertical="top" wrapText="1"/>
    </xf>
    <xf numFmtId="0" fontId="54" fillId="48" borderId="56" xfId="213" applyFont="1" applyFill="1" applyBorder="1" applyAlignment="1">
      <alignment horizontal="left" vertical="top" wrapText="1"/>
    </xf>
    <xf numFmtId="0" fontId="54" fillId="48" borderId="60" xfId="213" applyFont="1" applyFill="1" applyBorder="1" applyAlignment="1">
      <alignment horizontal="left" vertical="top" wrapText="1"/>
    </xf>
    <xf numFmtId="0" fontId="54" fillId="48" borderId="3" xfId="213" applyFont="1" applyFill="1" applyBorder="1" applyAlignment="1">
      <alignment horizontal="left" vertical="top" wrapText="1"/>
    </xf>
    <xf numFmtId="0" fontId="54" fillId="48" borderId="0" xfId="213" applyFont="1" applyFill="1" applyAlignment="1">
      <alignment horizontal="left" vertical="top" wrapText="1"/>
    </xf>
    <xf numFmtId="0" fontId="54" fillId="48" borderId="4" xfId="213" applyFont="1" applyFill="1" applyBorder="1" applyAlignment="1">
      <alignment horizontal="left" vertical="top" wrapText="1"/>
    </xf>
    <xf numFmtId="0" fontId="54" fillId="48" borderId="5" xfId="213" applyFont="1" applyFill="1" applyBorder="1" applyAlignment="1">
      <alignment horizontal="left" vertical="top" wrapText="1"/>
    </xf>
    <xf numFmtId="0" fontId="54" fillId="48" borderId="6" xfId="213" applyFont="1" applyFill="1" applyBorder="1" applyAlignment="1">
      <alignment horizontal="left" vertical="top" wrapText="1"/>
    </xf>
    <xf numFmtId="0" fontId="54" fillId="48" borderId="7" xfId="213" applyFont="1" applyFill="1" applyBorder="1" applyAlignment="1">
      <alignment horizontal="left" vertical="top" wrapText="1"/>
    </xf>
    <xf numFmtId="0" fontId="54" fillId="49" borderId="55" xfId="213" applyFont="1" applyFill="1" applyBorder="1" applyAlignment="1">
      <alignment horizontal="center" vertical="center" wrapText="1"/>
    </xf>
    <xf numFmtId="0" fontId="54" fillId="49" borderId="56" xfId="213" applyFont="1" applyFill="1" applyBorder="1" applyAlignment="1">
      <alignment horizontal="center" vertical="center"/>
    </xf>
    <xf numFmtId="0" fontId="54" fillId="49" borderId="60" xfId="213" applyFont="1" applyFill="1" applyBorder="1" applyAlignment="1">
      <alignment horizontal="center" vertical="center"/>
    </xf>
    <xf numFmtId="0" fontId="54" fillId="49" borderId="3" xfId="213" applyFont="1" applyFill="1" applyBorder="1" applyAlignment="1">
      <alignment horizontal="center" vertical="center"/>
    </xf>
    <xf numFmtId="0" fontId="54" fillId="49" borderId="0" xfId="213" applyFont="1" applyFill="1" applyAlignment="1">
      <alignment horizontal="center" vertical="center"/>
    </xf>
    <xf numFmtId="0" fontId="54" fillId="49" borderId="4" xfId="213" applyFont="1" applyFill="1" applyBorder="1" applyAlignment="1">
      <alignment horizontal="center" vertical="center"/>
    </xf>
    <xf numFmtId="0" fontId="54" fillId="49" borderId="5" xfId="213" applyFont="1" applyFill="1" applyBorder="1" applyAlignment="1">
      <alignment horizontal="center" vertical="center"/>
    </xf>
    <xf numFmtId="0" fontId="54" fillId="49" borderId="6" xfId="213" applyFont="1" applyFill="1" applyBorder="1" applyAlignment="1">
      <alignment horizontal="center" vertical="center"/>
    </xf>
    <xf numFmtId="0" fontId="54" fillId="49" borderId="7" xfId="213" applyFont="1" applyFill="1" applyBorder="1" applyAlignment="1">
      <alignment horizontal="center" vertical="center"/>
    </xf>
    <xf numFmtId="38" fontId="53" fillId="49" borderId="55" xfId="130" applyFont="1" applyFill="1" applyBorder="1" applyAlignment="1" applyProtection="1">
      <alignment horizontal="center" vertical="center" wrapText="1"/>
    </xf>
    <xf numFmtId="38" fontId="53" fillId="49" borderId="56" xfId="130" applyFont="1" applyFill="1" applyBorder="1" applyAlignment="1" applyProtection="1">
      <alignment horizontal="center" vertical="center" wrapText="1"/>
    </xf>
    <xf numFmtId="38" fontId="53" fillId="49" borderId="60" xfId="130" applyFont="1" applyFill="1" applyBorder="1" applyAlignment="1" applyProtection="1">
      <alignment horizontal="center" vertical="center" wrapText="1"/>
    </xf>
    <xf numFmtId="38" fontId="53" fillId="49" borderId="3" xfId="130" applyFont="1" applyFill="1" applyBorder="1" applyAlignment="1" applyProtection="1">
      <alignment horizontal="center" vertical="center" wrapText="1"/>
    </xf>
    <xf numFmtId="38" fontId="53" fillId="49" borderId="0" xfId="130" applyFont="1" applyFill="1" applyBorder="1" applyAlignment="1" applyProtection="1">
      <alignment horizontal="center" vertical="center" wrapText="1"/>
    </xf>
    <xf numFmtId="38" fontId="53" fillId="49" borderId="4" xfId="130" applyFont="1" applyFill="1" applyBorder="1" applyAlignment="1" applyProtection="1">
      <alignment horizontal="center" vertical="center" wrapText="1"/>
    </xf>
    <xf numFmtId="38" fontId="53" fillId="49" borderId="5" xfId="130" applyFont="1" applyFill="1" applyBorder="1" applyAlignment="1" applyProtection="1">
      <alignment horizontal="center" vertical="center" wrapText="1"/>
    </xf>
    <xf numFmtId="38" fontId="53" fillId="49" borderId="6" xfId="130" applyFont="1" applyFill="1" applyBorder="1" applyAlignment="1" applyProtection="1">
      <alignment horizontal="center" vertical="center" wrapText="1"/>
    </xf>
    <xf numFmtId="38" fontId="53" fillId="49" borderId="7" xfId="130" applyFont="1" applyFill="1" applyBorder="1" applyAlignment="1" applyProtection="1">
      <alignment horizontal="center" vertical="center" wrapText="1"/>
    </xf>
    <xf numFmtId="0" fontId="54" fillId="51" borderId="171" xfId="213" applyFont="1" applyFill="1" applyBorder="1" applyAlignment="1" applyProtection="1">
      <alignment horizontal="center" vertical="center"/>
      <protection locked="0"/>
    </xf>
    <xf numFmtId="0" fontId="54" fillId="51" borderId="170" xfId="213" applyFont="1" applyFill="1" applyBorder="1" applyAlignment="1" applyProtection="1">
      <alignment horizontal="center" vertical="center"/>
      <protection locked="0"/>
    </xf>
    <xf numFmtId="0" fontId="54" fillId="51" borderId="49" xfId="213" applyFont="1" applyFill="1" applyBorder="1" applyAlignment="1" applyProtection="1">
      <alignment horizontal="center" vertical="center"/>
      <protection locked="0"/>
    </xf>
    <xf numFmtId="0" fontId="54" fillId="51" borderId="50" xfId="213" applyFont="1" applyFill="1" applyBorder="1" applyAlignment="1" applyProtection="1">
      <alignment horizontal="center" vertical="center"/>
      <protection locked="0"/>
    </xf>
    <xf numFmtId="0" fontId="54" fillId="51" borderId="52" xfId="213" applyFont="1" applyFill="1" applyBorder="1" applyAlignment="1" applyProtection="1">
      <alignment horizontal="center" vertical="center"/>
      <protection locked="0"/>
    </xf>
    <xf numFmtId="0" fontId="54" fillId="51" borderId="53" xfId="213" applyFont="1" applyFill="1" applyBorder="1" applyAlignment="1" applyProtection="1">
      <alignment horizontal="center" vertical="center"/>
      <protection locked="0"/>
    </xf>
    <xf numFmtId="38" fontId="57" fillId="49" borderId="55" xfId="130" applyFont="1" applyFill="1" applyBorder="1" applyAlignment="1" applyProtection="1">
      <alignment horizontal="center" vertical="center" wrapText="1"/>
    </xf>
    <xf numFmtId="38" fontId="57" fillId="49" borderId="56" xfId="130" applyFont="1" applyFill="1" applyBorder="1" applyAlignment="1" applyProtection="1">
      <alignment horizontal="center" vertical="center" wrapText="1"/>
    </xf>
    <xf numFmtId="38" fontId="57" fillId="49" borderId="60" xfId="130" applyFont="1" applyFill="1" applyBorder="1" applyAlignment="1" applyProtection="1">
      <alignment horizontal="center" vertical="center" wrapText="1"/>
    </xf>
    <xf numFmtId="38" fontId="57" fillId="49" borderId="3" xfId="130" applyFont="1" applyFill="1" applyBorder="1" applyAlignment="1" applyProtection="1">
      <alignment horizontal="center" vertical="center" wrapText="1"/>
    </xf>
    <xf numFmtId="38" fontId="57" fillId="49" borderId="0" xfId="130" applyFont="1" applyFill="1" applyBorder="1" applyAlignment="1" applyProtection="1">
      <alignment horizontal="center" vertical="center" wrapText="1"/>
    </xf>
    <xf numFmtId="38" fontId="57" fillId="49" borderId="4" xfId="130" applyFont="1" applyFill="1" applyBorder="1" applyAlignment="1" applyProtection="1">
      <alignment horizontal="center" vertical="center" wrapText="1"/>
    </xf>
    <xf numFmtId="38" fontId="57" fillId="49" borderId="5" xfId="130" applyFont="1" applyFill="1" applyBorder="1" applyAlignment="1" applyProtection="1">
      <alignment horizontal="center" vertical="center" wrapText="1"/>
    </xf>
    <xf numFmtId="38" fontId="57" fillId="49" borderId="6" xfId="130" applyFont="1" applyFill="1" applyBorder="1" applyAlignment="1" applyProtection="1">
      <alignment horizontal="center" vertical="center" wrapText="1"/>
    </xf>
    <xf numFmtId="38" fontId="57" fillId="49" borderId="7" xfId="130" applyFont="1" applyFill="1" applyBorder="1" applyAlignment="1" applyProtection="1">
      <alignment horizontal="center" vertical="center" wrapText="1"/>
    </xf>
    <xf numFmtId="0" fontId="57" fillId="51" borderId="55" xfId="130" applyNumberFormat="1" applyFont="1" applyFill="1" applyBorder="1" applyAlignment="1" applyProtection="1">
      <alignment horizontal="center" vertical="center" shrinkToFit="1"/>
      <protection locked="0"/>
    </xf>
    <xf numFmtId="0" fontId="57" fillId="51" borderId="56" xfId="130" applyNumberFormat="1" applyFont="1" applyFill="1" applyBorder="1" applyAlignment="1" applyProtection="1">
      <alignment horizontal="center" vertical="center" shrinkToFit="1"/>
      <protection locked="0"/>
    </xf>
    <xf numFmtId="0" fontId="57" fillId="51" borderId="3" xfId="130" applyNumberFormat="1" applyFont="1" applyFill="1" applyBorder="1" applyAlignment="1" applyProtection="1">
      <alignment horizontal="center" vertical="center" shrinkToFit="1"/>
      <protection locked="0"/>
    </xf>
    <xf numFmtId="0" fontId="57" fillId="51" borderId="0" xfId="130" applyNumberFormat="1" applyFont="1" applyFill="1" applyBorder="1" applyAlignment="1" applyProtection="1">
      <alignment horizontal="center" vertical="center" shrinkToFit="1"/>
      <protection locked="0"/>
    </xf>
    <xf numFmtId="0" fontId="57" fillId="51" borderId="5" xfId="130" applyNumberFormat="1" applyFont="1" applyFill="1" applyBorder="1" applyAlignment="1" applyProtection="1">
      <alignment horizontal="center" vertical="center" shrinkToFit="1"/>
      <protection locked="0"/>
    </xf>
    <xf numFmtId="0" fontId="57" fillId="51" borderId="6" xfId="130" applyNumberFormat="1" applyFont="1" applyFill="1" applyBorder="1" applyAlignment="1" applyProtection="1">
      <alignment horizontal="center" vertical="center" shrinkToFit="1"/>
      <protection locked="0"/>
    </xf>
    <xf numFmtId="0" fontId="58" fillId="48" borderId="0" xfId="213" applyFont="1" applyFill="1" applyAlignment="1">
      <alignment horizontal="center" vertical="center"/>
    </xf>
    <xf numFmtId="0" fontId="53" fillId="51" borderId="169" xfId="213" applyFont="1" applyFill="1" applyBorder="1" applyAlignment="1" applyProtection="1">
      <alignment horizontal="center" vertical="center" wrapText="1"/>
      <protection locked="0"/>
    </xf>
    <xf numFmtId="0" fontId="53" fillId="51" borderId="51" xfId="213" applyFont="1" applyFill="1" applyBorder="1" applyAlignment="1" applyProtection="1">
      <alignment horizontal="center" vertical="center" wrapText="1"/>
      <protection locked="0"/>
    </xf>
    <xf numFmtId="0" fontId="53" fillId="51" borderId="54" xfId="213" applyFont="1" applyFill="1" applyBorder="1" applyAlignment="1" applyProtection="1">
      <alignment horizontal="center" vertical="center" wrapText="1"/>
      <protection locked="0"/>
    </xf>
    <xf numFmtId="0" fontId="53" fillId="49" borderId="55" xfId="213" applyFont="1" applyFill="1" applyBorder="1" applyAlignment="1">
      <alignment horizontal="center" vertical="center"/>
    </xf>
    <xf numFmtId="0" fontId="53" fillId="49" borderId="56" xfId="213" applyFont="1" applyFill="1" applyBorder="1" applyAlignment="1">
      <alignment horizontal="center" vertical="center"/>
    </xf>
    <xf numFmtId="0" fontId="53" fillId="49" borderId="60" xfId="213" applyFont="1" applyFill="1" applyBorder="1" applyAlignment="1">
      <alignment horizontal="center" vertical="center"/>
    </xf>
    <xf numFmtId="0" fontId="53" fillId="49" borderId="3" xfId="213" applyFont="1" applyFill="1" applyBorder="1" applyAlignment="1">
      <alignment horizontal="center" vertical="center"/>
    </xf>
    <xf numFmtId="0" fontId="53" fillId="49" borderId="0" xfId="213" applyFont="1" applyFill="1" applyAlignment="1">
      <alignment horizontal="center" vertical="center"/>
    </xf>
    <xf numFmtId="0" fontId="53" fillId="49" borderId="4" xfId="213" applyFont="1" applyFill="1" applyBorder="1" applyAlignment="1">
      <alignment horizontal="center" vertical="center"/>
    </xf>
    <xf numFmtId="0" fontId="53" fillId="49" borderId="5" xfId="213" applyFont="1" applyFill="1" applyBorder="1" applyAlignment="1">
      <alignment horizontal="center" vertical="center"/>
    </xf>
    <xf numFmtId="0" fontId="53" fillId="49" borderId="6" xfId="213" applyFont="1" applyFill="1" applyBorder="1" applyAlignment="1">
      <alignment horizontal="center" vertical="center"/>
    </xf>
    <xf numFmtId="0" fontId="53" fillId="49" borderId="7" xfId="213" applyFont="1" applyFill="1" applyBorder="1" applyAlignment="1">
      <alignment horizontal="center" vertical="center"/>
    </xf>
    <xf numFmtId="38" fontId="57" fillId="51" borderId="55" xfId="130" applyFont="1" applyFill="1" applyBorder="1" applyAlignment="1" applyProtection="1">
      <alignment horizontal="center" vertical="center" shrinkToFit="1"/>
      <protection locked="0"/>
    </xf>
    <xf numFmtId="38" fontId="57" fillId="51" borderId="56" xfId="130" applyFont="1" applyFill="1" applyBorder="1" applyAlignment="1" applyProtection="1">
      <alignment horizontal="center" vertical="center" shrinkToFit="1"/>
      <protection locked="0"/>
    </xf>
    <xf numFmtId="38" fontId="57" fillId="51" borderId="60" xfId="130" applyFont="1" applyFill="1" applyBorder="1" applyAlignment="1" applyProtection="1">
      <alignment horizontal="center" vertical="center" shrinkToFit="1"/>
      <protection locked="0"/>
    </xf>
    <xf numFmtId="38" fontId="57" fillId="51" borderId="3" xfId="130" applyFont="1" applyFill="1" applyBorder="1" applyAlignment="1" applyProtection="1">
      <alignment horizontal="center" vertical="center" shrinkToFit="1"/>
      <protection locked="0"/>
    </xf>
    <xf numFmtId="38" fontId="57" fillId="51" borderId="0" xfId="130" applyFont="1" applyFill="1" applyBorder="1" applyAlignment="1" applyProtection="1">
      <alignment horizontal="center" vertical="center" shrinkToFit="1"/>
      <protection locked="0"/>
    </xf>
    <xf numFmtId="38" fontId="57" fillId="51" borderId="4" xfId="130" applyFont="1" applyFill="1" applyBorder="1" applyAlignment="1" applyProtection="1">
      <alignment horizontal="center" vertical="center" shrinkToFit="1"/>
      <protection locked="0"/>
    </xf>
    <xf numFmtId="38" fontId="57" fillId="51" borderId="5" xfId="130" applyFont="1" applyFill="1" applyBorder="1" applyAlignment="1" applyProtection="1">
      <alignment horizontal="center" vertical="center" shrinkToFit="1"/>
      <protection locked="0"/>
    </xf>
    <xf numFmtId="38" fontId="57" fillId="51" borderId="6" xfId="130" applyFont="1" applyFill="1" applyBorder="1" applyAlignment="1" applyProtection="1">
      <alignment horizontal="center" vertical="center" shrinkToFit="1"/>
      <protection locked="0"/>
    </xf>
    <xf numFmtId="38" fontId="57" fillId="51" borderId="7" xfId="130" applyFont="1" applyFill="1" applyBorder="1" applyAlignment="1" applyProtection="1">
      <alignment horizontal="center" vertical="center" shrinkToFit="1"/>
      <protection locked="0"/>
    </xf>
    <xf numFmtId="49" fontId="61" fillId="48" borderId="0" xfId="213" quotePrefix="1" applyNumberFormat="1" applyFont="1" applyFill="1" applyAlignment="1">
      <alignment horizontal="center" vertical="center"/>
    </xf>
    <xf numFmtId="49" fontId="61" fillId="48" borderId="0" xfId="213" quotePrefix="1" applyNumberFormat="1" applyFont="1" applyFill="1" applyAlignment="1">
      <alignment horizontal="right" vertical="center"/>
    </xf>
    <xf numFmtId="0" fontId="57" fillId="48" borderId="56" xfId="213" applyFont="1" applyFill="1" applyBorder="1" applyAlignment="1">
      <alignment horizontal="left" vertical="top" wrapText="1"/>
    </xf>
    <xf numFmtId="0" fontId="54" fillId="51" borderId="55" xfId="213" applyFont="1" applyFill="1" applyBorder="1" applyAlignment="1" applyProtection="1">
      <alignment horizontal="center" vertical="center" shrinkToFit="1"/>
      <protection locked="0"/>
    </xf>
    <xf numFmtId="0" fontId="54" fillId="51" borderId="56" xfId="213" applyFont="1" applyFill="1" applyBorder="1" applyAlignment="1" applyProtection="1">
      <alignment horizontal="center" vertical="center" shrinkToFit="1"/>
      <protection locked="0"/>
    </xf>
    <xf numFmtId="0" fontId="54" fillId="51" borderId="3" xfId="213" applyFont="1" applyFill="1" applyBorder="1" applyAlignment="1" applyProtection="1">
      <alignment horizontal="center" vertical="center" shrinkToFit="1"/>
      <protection locked="0"/>
    </xf>
    <xf numFmtId="0" fontId="54" fillId="51" borderId="0" xfId="213" applyFont="1" applyFill="1" applyAlignment="1" applyProtection="1">
      <alignment horizontal="center" vertical="center" shrinkToFit="1"/>
      <protection locked="0"/>
    </xf>
    <xf numFmtId="0" fontId="54" fillId="51" borderId="5" xfId="213" applyFont="1" applyFill="1" applyBorder="1" applyAlignment="1" applyProtection="1">
      <alignment horizontal="center" vertical="center" shrinkToFit="1"/>
      <protection locked="0"/>
    </xf>
    <xf numFmtId="0" fontId="54" fillId="51" borderId="6" xfId="213" applyFont="1" applyFill="1" applyBorder="1" applyAlignment="1" applyProtection="1">
      <alignment horizontal="center" vertical="center" shrinkToFit="1"/>
      <protection locked="0"/>
    </xf>
    <xf numFmtId="38" fontId="58" fillId="48" borderId="58" xfId="213" applyNumberFormat="1" applyFont="1" applyFill="1" applyBorder="1" applyAlignment="1">
      <alignment horizontal="center" vertical="center"/>
    </xf>
    <xf numFmtId="0" fontId="58" fillId="48" borderId="58" xfId="213" applyFont="1" applyFill="1" applyBorder="1" applyAlignment="1">
      <alignment horizontal="center" vertical="center"/>
    </xf>
    <xf numFmtId="0" fontId="58" fillId="48" borderId="59" xfId="213" applyFont="1" applyFill="1" applyBorder="1" applyAlignment="1">
      <alignment horizontal="center" vertical="center"/>
    </xf>
    <xf numFmtId="0" fontId="58" fillId="48" borderId="0" xfId="213" applyFont="1" applyFill="1" applyAlignment="1">
      <alignment vertical="center" shrinkToFit="1"/>
    </xf>
    <xf numFmtId="0" fontId="53" fillId="51" borderId="47" xfId="213" applyFont="1" applyFill="1" applyBorder="1" applyAlignment="1" applyProtection="1">
      <alignment horizontal="center" vertical="center" shrinkToFit="1"/>
      <protection locked="0"/>
    </xf>
    <xf numFmtId="0" fontId="53" fillId="51" borderId="41" xfId="213" applyFont="1" applyFill="1" applyBorder="1" applyAlignment="1" applyProtection="1">
      <alignment horizontal="center" vertical="center" shrinkToFit="1"/>
      <protection locked="0"/>
    </xf>
    <xf numFmtId="0" fontId="53" fillId="51" borderId="48" xfId="213" applyFont="1" applyFill="1" applyBorder="1" applyAlignment="1" applyProtection="1">
      <alignment horizontal="center" vertical="center" shrinkToFit="1"/>
      <protection locked="0"/>
    </xf>
    <xf numFmtId="0" fontId="53" fillId="51" borderId="55" xfId="213" applyFont="1" applyFill="1" applyBorder="1" applyAlignment="1" applyProtection="1">
      <alignment horizontal="center" vertical="center" shrinkToFit="1"/>
      <protection locked="0"/>
    </xf>
    <xf numFmtId="0" fontId="53" fillId="51" borderId="56" xfId="213" applyFont="1" applyFill="1" applyBorder="1" applyAlignment="1" applyProtection="1">
      <alignment horizontal="center" vertical="center" shrinkToFit="1"/>
      <protection locked="0"/>
    </xf>
    <xf numFmtId="0" fontId="53" fillId="51" borderId="60" xfId="213" applyFont="1" applyFill="1" applyBorder="1" applyAlignment="1" applyProtection="1">
      <alignment horizontal="center" vertical="center" shrinkToFit="1"/>
      <protection locked="0"/>
    </xf>
    <xf numFmtId="0" fontId="53" fillId="51" borderId="5" xfId="213" applyFont="1" applyFill="1" applyBorder="1" applyAlignment="1" applyProtection="1">
      <alignment horizontal="center" vertical="center" shrinkToFit="1"/>
      <protection locked="0"/>
    </xf>
    <xf numFmtId="0" fontId="53" fillId="51" borderId="6" xfId="213" applyFont="1" applyFill="1" applyBorder="1" applyAlignment="1" applyProtection="1">
      <alignment horizontal="center" vertical="center" shrinkToFit="1"/>
      <protection locked="0"/>
    </xf>
    <xf numFmtId="0" fontId="53" fillId="51" borderId="7" xfId="213" applyFont="1" applyFill="1" applyBorder="1" applyAlignment="1" applyProtection="1">
      <alignment horizontal="center" vertical="center" shrinkToFit="1"/>
      <protection locked="0"/>
    </xf>
    <xf numFmtId="0" fontId="54" fillId="51" borderId="169" xfId="213" applyFont="1" applyFill="1" applyBorder="1" applyAlignment="1" applyProtection="1">
      <alignment horizontal="center" vertical="center"/>
      <protection locked="0"/>
    </xf>
    <xf numFmtId="0" fontId="54" fillId="51" borderId="51" xfId="213" applyFont="1" applyFill="1" applyBorder="1" applyAlignment="1" applyProtection="1">
      <alignment horizontal="center" vertical="center"/>
      <protection locked="0"/>
    </xf>
    <xf numFmtId="0" fontId="54" fillId="51" borderId="54" xfId="213" applyFont="1" applyFill="1" applyBorder="1" applyAlignment="1" applyProtection="1">
      <alignment horizontal="center" vertical="center"/>
      <protection locked="0"/>
    </xf>
    <xf numFmtId="0" fontId="54" fillId="51" borderId="60" xfId="213" applyFont="1" applyFill="1" applyBorder="1" applyAlignment="1" applyProtection="1">
      <alignment horizontal="center" vertical="center" shrinkToFit="1"/>
      <protection locked="0"/>
    </xf>
    <xf numFmtId="0" fontId="54" fillId="51" borderId="4" xfId="213" applyFont="1" applyFill="1" applyBorder="1" applyAlignment="1" applyProtection="1">
      <alignment horizontal="center" vertical="center" shrinkToFit="1"/>
      <protection locked="0"/>
    </xf>
    <xf numFmtId="0" fontId="54" fillId="51" borderId="7" xfId="213" applyFont="1" applyFill="1" applyBorder="1" applyAlignment="1" applyProtection="1">
      <alignment horizontal="center" vertical="center" shrinkToFit="1"/>
      <protection locked="0"/>
    </xf>
    <xf numFmtId="0" fontId="54" fillId="49" borderId="56" xfId="213" applyFont="1" applyFill="1" applyBorder="1" applyAlignment="1">
      <alignment horizontal="center" vertical="center" wrapText="1"/>
    </xf>
    <xf numFmtId="0" fontId="54" fillId="49" borderId="3" xfId="213" applyFont="1" applyFill="1" applyBorder="1" applyAlignment="1">
      <alignment horizontal="center" vertical="center" wrapText="1"/>
    </xf>
    <xf numFmtId="0" fontId="54" fillId="49" borderId="0" xfId="213" applyFont="1" applyFill="1" applyAlignment="1">
      <alignment horizontal="center" vertical="center" wrapText="1"/>
    </xf>
    <xf numFmtId="0" fontId="54" fillId="49" borderId="5" xfId="213" applyFont="1" applyFill="1" applyBorder="1" applyAlignment="1">
      <alignment horizontal="center" vertical="center" wrapText="1"/>
    </xf>
    <xf numFmtId="0" fontId="54" fillId="49" borderId="6" xfId="213" applyFont="1" applyFill="1" applyBorder="1" applyAlignment="1">
      <alignment horizontal="center" vertical="center" wrapText="1"/>
    </xf>
    <xf numFmtId="0" fontId="53" fillId="51" borderId="55" xfId="213" applyFont="1" applyFill="1" applyBorder="1" applyAlignment="1" applyProtection="1">
      <alignment horizontal="center" vertical="center" wrapText="1"/>
      <protection locked="0"/>
    </xf>
    <xf numFmtId="0" fontId="53" fillId="51" borderId="56" xfId="213" applyFont="1" applyFill="1" applyBorder="1" applyAlignment="1" applyProtection="1">
      <alignment horizontal="center" vertical="center" wrapText="1"/>
      <protection locked="0"/>
    </xf>
    <xf numFmtId="0" fontId="53" fillId="51" borderId="60" xfId="213" applyFont="1" applyFill="1" applyBorder="1" applyAlignment="1" applyProtection="1">
      <alignment horizontal="center" vertical="center" wrapText="1"/>
      <protection locked="0"/>
    </xf>
    <xf numFmtId="0" fontId="53" fillId="51" borderId="3" xfId="213" applyFont="1" applyFill="1" applyBorder="1" applyAlignment="1" applyProtection="1">
      <alignment horizontal="center" vertical="center" wrapText="1"/>
      <protection locked="0"/>
    </xf>
    <xf numFmtId="0" fontId="53" fillId="51" borderId="0" xfId="213" applyFont="1" applyFill="1" applyAlignment="1" applyProtection="1">
      <alignment horizontal="center" vertical="center" wrapText="1"/>
      <protection locked="0"/>
    </xf>
    <xf numFmtId="0" fontId="53" fillId="51" borderId="4" xfId="213" applyFont="1" applyFill="1" applyBorder="1" applyAlignment="1" applyProtection="1">
      <alignment horizontal="center" vertical="center" wrapText="1"/>
      <protection locked="0"/>
    </xf>
    <xf numFmtId="0" fontId="53" fillId="51" borderId="5" xfId="213" applyFont="1" applyFill="1" applyBorder="1" applyAlignment="1" applyProtection="1">
      <alignment horizontal="center" vertical="center" wrapText="1"/>
      <protection locked="0"/>
    </xf>
    <xf numFmtId="0" fontId="53" fillId="51" borderId="6" xfId="213" applyFont="1" applyFill="1" applyBorder="1" applyAlignment="1" applyProtection="1">
      <alignment horizontal="center" vertical="center" wrapText="1"/>
      <protection locked="0"/>
    </xf>
    <xf numFmtId="0" fontId="53" fillId="51" borderId="7" xfId="213" applyFont="1" applyFill="1" applyBorder="1" applyAlignment="1" applyProtection="1">
      <alignment horizontal="center" vertical="center" wrapText="1"/>
      <protection locked="0"/>
    </xf>
    <xf numFmtId="0" fontId="53" fillId="49" borderId="47" xfId="213" applyFont="1" applyFill="1" applyBorder="1" applyAlignment="1">
      <alignment horizontal="center" vertical="center" wrapText="1"/>
    </xf>
    <xf numFmtId="0" fontId="53" fillId="49" borderId="41" xfId="213" applyFont="1" applyFill="1" applyBorder="1" applyAlignment="1">
      <alignment horizontal="center" vertical="center" wrapText="1"/>
    </xf>
    <xf numFmtId="0" fontId="53" fillId="49" borderId="48" xfId="213" applyFont="1" applyFill="1" applyBorder="1" applyAlignment="1">
      <alignment horizontal="center" vertical="center" wrapText="1"/>
    </xf>
    <xf numFmtId="0" fontId="58" fillId="0" borderId="0" xfId="212" applyFont="1">
      <alignment vertical="center"/>
    </xf>
    <xf numFmtId="0" fontId="65" fillId="0" borderId="0" xfId="212" applyFont="1" applyAlignment="1">
      <alignment horizontal="center" vertical="center" shrinkToFit="1"/>
    </xf>
    <xf numFmtId="38" fontId="57" fillId="48" borderId="56" xfId="130" applyFont="1" applyFill="1" applyBorder="1" applyAlignment="1" applyProtection="1">
      <alignment horizontal="center" vertical="center" wrapText="1"/>
    </xf>
    <xf numFmtId="38" fontId="57" fillId="48" borderId="0" xfId="130" applyFont="1" applyFill="1" applyBorder="1" applyAlignment="1" applyProtection="1">
      <alignment horizontal="center" vertical="center" wrapText="1"/>
    </xf>
    <xf numFmtId="38" fontId="57" fillId="48" borderId="6" xfId="130" applyFont="1" applyFill="1" applyBorder="1" applyAlignment="1" applyProtection="1">
      <alignment horizontal="center" vertical="center" wrapText="1"/>
    </xf>
    <xf numFmtId="38" fontId="57" fillId="48" borderId="60" xfId="130" applyFont="1" applyFill="1" applyBorder="1" applyAlignment="1" applyProtection="1">
      <alignment horizontal="center" vertical="center" wrapText="1"/>
    </xf>
    <xf numFmtId="38" fontId="57" fillId="48" borderId="4" xfId="130" applyFont="1" applyFill="1" applyBorder="1" applyAlignment="1" applyProtection="1">
      <alignment horizontal="center" vertical="center" wrapText="1"/>
    </xf>
    <xf numFmtId="38" fontId="57" fillId="48" borderId="7" xfId="130" applyFont="1" applyFill="1" applyBorder="1" applyAlignment="1" applyProtection="1">
      <alignment horizontal="center" vertical="center" wrapText="1"/>
    </xf>
    <xf numFmtId="38" fontId="53" fillId="51" borderId="55" xfId="130" applyFont="1" applyFill="1" applyBorder="1" applyAlignment="1" applyProtection="1">
      <alignment horizontal="center" vertical="center" shrinkToFit="1"/>
      <protection locked="0"/>
    </xf>
    <xf numFmtId="38" fontId="53" fillId="51" borderId="56" xfId="130" applyFont="1" applyFill="1" applyBorder="1" applyAlignment="1" applyProtection="1">
      <alignment horizontal="center" vertical="center" shrinkToFit="1"/>
      <protection locked="0"/>
    </xf>
    <xf numFmtId="38" fontId="53" fillId="51" borderId="60" xfId="130" applyFont="1" applyFill="1" applyBorder="1" applyAlignment="1" applyProtection="1">
      <alignment horizontal="center" vertical="center" shrinkToFit="1"/>
      <protection locked="0"/>
    </xf>
    <xf numFmtId="38" fontId="53" fillId="51" borderId="3" xfId="130" applyFont="1" applyFill="1" applyBorder="1" applyAlignment="1" applyProtection="1">
      <alignment horizontal="center" vertical="center" shrinkToFit="1"/>
      <protection locked="0"/>
    </xf>
    <xf numFmtId="38" fontId="53" fillId="51" borderId="0" xfId="130" applyFont="1" applyFill="1" applyBorder="1" applyAlignment="1" applyProtection="1">
      <alignment horizontal="center" vertical="center" shrinkToFit="1"/>
      <protection locked="0"/>
    </xf>
    <xf numFmtId="38" fontId="53" fillId="51" borderId="4" xfId="130" applyFont="1" applyFill="1" applyBorder="1" applyAlignment="1" applyProtection="1">
      <alignment horizontal="center" vertical="center" shrinkToFit="1"/>
      <protection locked="0"/>
    </xf>
    <xf numFmtId="38" fontId="53" fillId="51" borderId="5" xfId="130" applyFont="1" applyFill="1" applyBorder="1" applyAlignment="1" applyProtection="1">
      <alignment horizontal="center" vertical="center" shrinkToFit="1"/>
      <protection locked="0"/>
    </xf>
    <xf numFmtId="38" fontId="53" fillId="51" borderId="6" xfId="130" applyFont="1" applyFill="1" applyBorder="1" applyAlignment="1" applyProtection="1">
      <alignment horizontal="center" vertical="center" shrinkToFit="1"/>
      <protection locked="0"/>
    </xf>
    <xf numFmtId="38" fontId="53" fillId="51" borderId="7" xfId="130" applyFont="1" applyFill="1" applyBorder="1" applyAlignment="1" applyProtection="1">
      <alignment horizontal="center" vertical="center" shrinkToFit="1"/>
      <protection locked="0"/>
    </xf>
    <xf numFmtId="0" fontId="69" fillId="49" borderId="2" xfId="213" applyFont="1" applyFill="1" applyBorder="1" applyAlignment="1">
      <alignment horizontal="center" vertical="center" shrinkToFit="1"/>
    </xf>
    <xf numFmtId="0" fontId="69" fillId="49" borderId="72" xfId="213" applyFont="1" applyFill="1" applyBorder="1" applyAlignment="1">
      <alignment horizontal="center" vertical="center" shrinkToFit="1"/>
    </xf>
    <xf numFmtId="0" fontId="58" fillId="0" borderId="0" xfId="213" applyFont="1" applyAlignment="1">
      <alignment horizontal="left" vertical="top" wrapText="1"/>
    </xf>
    <xf numFmtId="0" fontId="59" fillId="48" borderId="56" xfId="213" applyFont="1" applyFill="1" applyBorder="1" applyAlignment="1">
      <alignment horizontal="center" vertical="center" wrapText="1"/>
    </xf>
    <xf numFmtId="0" fontId="59" fillId="48" borderId="0" xfId="213" applyFont="1" applyFill="1" applyAlignment="1">
      <alignment horizontal="center" vertical="center" wrapText="1"/>
    </xf>
    <xf numFmtId="0" fontId="59" fillId="48" borderId="6" xfId="213" applyFont="1" applyFill="1" applyBorder="1" applyAlignment="1">
      <alignment horizontal="center" vertical="center" wrapText="1"/>
    </xf>
    <xf numFmtId="0" fontId="59" fillId="51" borderId="55" xfId="213" applyFont="1" applyFill="1" applyBorder="1" applyAlignment="1" applyProtection="1">
      <alignment horizontal="center" vertical="center" shrinkToFit="1"/>
      <protection locked="0"/>
    </xf>
    <xf numFmtId="0" fontId="59" fillId="51" borderId="56" xfId="213" applyFont="1" applyFill="1" applyBorder="1" applyAlignment="1" applyProtection="1">
      <alignment horizontal="center" vertical="center" shrinkToFit="1"/>
      <protection locked="0"/>
    </xf>
    <xf numFmtId="0" fontId="59" fillId="51" borderId="3" xfId="213" applyFont="1" applyFill="1" applyBorder="1" applyAlignment="1" applyProtection="1">
      <alignment horizontal="center" vertical="center" shrinkToFit="1"/>
      <protection locked="0"/>
    </xf>
    <xf numFmtId="0" fontId="59" fillId="51" borderId="0" xfId="213" applyFont="1" applyFill="1" applyAlignment="1" applyProtection="1">
      <alignment horizontal="center" vertical="center" shrinkToFit="1"/>
      <protection locked="0"/>
    </xf>
    <xf numFmtId="0" fontId="59" fillId="51" borderId="5" xfId="213" applyFont="1" applyFill="1" applyBorder="1" applyAlignment="1" applyProtection="1">
      <alignment horizontal="center" vertical="center" shrinkToFit="1"/>
      <protection locked="0"/>
    </xf>
    <xf numFmtId="0" fontId="59" fillId="51" borderId="6" xfId="213" applyFont="1" applyFill="1" applyBorder="1" applyAlignment="1" applyProtection="1">
      <alignment horizontal="center" vertical="center" shrinkToFit="1"/>
      <protection locked="0"/>
    </xf>
    <xf numFmtId="0" fontId="59" fillId="49" borderId="55" xfId="213" applyFont="1" applyFill="1" applyBorder="1" applyAlignment="1">
      <alignment horizontal="center" vertical="center" shrinkToFit="1"/>
    </xf>
    <xf numFmtId="0" fontId="59" fillId="49" borderId="56" xfId="213" applyFont="1" applyFill="1" applyBorder="1" applyAlignment="1">
      <alignment horizontal="center" vertical="center" shrinkToFit="1"/>
    </xf>
    <xf numFmtId="0" fontId="59" fillId="49" borderId="60" xfId="213" applyFont="1" applyFill="1" applyBorder="1" applyAlignment="1">
      <alignment horizontal="center" vertical="center" shrinkToFit="1"/>
    </xf>
    <xf numFmtId="0" fontId="59" fillId="49" borderId="3" xfId="213" applyFont="1" applyFill="1" applyBorder="1" applyAlignment="1">
      <alignment horizontal="center" vertical="center" shrinkToFit="1"/>
    </xf>
    <xf numFmtId="0" fontId="59" fillId="49" borderId="0" xfId="213" applyFont="1" applyFill="1" applyAlignment="1">
      <alignment horizontal="center" vertical="center" shrinkToFit="1"/>
    </xf>
    <xf numFmtId="0" fontId="59" fillId="49" borderId="4" xfId="213" applyFont="1" applyFill="1" applyBorder="1" applyAlignment="1">
      <alignment horizontal="center" vertical="center" shrinkToFit="1"/>
    </xf>
    <xf numFmtId="0" fontId="59" fillId="49" borderId="5" xfId="213" applyFont="1" applyFill="1" applyBorder="1" applyAlignment="1">
      <alignment horizontal="center" vertical="center" shrinkToFit="1"/>
    </xf>
    <xf numFmtId="0" fontId="59" fillId="49" borderId="6" xfId="213" applyFont="1" applyFill="1" applyBorder="1" applyAlignment="1">
      <alignment horizontal="center" vertical="center" shrinkToFit="1"/>
    </xf>
    <xf numFmtId="0" fontId="59" fillId="49" borderId="7" xfId="213" applyFont="1" applyFill="1" applyBorder="1" applyAlignment="1">
      <alignment horizontal="center" vertical="center" shrinkToFit="1"/>
    </xf>
    <xf numFmtId="0" fontId="58" fillId="48" borderId="3" xfId="213" applyFont="1" applyFill="1" applyBorder="1" applyAlignment="1">
      <alignment horizontal="center" vertical="center" textRotation="255"/>
    </xf>
    <xf numFmtId="0" fontId="58" fillId="48" borderId="0" xfId="213" applyFont="1" applyFill="1" applyAlignment="1">
      <alignment horizontal="center" vertical="center" textRotation="255"/>
    </xf>
    <xf numFmtId="0" fontId="58" fillId="0" borderId="0" xfId="213" applyFont="1" applyAlignment="1">
      <alignment horizontal="left" vertical="center"/>
    </xf>
    <xf numFmtId="0" fontId="58" fillId="0" borderId="6" xfId="213" applyFont="1" applyBorder="1" applyAlignment="1">
      <alignment horizontal="left" vertical="center"/>
    </xf>
    <xf numFmtId="0" fontId="58" fillId="48" borderId="0" xfId="213" applyFont="1" applyFill="1" applyAlignment="1">
      <alignment horizontal="left" vertical="center"/>
    </xf>
    <xf numFmtId="0" fontId="58" fillId="48" borderId="6" xfId="213" applyFont="1" applyFill="1" applyBorder="1" applyAlignment="1">
      <alignment horizontal="left" vertical="center"/>
    </xf>
    <xf numFmtId="0" fontId="58" fillId="51" borderId="2" xfId="213" applyFont="1" applyFill="1" applyBorder="1" applyAlignment="1" applyProtection="1">
      <alignment horizontal="center" vertical="center" shrinkToFit="1"/>
      <protection locked="0"/>
    </xf>
    <xf numFmtId="0" fontId="58" fillId="51" borderId="72" xfId="213" applyFont="1" applyFill="1" applyBorder="1" applyAlignment="1" applyProtection="1">
      <alignment horizontal="center" vertical="center" shrinkToFit="1"/>
      <protection locked="0"/>
    </xf>
    <xf numFmtId="0" fontId="58" fillId="49" borderId="57" xfId="213" applyFont="1" applyFill="1" applyBorder="1" applyAlignment="1">
      <alignment horizontal="center" vertical="center" shrinkToFit="1"/>
    </xf>
    <xf numFmtId="0" fontId="58" fillId="49" borderId="21" xfId="213" applyFont="1" applyFill="1" applyBorder="1" applyAlignment="1">
      <alignment horizontal="center" vertical="center" shrinkToFit="1"/>
    </xf>
  </cellXfs>
  <cellStyles count="350">
    <cellStyle name=" 1" xfId="84" xr:uid="{00000000-0005-0000-0000-000000000000}"/>
    <cellStyle name="20% - アクセント 1 2" xfId="3" xr:uid="{00000000-0005-0000-0000-000001000000}"/>
    <cellStyle name="20% - アクセント 1 2 2" xfId="329" xr:uid="{00000000-0005-0000-0000-000002000000}"/>
    <cellStyle name="20% - アクセント 1 3" xfId="85" xr:uid="{00000000-0005-0000-0000-000003000000}"/>
    <cellStyle name="20% - アクセント 2 2" xfId="4" xr:uid="{00000000-0005-0000-0000-000004000000}"/>
    <cellStyle name="20% - アクセント 2 2 2" xfId="330" xr:uid="{00000000-0005-0000-0000-000005000000}"/>
    <cellStyle name="20% - アクセント 2 3" xfId="86" xr:uid="{00000000-0005-0000-0000-000006000000}"/>
    <cellStyle name="20% - アクセント 3 2" xfId="5" xr:uid="{00000000-0005-0000-0000-000007000000}"/>
    <cellStyle name="20% - アクセント 3 2 2" xfId="331" xr:uid="{00000000-0005-0000-0000-000008000000}"/>
    <cellStyle name="20% - アクセント 3 3" xfId="87" xr:uid="{00000000-0005-0000-0000-000009000000}"/>
    <cellStyle name="20% - アクセント 4 2" xfId="6" xr:uid="{00000000-0005-0000-0000-00000A000000}"/>
    <cellStyle name="20% - アクセント 4 2 2" xfId="332" xr:uid="{00000000-0005-0000-0000-00000B000000}"/>
    <cellStyle name="20% - アクセント 4 3" xfId="88" xr:uid="{00000000-0005-0000-0000-00000C000000}"/>
    <cellStyle name="20% - アクセント 5 2" xfId="7" xr:uid="{00000000-0005-0000-0000-00000D000000}"/>
    <cellStyle name="20% - アクセント 5 3" xfId="89" xr:uid="{00000000-0005-0000-0000-00000E000000}"/>
    <cellStyle name="20% - アクセント 6 2" xfId="8" xr:uid="{00000000-0005-0000-0000-00000F000000}"/>
    <cellStyle name="20% - アクセント 6 2 2" xfId="333" xr:uid="{00000000-0005-0000-0000-000010000000}"/>
    <cellStyle name="20% - アクセント 6 3" xfId="90" xr:uid="{00000000-0005-0000-0000-000011000000}"/>
    <cellStyle name="40% - アクセント 1 2" xfId="9" xr:uid="{00000000-0005-0000-0000-000012000000}"/>
    <cellStyle name="40% - アクセント 1 2 2" xfId="334" xr:uid="{00000000-0005-0000-0000-000013000000}"/>
    <cellStyle name="40% - アクセント 1 3" xfId="91" xr:uid="{00000000-0005-0000-0000-000014000000}"/>
    <cellStyle name="40% - アクセント 2 2" xfId="10" xr:uid="{00000000-0005-0000-0000-000015000000}"/>
    <cellStyle name="40% - アクセント 2 3" xfId="92" xr:uid="{00000000-0005-0000-0000-000016000000}"/>
    <cellStyle name="40% - アクセント 3 2" xfId="11" xr:uid="{00000000-0005-0000-0000-000017000000}"/>
    <cellStyle name="40% - アクセント 3 2 2" xfId="335" xr:uid="{00000000-0005-0000-0000-000018000000}"/>
    <cellStyle name="40% - アクセント 3 3" xfId="93" xr:uid="{00000000-0005-0000-0000-000019000000}"/>
    <cellStyle name="40% - アクセント 4 2" xfId="12" xr:uid="{00000000-0005-0000-0000-00001A000000}"/>
    <cellStyle name="40% - アクセント 4 2 2" xfId="336" xr:uid="{00000000-0005-0000-0000-00001B000000}"/>
    <cellStyle name="40% - アクセント 4 3" xfId="94" xr:uid="{00000000-0005-0000-0000-00001C000000}"/>
    <cellStyle name="40% - アクセント 5 2" xfId="13" xr:uid="{00000000-0005-0000-0000-00001D000000}"/>
    <cellStyle name="40% - アクセント 5 3" xfId="95" xr:uid="{00000000-0005-0000-0000-00001E000000}"/>
    <cellStyle name="40% - アクセント 6 2" xfId="14" xr:uid="{00000000-0005-0000-0000-00001F000000}"/>
    <cellStyle name="40% - アクセント 6 2 2" xfId="337" xr:uid="{00000000-0005-0000-0000-000020000000}"/>
    <cellStyle name="40% - アクセント 6 3" xfId="96" xr:uid="{00000000-0005-0000-0000-000021000000}"/>
    <cellStyle name="60% - アクセント 1 2" xfId="15" xr:uid="{00000000-0005-0000-0000-000022000000}"/>
    <cellStyle name="60% - アクセント 1 2 2" xfId="338" xr:uid="{00000000-0005-0000-0000-000023000000}"/>
    <cellStyle name="60% - アクセント 1 3" xfId="97" xr:uid="{00000000-0005-0000-0000-000024000000}"/>
    <cellStyle name="60% - アクセント 2 2" xfId="16" xr:uid="{00000000-0005-0000-0000-000025000000}"/>
    <cellStyle name="60% - アクセント 2 3" xfId="98" xr:uid="{00000000-0005-0000-0000-000026000000}"/>
    <cellStyle name="60% - アクセント 3 2" xfId="17" xr:uid="{00000000-0005-0000-0000-000027000000}"/>
    <cellStyle name="60% - アクセント 3 2 2" xfId="339" xr:uid="{00000000-0005-0000-0000-000028000000}"/>
    <cellStyle name="60% - アクセント 3 3" xfId="99" xr:uid="{00000000-0005-0000-0000-000029000000}"/>
    <cellStyle name="60% - アクセント 4 2" xfId="18" xr:uid="{00000000-0005-0000-0000-00002A000000}"/>
    <cellStyle name="60% - アクセント 4 2 2" xfId="340" xr:uid="{00000000-0005-0000-0000-00002B000000}"/>
    <cellStyle name="60% - アクセント 4 3" xfId="100" xr:uid="{00000000-0005-0000-0000-00002C000000}"/>
    <cellStyle name="60% - アクセント 5 2" xfId="19" xr:uid="{00000000-0005-0000-0000-00002D000000}"/>
    <cellStyle name="60% - アクセント 5 3" xfId="101" xr:uid="{00000000-0005-0000-0000-00002E000000}"/>
    <cellStyle name="60% - アクセント 6 2" xfId="20" xr:uid="{00000000-0005-0000-0000-00002F000000}"/>
    <cellStyle name="60% - アクセント 6 2 2" xfId="341" xr:uid="{00000000-0005-0000-0000-000030000000}"/>
    <cellStyle name="60% - アクセント 6 3" xfId="102" xr:uid="{00000000-0005-0000-0000-000031000000}"/>
    <cellStyle name="Calc Currency (0)" xfId="21" xr:uid="{00000000-0005-0000-0000-000032000000}"/>
    <cellStyle name="Calc Currency (0) 2" xfId="22" xr:uid="{00000000-0005-0000-0000-000033000000}"/>
    <cellStyle name="Calc Currency (0) 3" xfId="103" xr:uid="{00000000-0005-0000-0000-000034000000}"/>
    <cellStyle name="Excel Built-in Normal" xfId="71" xr:uid="{00000000-0005-0000-0000-000035000000}"/>
    <cellStyle name="Grey" xfId="104" xr:uid="{00000000-0005-0000-0000-000036000000}"/>
    <cellStyle name="Header1" xfId="23" xr:uid="{00000000-0005-0000-0000-000037000000}"/>
    <cellStyle name="Header1 2" xfId="24" xr:uid="{00000000-0005-0000-0000-000038000000}"/>
    <cellStyle name="Header1 3" xfId="105" xr:uid="{00000000-0005-0000-0000-000039000000}"/>
    <cellStyle name="Header2" xfId="25" xr:uid="{00000000-0005-0000-0000-00003A000000}"/>
    <cellStyle name="Header2 2" xfId="26" xr:uid="{00000000-0005-0000-0000-00003B000000}"/>
    <cellStyle name="Header2 2 2" xfId="175" xr:uid="{00000000-0005-0000-0000-00003C000000}"/>
    <cellStyle name="Header2 2 2 2" xfId="251" xr:uid="{00000000-0005-0000-0000-00003D000000}"/>
    <cellStyle name="Header2 2 2 3" xfId="279" xr:uid="{00000000-0005-0000-0000-00003E000000}"/>
    <cellStyle name="Header2 2 3" xfId="192" xr:uid="{00000000-0005-0000-0000-00003F000000}"/>
    <cellStyle name="Header2 2 3 2" xfId="261" xr:uid="{00000000-0005-0000-0000-000040000000}"/>
    <cellStyle name="Header2 2 3 3" xfId="287" xr:uid="{00000000-0005-0000-0000-000041000000}"/>
    <cellStyle name="Header2 2 4" xfId="220" xr:uid="{00000000-0005-0000-0000-000042000000}"/>
    <cellStyle name="Header2 2 5" xfId="247" xr:uid="{00000000-0005-0000-0000-000043000000}"/>
    <cellStyle name="Header2 2 6" xfId="232" xr:uid="{00000000-0005-0000-0000-000044000000}"/>
    <cellStyle name="Header2 3" xfId="106" xr:uid="{00000000-0005-0000-0000-000045000000}"/>
    <cellStyle name="Header2 3 2" xfId="177" xr:uid="{00000000-0005-0000-0000-000046000000}"/>
    <cellStyle name="Header2 3 2 2" xfId="253" xr:uid="{00000000-0005-0000-0000-000047000000}"/>
    <cellStyle name="Header2 3 2 3" xfId="281" xr:uid="{00000000-0005-0000-0000-000048000000}"/>
    <cellStyle name="Header2 3 2 4" xfId="305" xr:uid="{00000000-0005-0000-0000-000049000000}"/>
    <cellStyle name="Header2 3 3" xfId="236" xr:uid="{00000000-0005-0000-0000-00004A000000}"/>
    <cellStyle name="Header2 3 4" xfId="237" xr:uid="{00000000-0005-0000-0000-00004B000000}"/>
    <cellStyle name="Header2 4" xfId="174" xr:uid="{00000000-0005-0000-0000-00004C000000}"/>
    <cellStyle name="Header2 4 2" xfId="250" xr:uid="{00000000-0005-0000-0000-00004D000000}"/>
    <cellStyle name="Header2 4 3" xfId="278" xr:uid="{00000000-0005-0000-0000-00004E000000}"/>
    <cellStyle name="Header2 5" xfId="193" xr:uid="{00000000-0005-0000-0000-00004F000000}"/>
    <cellStyle name="Header2 5 2" xfId="262" xr:uid="{00000000-0005-0000-0000-000050000000}"/>
    <cellStyle name="Header2 5 3" xfId="288" xr:uid="{00000000-0005-0000-0000-000051000000}"/>
    <cellStyle name="Header2 6" xfId="219" xr:uid="{00000000-0005-0000-0000-000052000000}"/>
    <cellStyle name="Header2 7" xfId="248" xr:uid="{00000000-0005-0000-0000-000053000000}"/>
    <cellStyle name="Header2 8" xfId="249" xr:uid="{00000000-0005-0000-0000-000054000000}"/>
    <cellStyle name="IBM(401K)" xfId="27" xr:uid="{00000000-0005-0000-0000-000055000000}"/>
    <cellStyle name="Input [yellow]" xfId="107" xr:uid="{00000000-0005-0000-0000-000056000000}"/>
    <cellStyle name="J401K" xfId="28" xr:uid="{00000000-0005-0000-0000-000057000000}"/>
    <cellStyle name="Normal - Style1" xfId="108" xr:uid="{00000000-0005-0000-0000-000058000000}"/>
    <cellStyle name="Normal_#18-Internet" xfId="29" xr:uid="{00000000-0005-0000-0000-000059000000}"/>
    <cellStyle name="Percent [2]" xfId="109" xr:uid="{00000000-0005-0000-0000-00005A000000}"/>
    <cellStyle name="アクセント 1 2" xfId="30" xr:uid="{00000000-0005-0000-0000-00005B000000}"/>
    <cellStyle name="アクセント 1 2 2" xfId="342" xr:uid="{00000000-0005-0000-0000-00005C000000}"/>
    <cellStyle name="アクセント 1 3" xfId="110" xr:uid="{00000000-0005-0000-0000-00005D000000}"/>
    <cellStyle name="アクセント 2 2" xfId="31" xr:uid="{00000000-0005-0000-0000-00005E000000}"/>
    <cellStyle name="アクセント 2 3" xfId="111" xr:uid="{00000000-0005-0000-0000-00005F000000}"/>
    <cellStyle name="アクセント 3 2" xfId="32" xr:uid="{00000000-0005-0000-0000-000060000000}"/>
    <cellStyle name="アクセント 3 3" xfId="112" xr:uid="{00000000-0005-0000-0000-000061000000}"/>
    <cellStyle name="アクセント 4 2" xfId="33" xr:uid="{00000000-0005-0000-0000-000062000000}"/>
    <cellStyle name="アクセント 4 2 2" xfId="343" xr:uid="{00000000-0005-0000-0000-000063000000}"/>
    <cellStyle name="アクセント 4 3" xfId="113" xr:uid="{00000000-0005-0000-0000-000064000000}"/>
    <cellStyle name="アクセント 5 2" xfId="34" xr:uid="{00000000-0005-0000-0000-000065000000}"/>
    <cellStyle name="アクセント 5 3" xfId="114" xr:uid="{00000000-0005-0000-0000-000066000000}"/>
    <cellStyle name="アクセント 6 2" xfId="35" xr:uid="{00000000-0005-0000-0000-000067000000}"/>
    <cellStyle name="アクセント 6 3" xfId="115" xr:uid="{00000000-0005-0000-0000-000068000000}"/>
    <cellStyle name="オン/バッチ" xfId="116" xr:uid="{00000000-0005-0000-0000-000069000000}"/>
    <cellStyle name="タイトル 2" xfId="36" xr:uid="{00000000-0005-0000-0000-00006A000000}"/>
    <cellStyle name="タイトル 2 2" xfId="344" xr:uid="{00000000-0005-0000-0000-00006B000000}"/>
    <cellStyle name="タイトル 3" xfId="117" xr:uid="{00000000-0005-0000-0000-00006C000000}"/>
    <cellStyle name="チェック セル 2" xfId="37" xr:uid="{00000000-0005-0000-0000-00006D000000}"/>
    <cellStyle name="チェック セル 3" xfId="118" xr:uid="{00000000-0005-0000-0000-00006E000000}"/>
    <cellStyle name="どちらでもない 2" xfId="38" xr:uid="{00000000-0005-0000-0000-00006F000000}"/>
    <cellStyle name="どちらでもない 3" xfId="119" xr:uid="{00000000-0005-0000-0000-000070000000}"/>
    <cellStyle name="パーセント 2" xfId="64" xr:uid="{00000000-0005-0000-0000-000071000000}"/>
    <cellStyle name="パーセント 3" xfId="68" xr:uid="{00000000-0005-0000-0000-000072000000}"/>
    <cellStyle name="パーセント 3 2" xfId="120" xr:uid="{00000000-0005-0000-0000-000073000000}"/>
    <cellStyle name="ハイパーリンク 2" xfId="121" xr:uid="{00000000-0005-0000-0000-000074000000}"/>
    <cellStyle name="メモ 2" xfId="39" xr:uid="{00000000-0005-0000-0000-000075000000}"/>
    <cellStyle name="メモ 2 2" xfId="194" xr:uid="{00000000-0005-0000-0000-000076000000}"/>
    <cellStyle name="メモ 2 2 2" xfId="263" xr:uid="{00000000-0005-0000-0000-000077000000}"/>
    <cellStyle name="メモ 2 2 3" xfId="289" xr:uid="{00000000-0005-0000-0000-000078000000}"/>
    <cellStyle name="メモ 2 2 4" xfId="310" xr:uid="{00000000-0005-0000-0000-000079000000}"/>
    <cellStyle name="メモ 2 3" xfId="195" xr:uid="{00000000-0005-0000-0000-00007A000000}"/>
    <cellStyle name="メモ 2 3 2" xfId="264" xr:uid="{00000000-0005-0000-0000-00007B000000}"/>
    <cellStyle name="メモ 2 3 3" xfId="290" xr:uid="{00000000-0005-0000-0000-00007C000000}"/>
    <cellStyle name="メモ 2 3 4" xfId="311" xr:uid="{00000000-0005-0000-0000-00007D000000}"/>
    <cellStyle name="メモ 2 4" xfId="224" xr:uid="{00000000-0005-0000-0000-00007E000000}"/>
    <cellStyle name="メモ 2 5" xfId="260" xr:uid="{00000000-0005-0000-0000-00007F000000}"/>
    <cellStyle name="メモ 2 6" xfId="258" xr:uid="{00000000-0005-0000-0000-000080000000}"/>
    <cellStyle name="メモ 3" xfId="122" xr:uid="{00000000-0005-0000-0000-000081000000}"/>
    <cellStyle name="メモ 3 2" xfId="176" xr:uid="{00000000-0005-0000-0000-000082000000}"/>
    <cellStyle name="メモ 3 2 2" xfId="252" xr:uid="{00000000-0005-0000-0000-000083000000}"/>
    <cellStyle name="メモ 3 2 3" xfId="280" xr:uid="{00000000-0005-0000-0000-000084000000}"/>
    <cellStyle name="メモ 3 2 4" xfId="304" xr:uid="{00000000-0005-0000-0000-000085000000}"/>
    <cellStyle name="メモ 3 3" xfId="196" xr:uid="{00000000-0005-0000-0000-000086000000}"/>
    <cellStyle name="メモ 3 3 2" xfId="265" xr:uid="{00000000-0005-0000-0000-000087000000}"/>
    <cellStyle name="メモ 3 3 3" xfId="291" xr:uid="{00000000-0005-0000-0000-000088000000}"/>
    <cellStyle name="メモ 3 3 4" xfId="312" xr:uid="{00000000-0005-0000-0000-000089000000}"/>
    <cellStyle name="メモ 3 4" xfId="238" xr:uid="{00000000-0005-0000-0000-00008A000000}"/>
    <cellStyle name="メモ 3 5" xfId="222" xr:uid="{00000000-0005-0000-0000-00008B000000}"/>
    <cellStyle name="メモ 3 6" xfId="223" xr:uid="{00000000-0005-0000-0000-00008C000000}"/>
    <cellStyle name="リンク セル 2" xfId="40" xr:uid="{00000000-0005-0000-0000-00008D000000}"/>
    <cellStyle name="リンク セル 3" xfId="123" xr:uid="{00000000-0005-0000-0000-00008E000000}"/>
    <cellStyle name="悪い 2" xfId="41" xr:uid="{00000000-0005-0000-0000-00008F000000}"/>
    <cellStyle name="悪い 3" xfId="124" xr:uid="{00000000-0005-0000-0000-000090000000}"/>
    <cellStyle name="罫線" xfId="42" xr:uid="{00000000-0005-0000-0000-000091000000}"/>
    <cellStyle name="罫線 2" xfId="43" xr:uid="{00000000-0005-0000-0000-000092000000}"/>
    <cellStyle name="罫線 3" xfId="125" xr:uid="{00000000-0005-0000-0000-000093000000}"/>
    <cellStyle name="計算 2" xfId="44" xr:uid="{00000000-0005-0000-0000-000094000000}"/>
    <cellStyle name="計算 2 2" xfId="197" xr:uid="{00000000-0005-0000-0000-000095000000}"/>
    <cellStyle name="計算 2 2 2" xfId="266" xr:uid="{00000000-0005-0000-0000-000096000000}"/>
    <cellStyle name="計算 2 2 3" xfId="292" xr:uid="{00000000-0005-0000-0000-000097000000}"/>
    <cellStyle name="計算 2 2 4" xfId="313" xr:uid="{00000000-0005-0000-0000-000098000000}"/>
    <cellStyle name="計算 2 3" xfId="198" xr:uid="{00000000-0005-0000-0000-000099000000}"/>
    <cellStyle name="計算 2 3 2" xfId="267" xr:uid="{00000000-0005-0000-0000-00009A000000}"/>
    <cellStyle name="計算 2 3 3" xfId="293" xr:uid="{00000000-0005-0000-0000-00009B000000}"/>
    <cellStyle name="計算 2 3 4" xfId="314" xr:uid="{00000000-0005-0000-0000-00009C000000}"/>
    <cellStyle name="計算 2 4" xfId="226" xr:uid="{00000000-0005-0000-0000-00009D000000}"/>
    <cellStyle name="計算 2 5" xfId="259" xr:uid="{00000000-0005-0000-0000-00009E000000}"/>
    <cellStyle name="計算 2 6" xfId="216" xr:uid="{00000000-0005-0000-0000-00009F000000}"/>
    <cellStyle name="計算 3" xfId="126" xr:uid="{00000000-0005-0000-0000-0000A0000000}"/>
    <cellStyle name="計算 3 2" xfId="178" xr:uid="{00000000-0005-0000-0000-0000A1000000}"/>
    <cellStyle name="計算 3 2 2" xfId="254" xr:uid="{00000000-0005-0000-0000-0000A2000000}"/>
    <cellStyle name="計算 3 2 3" xfId="282" xr:uid="{00000000-0005-0000-0000-0000A3000000}"/>
    <cellStyle name="計算 3 2 4" xfId="306" xr:uid="{00000000-0005-0000-0000-0000A4000000}"/>
    <cellStyle name="計算 3 3" xfId="199" xr:uid="{00000000-0005-0000-0000-0000A5000000}"/>
    <cellStyle name="計算 3 3 2" xfId="268" xr:uid="{00000000-0005-0000-0000-0000A6000000}"/>
    <cellStyle name="計算 3 3 3" xfId="294" xr:uid="{00000000-0005-0000-0000-0000A7000000}"/>
    <cellStyle name="計算 3 3 4" xfId="315" xr:uid="{00000000-0005-0000-0000-0000A8000000}"/>
    <cellStyle name="計算 3 4" xfId="240" xr:uid="{00000000-0005-0000-0000-0000A9000000}"/>
    <cellStyle name="計算 3 5" xfId="221" xr:uid="{00000000-0005-0000-0000-0000AA000000}"/>
    <cellStyle name="計算 3 6" xfId="229" xr:uid="{00000000-0005-0000-0000-0000AB000000}"/>
    <cellStyle name="警告文 2" xfId="45" xr:uid="{00000000-0005-0000-0000-0000AC000000}"/>
    <cellStyle name="警告文 3" xfId="127" xr:uid="{00000000-0005-0000-0000-0000AD000000}"/>
    <cellStyle name="桁区切り" xfId="349" builtinId="6"/>
    <cellStyle name="桁区切り 2" xfId="65" xr:uid="{00000000-0005-0000-0000-0000AF000000}"/>
    <cellStyle name="桁区切り 2 2" xfId="78" xr:uid="{00000000-0005-0000-0000-0000B0000000}"/>
    <cellStyle name="桁区切り 2 2 2" xfId="79" xr:uid="{00000000-0005-0000-0000-0000B1000000}"/>
    <cellStyle name="桁区切り 2 2 3" xfId="200" xr:uid="{00000000-0005-0000-0000-0000B2000000}"/>
    <cellStyle name="桁区切り 2 3" xfId="128" xr:uid="{00000000-0005-0000-0000-0000B3000000}"/>
    <cellStyle name="桁区切り 3" xfId="72" xr:uid="{00000000-0005-0000-0000-0000B4000000}"/>
    <cellStyle name="桁区切り 3 2" xfId="129" xr:uid="{00000000-0005-0000-0000-0000B5000000}"/>
    <cellStyle name="桁区切り 4" xfId="74" xr:uid="{00000000-0005-0000-0000-0000B6000000}"/>
    <cellStyle name="桁区切り 5" xfId="80" xr:uid="{00000000-0005-0000-0000-0000B7000000}"/>
    <cellStyle name="桁区切り 6" xfId="130" xr:uid="{00000000-0005-0000-0000-0000B8000000}"/>
    <cellStyle name="見出し 1 2" xfId="46" xr:uid="{00000000-0005-0000-0000-0000B9000000}"/>
    <cellStyle name="見出し 1 2 2" xfId="345" xr:uid="{00000000-0005-0000-0000-0000BA000000}"/>
    <cellStyle name="見出し 1 3" xfId="131" xr:uid="{00000000-0005-0000-0000-0000BB000000}"/>
    <cellStyle name="見出し 2 2" xfId="47" xr:uid="{00000000-0005-0000-0000-0000BC000000}"/>
    <cellStyle name="見出し 2 2 2" xfId="346" xr:uid="{00000000-0005-0000-0000-0000BD000000}"/>
    <cellStyle name="見出し 2 3" xfId="132" xr:uid="{00000000-0005-0000-0000-0000BE000000}"/>
    <cellStyle name="見出し 3 2" xfId="48" xr:uid="{00000000-0005-0000-0000-0000BF000000}"/>
    <cellStyle name="見出し 3 2 2" xfId="133" xr:uid="{00000000-0005-0000-0000-0000C0000000}"/>
    <cellStyle name="見出し 3 3" xfId="134" xr:uid="{00000000-0005-0000-0000-0000C1000000}"/>
    <cellStyle name="見出し 4 2" xfId="49" xr:uid="{00000000-0005-0000-0000-0000C2000000}"/>
    <cellStyle name="見出し 4 2 2" xfId="347" xr:uid="{00000000-0005-0000-0000-0000C3000000}"/>
    <cellStyle name="見出し 4 3" xfId="135" xr:uid="{00000000-0005-0000-0000-0000C4000000}"/>
    <cellStyle name="集計 2" xfId="50" xr:uid="{00000000-0005-0000-0000-0000C5000000}"/>
    <cellStyle name="集計 2 2" xfId="201" xr:uid="{00000000-0005-0000-0000-0000C6000000}"/>
    <cellStyle name="集計 2 2 2" xfId="269" xr:uid="{00000000-0005-0000-0000-0000C7000000}"/>
    <cellStyle name="集計 2 2 3" xfId="295" xr:uid="{00000000-0005-0000-0000-0000C8000000}"/>
    <cellStyle name="集計 2 2 4" xfId="316" xr:uid="{00000000-0005-0000-0000-0000C9000000}"/>
    <cellStyle name="集計 2 3" xfId="202" xr:uid="{00000000-0005-0000-0000-0000CA000000}"/>
    <cellStyle name="集計 2 3 2" xfId="270" xr:uid="{00000000-0005-0000-0000-0000CB000000}"/>
    <cellStyle name="集計 2 3 3" xfId="296" xr:uid="{00000000-0005-0000-0000-0000CC000000}"/>
    <cellStyle name="集計 2 3 4" xfId="317" xr:uid="{00000000-0005-0000-0000-0000CD000000}"/>
    <cellStyle name="集計 2 4" xfId="227" xr:uid="{00000000-0005-0000-0000-0000CE000000}"/>
    <cellStyle name="集計 2 5" xfId="246" xr:uid="{00000000-0005-0000-0000-0000CF000000}"/>
    <cellStyle name="集計 2 6" xfId="234" xr:uid="{00000000-0005-0000-0000-0000D0000000}"/>
    <cellStyle name="集計 3" xfId="136" xr:uid="{00000000-0005-0000-0000-0000D1000000}"/>
    <cellStyle name="集計 3 2" xfId="180" xr:uid="{00000000-0005-0000-0000-0000D2000000}"/>
    <cellStyle name="集計 3 2 2" xfId="255" xr:uid="{00000000-0005-0000-0000-0000D3000000}"/>
    <cellStyle name="集計 3 2 3" xfId="283" xr:uid="{00000000-0005-0000-0000-0000D4000000}"/>
    <cellStyle name="集計 3 2 4" xfId="307" xr:uid="{00000000-0005-0000-0000-0000D5000000}"/>
    <cellStyle name="集計 3 3" xfId="203" xr:uid="{00000000-0005-0000-0000-0000D6000000}"/>
    <cellStyle name="集計 3 3 2" xfId="271" xr:uid="{00000000-0005-0000-0000-0000D7000000}"/>
    <cellStyle name="集計 3 3 3" xfId="297" xr:uid="{00000000-0005-0000-0000-0000D8000000}"/>
    <cellStyle name="集計 3 3 4" xfId="318" xr:uid="{00000000-0005-0000-0000-0000D9000000}"/>
    <cellStyle name="集計 3 4" xfId="241" xr:uid="{00000000-0005-0000-0000-0000DA000000}"/>
    <cellStyle name="集計 3 5" xfId="218" xr:uid="{00000000-0005-0000-0000-0000DB000000}"/>
    <cellStyle name="集計 3 6" xfId="225" xr:uid="{00000000-0005-0000-0000-0000DC000000}"/>
    <cellStyle name="出力 2" xfId="51" xr:uid="{00000000-0005-0000-0000-0000DD000000}"/>
    <cellStyle name="出力 2 2" xfId="204" xr:uid="{00000000-0005-0000-0000-0000DE000000}"/>
    <cellStyle name="出力 2 2 2" xfId="272" xr:uid="{00000000-0005-0000-0000-0000DF000000}"/>
    <cellStyle name="出力 2 2 3" xfId="298" xr:uid="{00000000-0005-0000-0000-0000E0000000}"/>
    <cellStyle name="出力 2 2 4" xfId="319" xr:uid="{00000000-0005-0000-0000-0000E1000000}"/>
    <cellStyle name="出力 2 3" xfId="205" xr:uid="{00000000-0005-0000-0000-0000E2000000}"/>
    <cellStyle name="出力 2 3 2" xfId="273" xr:uid="{00000000-0005-0000-0000-0000E3000000}"/>
    <cellStyle name="出力 2 3 3" xfId="299" xr:uid="{00000000-0005-0000-0000-0000E4000000}"/>
    <cellStyle name="出力 2 3 4" xfId="320" xr:uid="{00000000-0005-0000-0000-0000E5000000}"/>
    <cellStyle name="出力 2 4" xfId="228" xr:uid="{00000000-0005-0000-0000-0000E6000000}"/>
    <cellStyle name="出力 2 5" xfId="245" xr:uid="{00000000-0005-0000-0000-0000E7000000}"/>
    <cellStyle name="出力 2 6" xfId="231" xr:uid="{00000000-0005-0000-0000-0000E8000000}"/>
    <cellStyle name="出力 3" xfId="137" xr:uid="{00000000-0005-0000-0000-0000E9000000}"/>
    <cellStyle name="出力 3 2" xfId="181" xr:uid="{00000000-0005-0000-0000-0000EA000000}"/>
    <cellStyle name="出力 3 2 2" xfId="256" xr:uid="{00000000-0005-0000-0000-0000EB000000}"/>
    <cellStyle name="出力 3 2 3" xfId="284" xr:uid="{00000000-0005-0000-0000-0000EC000000}"/>
    <cellStyle name="出力 3 2 4" xfId="308" xr:uid="{00000000-0005-0000-0000-0000ED000000}"/>
    <cellStyle name="出力 3 3" xfId="206" xr:uid="{00000000-0005-0000-0000-0000EE000000}"/>
    <cellStyle name="出力 3 3 2" xfId="274" xr:uid="{00000000-0005-0000-0000-0000EF000000}"/>
    <cellStyle name="出力 3 3 3" xfId="300" xr:uid="{00000000-0005-0000-0000-0000F0000000}"/>
    <cellStyle name="出力 3 3 4" xfId="321" xr:uid="{00000000-0005-0000-0000-0000F1000000}"/>
    <cellStyle name="出力 3 4" xfId="242" xr:uid="{00000000-0005-0000-0000-0000F2000000}"/>
    <cellStyle name="出力 3 5" xfId="235" xr:uid="{00000000-0005-0000-0000-0000F3000000}"/>
    <cellStyle name="出力 3 6" xfId="233" xr:uid="{00000000-0005-0000-0000-0000F4000000}"/>
    <cellStyle name="説明文 2" xfId="52" xr:uid="{00000000-0005-0000-0000-0000F5000000}"/>
    <cellStyle name="説明文 3" xfId="138" xr:uid="{00000000-0005-0000-0000-0000F6000000}"/>
    <cellStyle name="脱浦 [0.00]_Sheet1" xfId="139" xr:uid="{00000000-0005-0000-0000-0000F7000000}"/>
    <cellStyle name="脱浦_Sheet1" xfId="140" xr:uid="{00000000-0005-0000-0000-0000F8000000}"/>
    <cellStyle name="通貨 2" xfId="141" xr:uid="{00000000-0005-0000-0000-0000F9000000}"/>
    <cellStyle name="入力 2" xfId="53" xr:uid="{00000000-0005-0000-0000-0000FA000000}"/>
    <cellStyle name="入力 2 2" xfId="207" xr:uid="{00000000-0005-0000-0000-0000FB000000}"/>
    <cellStyle name="入力 2 2 2" xfId="275" xr:uid="{00000000-0005-0000-0000-0000FC000000}"/>
    <cellStyle name="入力 2 2 3" xfId="301" xr:uid="{00000000-0005-0000-0000-0000FD000000}"/>
    <cellStyle name="入力 2 2 4" xfId="322" xr:uid="{00000000-0005-0000-0000-0000FE000000}"/>
    <cellStyle name="入力 2 3" xfId="208" xr:uid="{00000000-0005-0000-0000-0000FF000000}"/>
    <cellStyle name="入力 2 3 2" xfId="276" xr:uid="{00000000-0005-0000-0000-000000010000}"/>
    <cellStyle name="入力 2 3 3" xfId="302" xr:uid="{00000000-0005-0000-0000-000001010000}"/>
    <cellStyle name="入力 2 3 4" xfId="323" xr:uid="{00000000-0005-0000-0000-000002010000}"/>
    <cellStyle name="入力 2 4" xfId="230" xr:uid="{00000000-0005-0000-0000-000003010000}"/>
    <cellStyle name="入力 2 5" xfId="244" xr:uid="{00000000-0005-0000-0000-000004010000}"/>
    <cellStyle name="入力 2 6" xfId="286" xr:uid="{00000000-0005-0000-0000-000005010000}"/>
    <cellStyle name="入力 3" xfId="142" xr:uid="{00000000-0005-0000-0000-000006010000}"/>
    <cellStyle name="入力 3 2" xfId="182" xr:uid="{00000000-0005-0000-0000-000007010000}"/>
    <cellStyle name="入力 3 2 2" xfId="257" xr:uid="{00000000-0005-0000-0000-000008010000}"/>
    <cellStyle name="入力 3 2 3" xfId="285" xr:uid="{00000000-0005-0000-0000-000009010000}"/>
    <cellStyle name="入力 3 2 4" xfId="309" xr:uid="{00000000-0005-0000-0000-00000A010000}"/>
    <cellStyle name="入力 3 3" xfId="209" xr:uid="{00000000-0005-0000-0000-00000B010000}"/>
    <cellStyle name="入力 3 3 2" xfId="277" xr:uid="{00000000-0005-0000-0000-00000C010000}"/>
    <cellStyle name="入力 3 3 3" xfId="303" xr:uid="{00000000-0005-0000-0000-00000D010000}"/>
    <cellStyle name="入力 3 3 4" xfId="324" xr:uid="{00000000-0005-0000-0000-00000E010000}"/>
    <cellStyle name="入力 3 4" xfId="243" xr:uid="{00000000-0005-0000-0000-00000F010000}"/>
    <cellStyle name="入力 3 5" xfId="217" xr:uid="{00000000-0005-0000-0000-000010010000}"/>
    <cellStyle name="入力 3 6" xfId="239" xr:uid="{00000000-0005-0000-0000-000011010000}"/>
    <cellStyle name="飯尾用" xfId="143" xr:uid="{00000000-0005-0000-0000-000012010000}"/>
    <cellStyle name="標準" xfId="0" builtinId="0"/>
    <cellStyle name="標準 10" xfId="144" xr:uid="{00000000-0005-0000-0000-000014010000}"/>
    <cellStyle name="標準 11" xfId="145" xr:uid="{00000000-0005-0000-0000-000015010000}"/>
    <cellStyle name="標準 11 2" xfId="183" xr:uid="{00000000-0005-0000-0000-000016010000}"/>
    <cellStyle name="標準 12" xfId="171" xr:uid="{00000000-0005-0000-0000-000017010000}"/>
    <cellStyle name="標準 13" xfId="184" xr:uid="{00000000-0005-0000-0000-000018010000}"/>
    <cellStyle name="標準 14" xfId="185" xr:uid="{00000000-0005-0000-0000-000019010000}"/>
    <cellStyle name="標準 2" xfId="1" xr:uid="{00000000-0005-0000-0000-00001A010000}"/>
    <cellStyle name="標準 2 10" xfId="173" xr:uid="{00000000-0005-0000-0000-00001B010000}"/>
    <cellStyle name="標準 2 2" xfId="66" xr:uid="{00000000-0005-0000-0000-00001C010000}"/>
    <cellStyle name="標準 2 2 17" xfId="325" xr:uid="{00000000-0005-0000-0000-00001D010000}"/>
    <cellStyle name="標準 2 2 2" xfId="69" xr:uid="{00000000-0005-0000-0000-00001E010000}"/>
    <cellStyle name="標準 2 2 2 2" xfId="76" xr:uid="{00000000-0005-0000-0000-00001F010000}"/>
    <cellStyle name="標準 2 2 2 2 13" xfId="326" xr:uid="{00000000-0005-0000-0000-000020010000}"/>
    <cellStyle name="標準 2 2 2 2 2" xfId="146" xr:uid="{00000000-0005-0000-0000-000021010000}"/>
    <cellStyle name="標準 2 2 2 2 3" xfId="147" xr:uid="{00000000-0005-0000-0000-000022010000}"/>
    <cellStyle name="標準 2 2 2 3" xfId="148" xr:uid="{00000000-0005-0000-0000-000023010000}"/>
    <cellStyle name="標準 2 2 2 4" xfId="149" xr:uid="{00000000-0005-0000-0000-000024010000}"/>
    <cellStyle name="標準 2 2 2 5" xfId="187" xr:uid="{00000000-0005-0000-0000-000025010000}"/>
    <cellStyle name="標準 2 2 2 5 2" xfId="328" xr:uid="{00000000-0005-0000-0000-000026010000}"/>
    <cellStyle name="標準 2 2 3" xfId="81" xr:uid="{00000000-0005-0000-0000-000027010000}"/>
    <cellStyle name="標準 2 2_aa" xfId="73" xr:uid="{00000000-0005-0000-0000-000028010000}"/>
    <cellStyle name="標準 2 2_交付金交付申請書（一般）H25配布用 20130122" xfId="213" xr:uid="{00000000-0005-0000-0000-000029010000}"/>
    <cellStyle name="標準 2 2_交付金交付申請書（一般）H25配布用 20130122 2" xfId="215" xr:uid="{00000000-0005-0000-0000-00002A010000}"/>
    <cellStyle name="標準 2 2_交付金交付申請書H27 改修前後比較資料 20150109" xfId="212" xr:uid="{00000000-0005-0000-0000-00002B010000}"/>
    <cellStyle name="標準 2 2_交付金交付申請書H27 改修前後比較資料 20150109 2" xfId="214" xr:uid="{00000000-0005-0000-0000-00002C010000}"/>
    <cellStyle name="標準 2 3" xfId="62" xr:uid="{00000000-0005-0000-0000-00002D010000}"/>
    <cellStyle name="標準 2 3 2" xfId="150" xr:uid="{00000000-0005-0000-0000-00002E010000}"/>
    <cellStyle name="標準 2 3 3" xfId="188" xr:uid="{00000000-0005-0000-0000-00002F010000}"/>
    <cellStyle name="標準 2 4" xfId="82" xr:uid="{00000000-0005-0000-0000-000030010000}"/>
    <cellStyle name="標準 2 4 2" xfId="151" xr:uid="{00000000-0005-0000-0000-000031010000}"/>
    <cellStyle name="標準 2 4 3" xfId="152" xr:uid="{00000000-0005-0000-0000-000032010000}"/>
    <cellStyle name="標準 2 4 4" xfId="153" xr:uid="{00000000-0005-0000-0000-000033010000}"/>
    <cellStyle name="標準 2 4 5" xfId="189" xr:uid="{00000000-0005-0000-0000-000034010000}"/>
    <cellStyle name="標準 2 5" xfId="154" xr:uid="{00000000-0005-0000-0000-000035010000}"/>
    <cellStyle name="標準 2 6" xfId="155" xr:uid="{00000000-0005-0000-0000-000036010000}"/>
    <cellStyle name="標準 2 7" xfId="186" xr:uid="{00000000-0005-0000-0000-000037010000}"/>
    <cellStyle name="標準 2 8" xfId="172" xr:uid="{00000000-0005-0000-0000-000038010000}"/>
    <cellStyle name="標準 2 9" xfId="179" xr:uid="{00000000-0005-0000-0000-000039010000}"/>
    <cellStyle name="標準 2_01_【様式第１号】交付申請書H26案 住所欄変更" xfId="83" xr:uid="{00000000-0005-0000-0000-00003A010000}"/>
    <cellStyle name="標準 26" xfId="327" xr:uid="{00000000-0005-0000-0000-00003B010000}"/>
    <cellStyle name="標準 3" xfId="2" xr:uid="{00000000-0005-0000-0000-00003C010000}"/>
    <cellStyle name="標準 3 2" xfId="63" xr:uid="{00000000-0005-0000-0000-00003D010000}"/>
    <cellStyle name="標準 3 2 2" xfId="191" xr:uid="{00000000-0005-0000-0000-00003E010000}"/>
    <cellStyle name="標準 3 3" xfId="70" xr:uid="{00000000-0005-0000-0000-00003F010000}"/>
    <cellStyle name="標準 3 3 2" xfId="156" xr:uid="{00000000-0005-0000-0000-000040010000}"/>
    <cellStyle name="標準 3 3 3" xfId="157" xr:uid="{00000000-0005-0000-0000-000041010000}"/>
    <cellStyle name="標準 3 4" xfId="158" xr:uid="{00000000-0005-0000-0000-000042010000}"/>
    <cellStyle name="標準 3 5" xfId="159" xr:uid="{00000000-0005-0000-0000-000043010000}"/>
    <cellStyle name="標準 3 6" xfId="160" xr:uid="{00000000-0005-0000-0000-000044010000}"/>
    <cellStyle name="標準 3 7" xfId="210" xr:uid="{00000000-0005-0000-0000-000045010000}"/>
    <cellStyle name="標準 3 7 2" xfId="211" xr:uid="{00000000-0005-0000-0000-000046010000}"/>
    <cellStyle name="標準 3 7 2 2" xfId="348" xr:uid="{00000000-0005-0000-0000-000047010000}"/>
    <cellStyle name="標準 3_別冊35 印刷業者連携用CSVファイルレイアウト" xfId="75" xr:uid="{00000000-0005-0000-0000-000048010000}"/>
    <cellStyle name="標準 4" xfId="54" xr:uid="{00000000-0005-0000-0000-000049010000}"/>
    <cellStyle name="標準 4 2" xfId="67" xr:uid="{00000000-0005-0000-0000-00004A010000}"/>
    <cellStyle name="標準 4 2 2" xfId="161" xr:uid="{00000000-0005-0000-0000-00004B010000}"/>
    <cellStyle name="標準 4 3" xfId="77" xr:uid="{00000000-0005-0000-0000-00004C010000}"/>
    <cellStyle name="標準 4 4" xfId="162" xr:uid="{00000000-0005-0000-0000-00004D010000}"/>
    <cellStyle name="標準 4 5" xfId="190" xr:uid="{00000000-0005-0000-0000-00004E010000}"/>
    <cellStyle name="標準 5" xfId="55" xr:uid="{00000000-0005-0000-0000-00004F010000}"/>
    <cellStyle name="標準 5 2" xfId="56" xr:uid="{00000000-0005-0000-0000-000050010000}"/>
    <cellStyle name="標準 5 2 2" xfId="57" xr:uid="{00000000-0005-0000-0000-000051010000}"/>
    <cellStyle name="標準 5 3" xfId="163" xr:uid="{00000000-0005-0000-0000-000052010000}"/>
    <cellStyle name="標準 6" xfId="58" xr:uid="{00000000-0005-0000-0000-000053010000}"/>
    <cellStyle name="標準 6 2" xfId="164" xr:uid="{00000000-0005-0000-0000-000054010000}"/>
    <cellStyle name="標準 7" xfId="59" xr:uid="{00000000-0005-0000-0000-000055010000}"/>
    <cellStyle name="標準 7 2" xfId="165" xr:uid="{00000000-0005-0000-0000-000056010000}"/>
    <cellStyle name="標準 8" xfId="60" xr:uid="{00000000-0005-0000-0000-000057010000}"/>
    <cellStyle name="標準 8 2" xfId="166" xr:uid="{00000000-0005-0000-0000-000058010000}"/>
    <cellStyle name="標準 9" xfId="167" xr:uid="{00000000-0005-0000-0000-000059010000}"/>
    <cellStyle name="標準 9 2" xfId="168" xr:uid="{00000000-0005-0000-0000-00005A010000}"/>
    <cellStyle name="未定義" xfId="169" xr:uid="{00000000-0005-0000-0000-00005B010000}"/>
    <cellStyle name="良い 2" xfId="61" xr:uid="{00000000-0005-0000-0000-00005C010000}"/>
    <cellStyle name="良い 3" xfId="170" xr:uid="{00000000-0005-0000-0000-00005D010000}"/>
  </cellStyles>
  <dxfs count="14">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color rgb="FFCCFFFF"/>
      <color rgb="FFFFFF99"/>
      <color rgb="FF0000FF"/>
      <color rgb="FFFF99CC"/>
      <color rgb="FFF4F7FB"/>
      <color rgb="FFCC99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Lb18z0052\&#20849;&#26377;\08%20&#21307;&#30274;&#35336;&#30011;&#12539;&#22320;&#22495;&#21307;&#30274;&#27083;&#24819;\08-7%20&#30149;&#24202;&#27231;&#33021;&#36578;&#25563;&#12539;&#20877;&#32232;&#20107;&#26989;\R7&#9733;\01%20&#35201;&#38936;&#25913;&#27491;\&#26032;&#35201;&#38936;\&#35336;&#30011;&#26360;&#65288;&#9312;&#21336;&#29420;&#25903;&#25588;&#65289;.xlsx" TargetMode="External"/><Relationship Id="rId1" Type="http://schemas.openxmlformats.org/officeDocument/2006/relationships/externalLinkPath" Target="/08%20&#21307;&#30274;&#35336;&#30011;&#12539;&#22320;&#22495;&#21307;&#30274;&#27083;&#24819;/08-7%20&#30149;&#24202;&#27231;&#33021;&#36578;&#25563;&#12539;&#20877;&#32232;&#20107;&#26989;/R7&#9733;/01%20&#35201;&#38936;&#25913;&#27491;/&#26032;&#35201;&#38936;/&#35336;&#30011;&#26360;&#65288;&#9312;&#21336;&#29420;&#25903;&#2558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事前協議時資料（調整会議・医療審議会時に活用）→"/>
      <sheetName val="病床機能再編計画 "/>
      <sheetName val="計画書記載例"/>
      <sheetName val="申請書（調整会議・医療審議会後に医務課に提出）→"/>
      <sheetName val="申請書 "/>
    </sheetNames>
    <sheetDataSet>
      <sheetData sheetId="0"/>
      <sheetData sheetId="1">
        <row r="68">
          <cell r="C68">
            <v>0</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5A6A0-5CA9-4B60-BA17-B3E7495A12D5}">
  <dimension ref="A1"/>
  <sheetViews>
    <sheetView workbookViewId="0">
      <selection activeCell="G26" sqref="G26"/>
    </sheetView>
  </sheetViews>
  <sheetFormatPr defaultRowHeight="13"/>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3A853-6225-4748-B380-5848A3170DC1}">
  <sheetPr>
    <tabColor rgb="FFFFFF00"/>
    <pageSetUpPr fitToPage="1"/>
  </sheetPr>
  <dimension ref="A1:W70"/>
  <sheetViews>
    <sheetView showZeros="0" tabSelected="1" view="pageBreakPreview" zoomScale="110" zoomScaleNormal="85" zoomScaleSheetLayoutView="110" workbookViewId="0">
      <selection activeCell="E58" sqref="E58:F58"/>
    </sheetView>
  </sheetViews>
  <sheetFormatPr defaultColWidth="9" defaultRowHeight="17.5"/>
  <cols>
    <col min="1" max="1" width="5.453125" style="3" customWidth="1"/>
    <col min="2" max="2" width="32.90625" style="3" customWidth="1"/>
    <col min="3" max="8" width="12.08984375" style="3" customWidth="1"/>
    <col min="9" max="9" width="16.453125" style="3" customWidth="1"/>
    <col min="10" max="10" width="9" style="3" hidden="1" customWidth="1"/>
    <col min="11" max="11" width="5.90625" style="3" hidden="1" customWidth="1"/>
    <col min="12" max="12" width="9.6328125" style="3" hidden="1" customWidth="1"/>
    <col min="13" max="20" width="11.6328125" style="3" hidden="1" customWidth="1"/>
    <col min="21" max="21" width="10.36328125" style="3" hidden="1" customWidth="1"/>
    <col min="22" max="23" width="9" style="3" hidden="1" customWidth="1"/>
    <col min="24" max="16384" width="9" style="3"/>
  </cols>
  <sheetData>
    <row r="1" spans="1:17" ht="25.5" customHeight="1">
      <c r="A1" s="326" t="s">
        <v>158</v>
      </c>
      <c r="B1" s="326"/>
      <c r="C1" s="326"/>
      <c r="D1" s="326"/>
      <c r="E1" s="326"/>
      <c r="F1" s="326"/>
      <c r="G1" s="326"/>
      <c r="H1" s="326"/>
      <c r="I1" s="326"/>
    </row>
    <row r="2" spans="1:17" ht="23.25" customHeight="1">
      <c r="A2" s="2"/>
      <c r="F2" s="217" t="s">
        <v>140</v>
      </c>
      <c r="G2" s="327"/>
      <c r="H2" s="327"/>
      <c r="I2" s="327"/>
    </row>
    <row r="3" spans="1:17" ht="23.25" customHeight="1">
      <c r="A3" s="2"/>
      <c r="F3" s="217" t="s">
        <v>155</v>
      </c>
      <c r="G3" s="327"/>
      <c r="H3" s="327"/>
      <c r="I3" s="327"/>
    </row>
    <row r="4" spans="1:17" ht="23.25" customHeight="1">
      <c r="A4" s="2"/>
      <c r="F4" s="217" t="s">
        <v>3</v>
      </c>
      <c r="G4" s="327"/>
      <c r="H4" s="327"/>
      <c r="I4" s="327"/>
    </row>
    <row r="5" spans="1:17" ht="24" customHeight="1">
      <c r="A5" s="216" t="s">
        <v>154</v>
      </c>
      <c r="B5" s="123"/>
      <c r="C5" s="123"/>
      <c r="D5" s="123"/>
      <c r="E5" s="123"/>
      <c r="F5" s="123"/>
      <c r="G5" s="123"/>
      <c r="H5" s="123"/>
      <c r="I5" s="123"/>
    </row>
    <row r="6" spans="1:17" ht="71.25" customHeight="1">
      <c r="A6" s="328"/>
      <c r="B6" s="329"/>
      <c r="C6" s="329"/>
      <c r="D6" s="329"/>
      <c r="E6" s="329"/>
      <c r="F6" s="329"/>
      <c r="G6" s="329"/>
      <c r="H6" s="329"/>
      <c r="I6" s="330"/>
    </row>
    <row r="7" spans="1:17" ht="26.25" customHeight="1">
      <c r="A7" s="123" t="s">
        <v>148</v>
      </c>
      <c r="B7" s="124"/>
      <c r="C7" s="124"/>
      <c r="D7" s="124"/>
      <c r="E7" s="124"/>
      <c r="F7" s="124"/>
      <c r="G7" s="124"/>
      <c r="H7" s="124"/>
      <c r="I7" s="124"/>
    </row>
    <row r="8" spans="1:17" ht="84" customHeight="1">
      <c r="A8" s="331"/>
      <c r="B8" s="332"/>
      <c r="C8" s="332"/>
      <c r="D8" s="332"/>
      <c r="E8" s="332"/>
      <c r="F8" s="332"/>
      <c r="G8" s="332"/>
      <c r="H8" s="332"/>
      <c r="I8" s="333"/>
    </row>
    <row r="9" spans="1:17" ht="21.75" customHeight="1">
      <c r="A9" s="216" t="s">
        <v>150</v>
      </c>
      <c r="B9" s="124"/>
      <c r="C9" s="124"/>
      <c r="D9" s="124"/>
      <c r="E9" s="124"/>
      <c r="F9" s="124"/>
      <c r="G9" s="124"/>
      <c r="H9" s="124"/>
      <c r="I9" s="124"/>
    </row>
    <row r="10" spans="1:17" ht="81.650000000000006" customHeight="1">
      <c r="A10" s="331"/>
      <c r="B10" s="332"/>
      <c r="C10" s="332"/>
      <c r="D10" s="332"/>
      <c r="E10" s="332"/>
      <c r="F10" s="332"/>
      <c r="G10" s="332"/>
      <c r="H10" s="332"/>
      <c r="I10" s="333"/>
    </row>
    <row r="11" spans="1:17" ht="19.5" customHeight="1">
      <c r="A11" s="124" t="s">
        <v>149</v>
      </c>
      <c r="B11" s="124"/>
      <c r="C11" s="124"/>
      <c r="D11" s="124"/>
      <c r="E11" s="124"/>
      <c r="F11" s="124"/>
      <c r="G11" s="124"/>
      <c r="H11" s="124"/>
      <c r="I11" s="124"/>
    </row>
    <row r="12" spans="1:17" ht="81" customHeight="1">
      <c r="A12" s="331"/>
      <c r="B12" s="329"/>
      <c r="C12" s="329"/>
      <c r="D12" s="329"/>
      <c r="E12" s="329"/>
      <c r="F12" s="329"/>
      <c r="G12" s="329"/>
      <c r="H12" s="329"/>
      <c r="I12" s="330"/>
    </row>
    <row r="13" spans="1:17" ht="18" customHeight="1" thickBot="1">
      <c r="A13" s="320"/>
      <c r="B13" s="317"/>
      <c r="C13" s="318"/>
      <c r="D13" s="318"/>
      <c r="E13" s="319"/>
      <c r="F13" s="318"/>
      <c r="G13" s="319"/>
      <c r="H13" s="317"/>
      <c r="I13" s="319"/>
    </row>
    <row r="14" spans="1:17" ht="14.15" customHeight="1" thickBot="1">
      <c r="A14" s="345">
        <v>1</v>
      </c>
      <c r="B14" s="346" t="s">
        <v>110</v>
      </c>
      <c r="C14" s="348" t="s">
        <v>14</v>
      </c>
      <c r="D14" s="350" t="s">
        <v>15</v>
      </c>
      <c r="E14" s="352" t="s">
        <v>16</v>
      </c>
      <c r="F14" s="353" t="s">
        <v>18</v>
      </c>
      <c r="G14" s="355" t="s">
        <v>17</v>
      </c>
      <c r="H14" s="357" t="s">
        <v>31</v>
      </c>
      <c r="I14" s="264"/>
      <c r="N14" s="3" t="s">
        <v>118</v>
      </c>
    </row>
    <row r="15" spans="1:17" ht="14.15" customHeight="1" thickBot="1">
      <c r="A15" s="345"/>
      <c r="B15" s="347"/>
      <c r="C15" s="349"/>
      <c r="D15" s="351"/>
      <c r="E15" s="352"/>
      <c r="F15" s="354"/>
      <c r="G15" s="356"/>
      <c r="H15" s="358"/>
      <c r="I15" s="263" t="s">
        <v>181</v>
      </c>
      <c r="N15" s="334" t="s">
        <v>88</v>
      </c>
      <c r="O15" s="337" t="s">
        <v>90</v>
      </c>
      <c r="P15" s="337"/>
      <c r="Q15" s="316" t="s">
        <v>91</v>
      </c>
    </row>
    <row r="16" spans="1:17" ht="25" customHeight="1">
      <c r="A16" s="345"/>
      <c r="B16" s="315" t="s">
        <v>46</v>
      </c>
      <c r="C16" s="314"/>
      <c r="D16" s="313"/>
      <c r="E16" s="312"/>
      <c r="F16" s="311"/>
      <c r="G16" s="310"/>
      <c r="H16" s="309">
        <f>SUM(C16:G16)</f>
        <v>0</v>
      </c>
      <c r="I16" s="308">
        <f>H16-E16-G16</f>
        <v>0</v>
      </c>
      <c r="K16" s="338" t="s">
        <v>72</v>
      </c>
      <c r="L16" s="339"/>
      <c r="N16" s="335"/>
      <c r="O16" s="342" t="s">
        <v>59</v>
      </c>
      <c r="P16" s="343" t="s">
        <v>180</v>
      </c>
      <c r="Q16" s="344" t="s">
        <v>92</v>
      </c>
    </row>
    <row r="17" spans="1:19" ht="25" customHeight="1" thickBot="1">
      <c r="A17" s="345"/>
      <c r="B17" s="307" t="s">
        <v>73</v>
      </c>
      <c r="C17" s="306"/>
      <c r="D17" s="305"/>
      <c r="E17" s="304"/>
      <c r="F17" s="303"/>
      <c r="G17" s="302"/>
      <c r="H17" s="301">
        <f>SUM(C17:G17)</f>
        <v>0</v>
      </c>
      <c r="I17" s="300">
        <f>H17-E17-G17</f>
        <v>0</v>
      </c>
      <c r="K17" s="340"/>
      <c r="L17" s="341"/>
      <c r="N17" s="336"/>
      <c r="O17" s="342"/>
      <c r="P17" s="343"/>
      <c r="Q17" s="344"/>
    </row>
    <row r="18" spans="1:19" ht="25" customHeight="1" thickTop="1" thickBot="1">
      <c r="A18" s="345"/>
      <c r="B18" s="299" t="str">
        <f>"③　再編前病床数＝"&amp; $K18&amp;" （※２）"</f>
        <v>③　再編前病床数＝② （※２）</v>
      </c>
      <c r="C18" s="298">
        <f>IF($K18="①",C16,C17)</f>
        <v>0</v>
      </c>
      <c r="D18" s="297">
        <f>IF($K18="①",D16,D17)</f>
        <v>0</v>
      </c>
      <c r="E18" s="296">
        <f>IF($K18="①",E16,E17)</f>
        <v>0</v>
      </c>
      <c r="F18" s="293">
        <f>IF($K18="①",F16,F17)</f>
        <v>0</v>
      </c>
      <c r="G18" s="295">
        <f>IF($K18="①",G16,G17)</f>
        <v>0</v>
      </c>
      <c r="H18" s="294">
        <f>SUM(C18:G18)</f>
        <v>0</v>
      </c>
      <c r="I18" s="293">
        <f>H18-E18-G18</f>
        <v>0</v>
      </c>
      <c r="K18" s="359" t="str">
        <f>IF(I16&lt;I17,"①","②")</f>
        <v>②</v>
      </c>
      <c r="L18" s="360"/>
      <c r="N18" s="5" t="b">
        <f>IF(OR(AND(O18,P18),Q18),TRUE)</f>
        <v>1</v>
      </c>
      <c r="O18" s="6" t="b">
        <f>IF(I18&lt;&gt;0,TRUE)</f>
        <v>0</v>
      </c>
      <c r="P18" s="7" t="b">
        <f>IF(I18&gt;I25,TRUE)</f>
        <v>0</v>
      </c>
      <c r="Q18" s="8" t="b">
        <f>IF(AND(H18=0,H25=0),TRUE)</f>
        <v>1</v>
      </c>
    </row>
    <row r="19" spans="1:19" ht="49.5" customHeight="1">
      <c r="A19" s="292" t="s">
        <v>179</v>
      </c>
      <c r="B19" s="361" t="s">
        <v>178</v>
      </c>
      <c r="C19" s="362"/>
      <c r="D19" s="362"/>
      <c r="E19" s="362"/>
      <c r="F19" s="362"/>
      <c r="G19" s="362"/>
      <c r="H19" s="362"/>
      <c r="I19" s="362"/>
    </row>
    <row r="20" spans="1:19">
      <c r="A20" s="292" t="s">
        <v>177</v>
      </c>
      <c r="B20" s="361" t="s">
        <v>176</v>
      </c>
      <c r="C20" s="361"/>
      <c r="D20" s="361"/>
      <c r="E20" s="361"/>
      <c r="F20" s="361"/>
      <c r="G20" s="361"/>
      <c r="H20" s="361"/>
      <c r="I20" s="361"/>
    </row>
    <row r="21" spans="1:19">
      <c r="A21" s="291" t="s">
        <v>175</v>
      </c>
      <c r="B21" s="282" t="s">
        <v>174</v>
      </c>
      <c r="C21" s="290"/>
      <c r="D21" s="290"/>
      <c r="E21" s="290"/>
      <c r="F21" s="290"/>
      <c r="G21" s="290"/>
      <c r="H21" s="290"/>
      <c r="I21" s="290"/>
      <c r="M21" s="3" t="s">
        <v>173</v>
      </c>
    </row>
    <row r="22" spans="1:19" ht="14.15" customHeight="1" thickBot="1">
      <c r="K22" s="363"/>
      <c r="L22" s="364"/>
      <c r="M22" s="218"/>
      <c r="N22" s="218"/>
      <c r="O22" s="218"/>
      <c r="P22" s="219"/>
      <c r="Q22" s="220"/>
      <c r="R22" s="221"/>
      <c r="S22" s="215" t="s">
        <v>58</v>
      </c>
    </row>
    <row r="23" spans="1:19" ht="12" customHeight="1" thickBot="1">
      <c r="A23" s="345">
        <v>2</v>
      </c>
      <c r="B23" s="367" t="s">
        <v>187</v>
      </c>
      <c r="C23" s="348" t="s">
        <v>14</v>
      </c>
      <c r="D23" s="350" t="s">
        <v>15</v>
      </c>
      <c r="E23" s="352" t="s">
        <v>16</v>
      </c>
      <c r="F23" s="353" t="s">
        <v>18</v>
      </c>
      <c r="G23" s="356" t="s">
        <v>42</v>
      </c>
      <c r="H23" s="357" t="s">
        <v>31</v>
      </c>
      <c r="I23" s="264"/>
      <c r="K23" s="365"/>
      <c r="L23" s="366"/>
      <c r="M23" s="10">
        <f t="shared" ref="M23:S23" si="0">C25-C18</f>
        <v>0</v>
      </c>
      <c r="N23" s="10">
        <f t="shared" si="0"/>
        <v>0</v>
      </c>
      <c r="O23" s="10">
        <f t="shared" si="0"/>
        <v>0</v>
      </c>
      <c r="P23" s="11">
        <f t="shared" si="0"/>
        <v>0</v>
      </c>
      <c r="Q23" s="12">
        <f t="shared" si="0"/>
        <v>0</v>
      </c>
      <c r="R23" s="13">
        <f t="shared" si="0"/>
        <v>0</v>
      </c>
      <c r="S23" s="10">
        <f t="shared" si="0"/>
        <v>0</v>
      </c>
    </row>
    <row r="24" spans="1:19" ht="12" customHeight="1">
      <c r="A24" s="345"/>
      <c r="B24" s="367"/>
      <c r="C24" s="349"/>
      <c r="D24" s="351"/>
      <c r="E24" s="352"/>
      <c r="F24" s="354"/>
      <c r="G24" s="356"/>
      <c r="H24" s="358"/>
      <c r="I24" s="263" t="s">
        <v>32</v>
      </c>
      <c r="K24" s="378" t="s">
        <v>126</v>
      </c>
      <c r="L24" s="89" t="s">
        <v>124</v>
      </c>
      <c r="M24" s="96">
        <f>IF(M23&gt;0,M23*-1,0)</f>
        <v>0</v>
      </c>
      <c r="N24" s="96">
        <f>IF(N23&gt;0,N23*-1,0)</f>
        <v>0</v>
      </c>
      <c r="O24" s="96">
        <f>IF(O23&gt;0,O23*-1,0)</f>
        <v>0</v>
      </c>
      <c r="P24" s="97">
        <f>IF(P23&gt;0,P23*-1,0)</f>
        <v>0</v>
      </c>
      <c r="Q24" s="92"/>
      <c r="R24" s="93"/>
      <c r="S24" s="94">
        <f>IF(S23&gt;0,S23*-1,0)</f>
        <v>0</v>
      </c>
    </row>
    <row r="25" spans="1:19" ht="25" customHeight="1" thickBot="1">
      <c r="A25" s="345"/>
      <c r="B25" s="367"/>
      <c r="C25" s="289"/>
      <c r="D25" s="288"/>
      <c r="E25" s="321"/>
      <c r="F25" s="287"/>
      <c r="G25" s="286">
        <v>0</v>
      </c>
      <c r="H25" s="285">
        <f>SUM(C25:G25)</f>
        <v>0</v>
      </c>
      <c r="I25" s="284">
        <f>H25-E25-G25</f>
        <v>0</v>
      </c>
      <c r="K25" s="379"/>
      <c r="L25" s="98" t="s">
        <v>125</v>
      </c>
      <c r="M25" s="99">
        <f>IF(M23&lt;0,M23*-1,0)</f>
        <v>0</v>
      </c>
      <c r="N25" s="99">
        <f>IF(N23&lt;0,N23*-1,0)</f>
        <v>0</v>
      </c>
      <c r="O25" s="99">
        <f>IF(O23&lt;0,O23*-1,0)</f>
        <v>0</v>
      </c>
      <c r="P25" s="100">
        <f>IF(P23&lt;0,P23*-1,0)</f>
        <v>0</v>
      </c>
      <c r="Q25" s="91"/>
      <c r="R25" s="90"/>
      <c r="S25" s="95">
        <f>IF(S23&lt;0,S23*-1,0)</f>
        <v>0</v>
      </c>
    </row>
    <row r="26" spans="1:19" ht="14.15" customHeight="1" thickBot="1">
      <c r="I26" s="283" t="s">
        <v>52</v>
      </c>
      <c r="R26" s="15"/>
      <c r="S26" s="19"/>
    </row>
    <row r="27" spans="1:19" ht="12.65" customHeight="1" thickBot="1">
      <c r="A27" s="383">
        <v>3</v>
      </c>
      <c r="B27" s="386" t="s">
        <v>133</v>
      </c>
      <c r="C27" s="388" t="s">
        <v>14</v>
      </c>
      <c r="D27" s="390" t="s">
        <v>15</v>
      </c>
      <c r="E27" s="392" t="s">
        <v>16</v>
      </c>
      <c r="F27" s="394" t="s">
        <v>18</v>
      </c>
      <c r="G27" s="395" t="s">
        <v>53</v>
      </c>
      <c r="K27" s="3" t="s">
        <v>128</v>
      </c>
      <c r="L27" s="15"/>
      <c r="M27" s="16"/>
      <c r="N27" s="16"/>
      <c r="O27" s="16"/>
      <c r="P27" s="16"/>
      <c r="Q27" s="15"/>
    </row>
    <row r="28" spans="1:19" ht="12.65" customHeight="1">
      <c r="A28" s="384"/>
      <c r="B28" s="387"/>
      <c r="C28" s="389"/>
      <c r="D28" s="391"/>
      <c r="E28" s="393"/>
      <c r="F28" s="393"/>
      <c r="G28" s="396"/>
      <c r="H28" s="282"/>
      <c r="I28" s="282"/>
      <c r="K28" s="397" t="s">
        <v>129</v>
      </c>
      <c r="L28" s="398"/>
      <c r="M28" s="17" t="s">
        <v>14</v>
      </c>
      <c r="N28" s="17" t="s">
        <v>15</v>
      </c>
      <c r="O28" s="17" t="s">
        <v>16</v>
      </c>
      <c r="P28" s="18" t="s">
        <v>18</v>
      </c>
      <c r="Q28" s="15"/>
    </row>
    <row r="29" spans="1:19" ht="25" customHeight="1">
      <c r="A29" s="384"/>
      <c r="B29" s="387"/>
      <c r="C29" s="261"/>
      <c r="D29" s="260"/>
      <c r="E29" s="259"/>
      <c r="F29" s="258"/>
      <c r="G29" s="281">
        <f>SUM(C29,D29,F29)</f>
        <v>0</v>
      </c>
      <c r="K29" s="399" t="s">
        <v>127</v>
      </c>
      <c r="L29" s="400"/>
      <c r="M29" s="101">
        <f>IF(C29&lt;0,C29,0)</f>
        <v>0</v>
      </c>
      <c r="N29" s="101">
        <f>IF(D29&lt;0,D29,0)</f>
        <v>0</v>
      </c>
      <c r="O29" s="101">
        <f>IF(E29&lt;0,E29,0)</f>
        <v>0</v>
      </c>
      <c r="P29" s="102">
        <f>IF(F29&lt;0,F29,0)</f>
        <v>0</v>
      </c>
      <c r="Q29" s="15"/>
      <c r="R29" s="15"/>
      <c r="S29" s="19"/>
    </row>
    <row r="30" spans="1:19" ht="18" thickBot="1">
      <c r="A30" s="385"/>
      <c r="B30" s="280" t="s">
        <v>134</v>
      </c>
      <c r="C30" s="279"/>
      <c r="D30" s="278"/>
      <c r="E30" s="277"/>
      <c r="F30" s="276"/>
      <c r="G30" s="275">
        <f>SUM(C30,D30,F30)</f>
        <v>0</v>
      </c>
      <c r="K30" s="401" t="s">
        <v>97</v>
      </c>
      <c r="L30" s="402"/>
      <c r="M30" s="20">
        <f>IF(C29&gt;0,C29,0)</f>
        <v>0</v>
      </c>
      <c r="N30" s="20">
        <f>IF(D29&gt;0,D29,0)</f>
        <v>0</v>
      </c>
      <c r="O30" s="20">
        <f>IF(E29&gt;0,E29,0)</f>
        <v>0</v>
      </c>
      <c r="P30" s="21">
        <f>IF(F29&gt;0,F29,0)</f>
        <v>0</v>
      </c>
      <c r="Q30" s="15"/>
    </row>
    <row r="31" spans="1:19" ht="13.5" customHeight="1">
      <c r="A31" s="274" t="s">
        <v>170</v>
      </c>
      <c r="B31" s="361" t="s">
        <v>172</v>
      </c>
      <c r="C31" s="361"/>
      <c r="D31" s="361"/>
      <c r="E31" s="361"/>
      <c r="F31" s="361"/>
      <c r="G31" s="361"/>
      <c r="H31" s="361"/>
      <c r="I31" s="361"/>
    </row>
    <row r="32" spans="1:19" ht="20.25" customHeight="1" thickBot="1">
      <c r="A32" s="274"/>
      <c r="B32" s="361"/>
      <c r="C32" s="361"/>
      <c r="D32" s="361"/>
      <c r="E32" s="361"/>
      <c r="F32" s="361"/>
      <c r="G32" s="361"/>
      <c r="H32" s="361"/>
      <c r="I32" s="361"/>
    </row>
    <row r="33" spans="1:19" ht="13.5" customHeight="1">
      <c r="K33" s="368" t="s">
        <v>61</v>
      </c>
      <c r="L33" s="369"/>
      <c r="M33" s="22" t="s">
        <v>137</v>
      </c>
      <c r="N33" s="23" t="s">
        <v>138</v>
      </c>
      <c r="O33" s="24" t="s">
        <v>132</v>
      </c>
      <c r="P33" s="374" t="s">
        <v>67</v>
      </c>
      <c r="Q33" s="375"/>
      <c r="R33" s="25"/>
      <c r="S33" s="26"/>
    </row>
    <row r="34" spans="1:19" ht="25" customHeight="1">
      <c r="A34" s="345">
        <v>4</v>
      </c>
      <c r="B34" s="380" t="s">
        <v>51</v>
      </c>
      <c r="C34" s="230" t="s">
        <v>16</v>
      </c>
      <c r="D34" s="230" t="s">
        <v>35</v>
      </c>
      <c r="E34" s="230" t="s">
        <v>31</v>
      </c>
      <c r="K34" s="370"/>
      <c r="L34" s="371"/>
      <c r="M34" s="27" t="s">
        <v>63</v>
      </c>
      <c r="N34" s="28" t="s">
        <v>62</v>
      </c>
      <c r="O34" s="29" t="s">
        <v>64</v>
      </c>
      <c r="P34" s="376"/>
      <c r="Q34" s="377"/>
      <c r="R34" s="30" t="s">
        <v>65</v>
      </c>
      <c r="S34" s="31" t="s">
        <v>66</v>
      </c>
    </row>
    <row r="35" spans="1:19" ht="25" customHeight="1" thickBot="1">
      <c r="A35" s="345"/>
      <c r="B35" s="380"/>
      <c r="C35" s="10">
        <f>IF(E18&lt;E25,P36,0)</f>
        <v>0</v>
      </c>
      <c r="D35" s="269"/>
      <c r="E35" s="10">
        <f>SUM(C35:D35)</f>
        <v>0</v>
      </c>
      <c r="K35" s="370"/>
      <c r="L35" s="371"/>
      <c r="M35" s="32" t="s">
        <v>130</v>
      </c>
      <c r="N35" s="33" t="s">
        <v>131</v>
      </c>
      <c r="O35" s="34" t="s">
        <v>119</v>
      </c>
      <c r="P35" s="376"/>
      <c r="Q35" s="377"/>
      <c r="R35" s="35" t="s">
        <v>68</v>
      </c>
      <c r="S35" s="36" t="s">
        <v>60</v>
      </c>
    </row>
    <row r="36" spans="1:19" ht="13.5" customHeight="1" thickBot="1">
      <c r="K36" s="372"/>
      <c r="L36" s="373"/>
      <c r="M36" s="37">
        <f>I18-I25</f>
        <v>0</v>
      </c>
      <c r="N36" s="38">
        <f>G29</f>
        <v>0</v>
      </c>
      <c r="O36" s="39">
        <f>IF(M36&gt;N36,M36-N36,0)</f>
        <v>0</v>
      </c>
      <c r="P36" s="381">
        <f>MIN(R36:S36)</f>
        <v>0</v>
      </c>
      <c r="Q36" s="382"/>
      <c r="R36" s="40">
        <f>O36-D35</f>
        <v>0</v>
      </c>
      <c r="S36" s="41">
        <f>E25+E29-E18</f>
        <v>0</v>
      </c>
    </row>
    <row r="37" spans="1:19" ht="12.65" customHeight="1" thickBot="1">
      <c r="A37" s="345">
        <v>5</v>
      </c>
      <c r="B37" s="367" t="s">
        <v>85</v>
      </c>
      <c r="C37" s="348" t="s">
        <v>14</v>
      </c>
      <c r="D37" s="350" t="s">
        <v>15</v>
      </c>
      <c r="E37" s="352" t="s">
        <v>16</v>
      </c>
      <c r="F37" s="353" t="s">
        <v>18</v>
      </c>
      <c r="G37" s="356" t="s">
        <v>17</v>
      </c>
      <c r="H37" s="357" t="s">
        <v>31</v>
      </c>
      <c r="I37" s="264"/>
    </row>
    <row r="38" spans="1:19" ht="12.65" customHeight="1">
      <c r="A38" s="345"/>
      <c r="B38" s="367"/>
      <c r="C38" s="349"/>
      <c r="D38" s="351"/>
      <c r="E38" s="352"/>
      <c r="F38" s="354"/>
      <c r="G38" s="356"/>
      <c r="H38" s="358"/>
      <c r="I38" s="263" t="s">
        <v>32</v>
      </c>
    </row>
    <row r="39" spans="1:19" ht="25" customHeight="1" thickBot="1">
      <c r="A39" s="345"/>
      <c r="B39" s="367"/>
      <c r="C39" s="273">
        <f>C18-C25</f>
        <v>0</v>
      </c>
      <c r="D39" s="42">
        <f>D18-D25</f>
        <v>0</v>
      </c>
      <c r="E39" s="322">
        <f>E18-E25</f>
        <v>0</v>
      </c>
      <c r="F39" s="267">
        <f>F18-F25</f>
        <v>0</v>
      </c>
      <c r="G39" s="12">
        <f>G18-G25</f>
        <v>0</v>
      </c>
      <c r="H39" s="13">
        <f>SUM(C39:G39)</f>
        <v>0</v>
      </c>
      <c r="I39" s="272">
        <f>C39+D39+F39</f>
        <v>0</v>
      </c>
    </row>
    <row r="40" spans="1:19" ht="14.15" customHeight="1" thickBot="1">
      <c r="I40" s="266"/>
    </row>
    <row r="41" spans="1:19" ht="25" customHeight="1">
      <c r="A41" s="345">
        <v>6</v>
      </c>
      <c r="B41" s="403" t="s">
        <v>171</v>
      </c>
      <c r="C41" s="271" t="s">
        <v>120</v>
      </c>
      <c r="E41" s="228" t="s">
        <v>86</v>
      </c>
      <c r="F41" s="271" t="s">
        <v>122</v>
      </c>
      <c r="G41" s="271" t="s">
        <v>70</v>
      </c>
      <c r="H41" s="270" t="s">
        <v>136</v>
      </c>
      <c r="I41" s="265" t="s">
        <v>69</v>
      </c>
    </row>
    <row r="42" spans="1:19" ht="25" customHeight="1" thickBot="1">
      <c r="A42" s="345"/>
      <c r="B42" s="404"/>
      <c r="C42" s="269"/>
      <c r="E42" s="10">
        <f>I39</f>
        <v>0</v>
      </c>
      <c r="F42" s="10">
        <f>E35</f>
        <v>0</v>
      </c>
      <c r="G42" s="10">
        <f>C42</f>
        <v>0</v>
      </c>
      <c r="H42" s="268">
        <f>IF(C30&gt;0,C30,0)+IF(D30&gt;0,D30,0)+IF(F30&gt;0,F30,0)</f>
        <v>0</v>
      </c>
      <c r="I42" s="267">
        <f>IF(E42-F42-G42-H42&lt;0,0,E42-F42-G42-H42)</f>
        <v>0</v>
      </c>
    </row>
    <row r="43" spans="1:19" ht="13.5" customHeight="1" thickBot="1">
      <c r="I43" s="266"/>
    </row>
    <row r="44" spans="1:19" ht="14.15" customHeight="1" thickBot="1">
      <c r="A44" s="345">
        <v>7</v>
      </c>
      <c r="B44" s="346" t="s">
        <v>111</v>
      </c>
      <c r="C44" s="348" t="s">
        <v>14</v>
      </c>
      <c r="D44" s="350" t="s">
        <v>15</v>
      </c>
      <c r="E44" s="352" t="s">
        <v>16</v>
      </c>
      <c r="F44" s="353" t="s">
        <v>18</v>
      </c>
      <c r="G44" s="356" t="s">
        <v>17</v>
      </c>
      <c r="H44" s="357" t="s">
        <v>31</v>
      </c>
      <c r="I44" s="264"/>
      <c r="K44" s="406" t="s">
        <v>109</v>
      </c>
      <c r="L44" s="407"/>
      <c r="M44" s="412" t="s">
        <v>14</v>
      </c>
      <c r="N44" s="412" t="s">
        <v>15</v>
      </c>
      <c r="O44" s="412" t="s">
        <v>16</v>
      </c>
      <c r="P44" s="412" t="s">
        <v>18</v>
      </c>
      <c r="Q44" s="413" t="s">
        <v>42</v>
      </c>
      <c r="R44" s="414" t="s">
        <v>31</v>
      </c>
      <c r="S44" s="9"/>
    </row>
    <row r="45" spans="1:19" ht="14.15" customHeight="1">
      <c r="A45" s="345"/>
      <c r="B45" s="347"/>
      <c r="C45" s="349"/>
      <c r="D45" s="351"/>
      <c r="E45" s="352"/>
      <c r="F45" s="354"/>
      <c r="G45" s="356"/>
      <c r="H45" s="358"/>
      <c r="I45" s="263" t="s">
        <v>32</v>
      </c>
      <c r="K45" s="408"/>
      <c r="L45" s="409"/>
      <c r="M45" s="412"/>
      <c r="N45" s="412"/>
      <c r="O45" s="412"/>
      <c r="P45" s="412"/>
      <c r="Q45" s="366"/>
      <c r="R45" s="414"/>
      <c r="S45" s="215" t="s">
        <v>58</v>
      </c>
    </row>
    <row r="46" spans="1:19" ht="25" customHeight="1">
      <c r="A46" s="345"/>
      <c r="B46" s="262" t="s">
        <v>46</v>
      </c>
      <c r="C46" s="261"/>
      <c r="D46" s="260"/>
      <c r="E46" s="259"/>
      <c r="F46" s="258"/>
      <c r="G46" s="257"/>
      <c r="H46" s="256">
        <f>SUM(C46:G46)</f>
        <v>0</v>
      </c>
      <c r="I46" s="255">
        <f>H46-E46-G46</f>
        <v>0</v>
      </c>
      <c r="K46" s="410"/>
      <c r="L46" s="411"/>
      <c r="M46" s="10">
        <f t="shared" ref="M46:S46" si="1">C25-C46</f>
        <v>0</v>
      </c>
      <c r="N46" s="10">
        <f t="shared" si="1"/>
        <v>0</v>
      </c>
      <c r="O46" s="10">
        <f t="shared" si="1"/>
        <v>0</v>
      </c>
      <c r="P46" s="10">
        <f t="shared" si="1"/>
        <v>0</v>
      </c>
      <c r="Q46" s="12">
        <f t="shared" si="1"/>
        <v>0</v>
      </c>
      <c r="R46" s="13">
        <f t="shared" si="1"/>
        <v>0</v>
      </c>
      <c r="S46" s="10">
        <f t="shared" si="1"/>
        <v>0</v>
      </c>
    </row>
    <row r="47" spans="1:19" ht="25" customHeight="1" thickBot="1">
      <c r="A47" s="345"/>
      <c r="B47" s="254" t="s">
        <v>75</v>
      </c>
      <c r="C47" s="253"/>
      <c r="D47" s="252"/>
      <c r="E47" s="251"/>
      <c r="F47" s="250"/>
      <c r="G47" s="249"/>
      <c r="H47" s="248">
        <f>SUM(C47:G47)</f>
        <v>0</v>
      </c>
      <c r="I47" s="247">
        <f>H47-E47-G47</f>
        <v>0</v>
      </c>
    </row>
    <row r="48" spans="1:19">
      <c r="A48" s="246" t="s">
        <v>170</v>
      </c>
      <c r="B48" s="405" t="s">
        <v>169</v>
      </c>
      <c r="C48" s="405"/>
      <c r="D48" s="405"/>
      <c r="E48" s="405"/>
      <c r="F48" s="405"/>
      <c r="G48" s="405"/>
      <c r="H48" s="405"/>
      <c r="I48" s="405"/>
    </row>
    <row r="49" spans="1:19" ht="13.5" customHeight="1" thickBot="1"/>
    <row r="50" spans="1:19" ht="33" customHeight="1">
      <c r="A50" s="345">
        <v>8</v>
      </c>
      <c r="B50" s="235" t="s">
        <v>45</v>
      </c>
      <c r="C50" s="230" t="s">
        <v>14</v>
      </c>
      <c r="D50" s="230" t="s">
        <v>15</v>
      </c>
      <c r="E50" s="230" t="s">
        <v>18</v>
      </c>
      <c r="F50" s="230" t="s">
        <v>31</v>
      </c>
      <c r="M50" s="88"/>
      <c r="N50" s="87" t="s">
        <v>108</v>
      </c>
      <c r="O50" s="87" t="s">
        <v>107</v>
      </c>
      <c r="Q50" s="324" t="s">
        <v>105</v>
      </c>
      <c r="R50" s="325"/>
      <c r="S50" s="43" t="s">
        <v>106</v>
      </c>
    </row>
    <row r="51" spans="1:19" ht="25" customHeight="1">
      <c r="A51" s="345"/>
      <c r="B51" s="245" t="s">
        <v>168</v>
      </c>
      <c r="C51" s="244"/>
      <c r="D51" s="244"/>
      <c r="E51" s="244"/>
      <c r="F51" s="243">
        <f>SUM(C51:E51)</f>
        <v>0</v>
      </c>
      <c r="N51" s="14">
        <f>IF(AND(I46&lt;&gt;I47,H58="Ｂ"),E58,E57)</f>
        <v>0</v>
      </c>
      <c r="O51" s="86">
        <f>IF(AND(I46&lt;&gt;I47,H58="Ｂ"),C58,C57)</f>
        <v>0</v>
      </c>
      <c r="Q51" s="44">
        <v>0</v>
      </c>
      <c r="R51" s="238" t="s">
        <v>100</v>
      </c>
      <c r="S51" s="11">
        <v>1140</v>
      </c>
    </row>
    <row r="52" spans="1:19" ht="25" customHeight="1">
      <c r="A52" s="345"/>
      <c r="B52" s="242" t="s">
        <v>76</v>
      </c>
      <c r="C52" s="241"/>
      <c r="D52" s="241"/>
      <c r="E52" s="241"/>
      <c r="F52" s="240">
        <f>SUM(C52:E52)</f>
        <v>0</v>
      </c>
      <c r="Q52" s="44">
        <v>0.5</v>
      </c>
      <c r="R52" s="238" t="s">
        <v>101</v>
      </c>
      <c r="S52" s="11">
        <v>1368</v>
      </c>
    </row>
    <row r="53" spans="1:19" ht="59.5" customHeight="1">
      <c r="A53" s="239" t="s">
        <v>167</v>
      </c>
      <c r="B53" s="405" t="s">
        <v>166</v>
      </c>
      <c r="C53" s="405"/>
      <c r="D53" s="405"/>
      <c r="E53" s="405"/>
      <c r="F53" s="405"/>
      <c r="G53" s="405"/>
      <c r="H53" s="405"/>
      <c r="I53" s="405"/>
      <c r="Q53" s="44">
        <v>0.6</v>
      </c>
      <c r="R53" s="238" t="s">
        <v>102</v>
      </c>
      <c r="S53" s="11">
        <v>1596</v>
      </c>
    </row>
    <row r="54" spans="1:19">
      <c r="A54" s="237" t="s">
        <v>165</v>
      </c>
      <c r="B54" s="361" t="s">
        <v>164</v>
      </c>
      <c r="C54" s="361"/>
      <c r="D54" s="361"/>
      <c r="E54" s="361"/>
      <c r="F54" s="361"/>
      <c r="G54" s="361"/>
      <c r="H54" s="361"/>
      <c r="I54" s="361"/>
      <c r="Q54" s="44">
        <v>0.7</v>
      </c>
      <c r="R54" s="238" t="s">
        <v>103</v>
      </c>
      <c r="S54" s="11">
        <v>1824</v>
      </c>
    </row>
    <row r="55" spans="1:19" ht="13.5" customHeight="1">
      <c r="Q55" s="44">
        <v>0.8</v>
      </c>
      <c r="R55" s="238" t="s">
        <v>104</v>
      </c>
      <c r="S55" s="11">
        <v>2052</v>
      </c>
    </row>
    <row r="56" spans="1:19" ht="25" customHeight="1" thickBot="1">
      <c r="A56" s="383">
        <v>9</v>
      </c>
      <c r="B56" s="236" t="s">
        <v>49</v>
      </c>
      <c r="C56" s="415" t="s">
        <v>163</v>
      </c>
      <c r="D56" s="415"/>
      <c r="E56" s="415" t="s">
        <v>162</v>
      </c>
      <c r="F56" s="415"/>
      <c r="H56" s="380" t="s">
        <v>161</v>
      </c>
      <c r="I56" s="234"/>
      <c r="Q56" s="45">
        <v>0.9</v>
      </c>
      <c r="R56" s="46"/>
      <c r="S56" s="42">
        <v>2280</v>
      </c>
    </row>
    <row r="57" spans="1:19" ht="25" customHeight="1">
      <c r="A57" s="384"/>
      <c r="B57" s="233" t="s">
        <v>48</v>
      </c>
      <c r="C57" s="417">
        <f>IFERROR(ROUNDDOWN(F51/I46*1/365,3),0)</f>
        <v>0</v>
      </c>
      <c r="D57" s="417"/>
      <c r="E57" s="418">
        <f>ROUNDDOWN(C57*I46,0)</f>
        <v>0</v>
      </c>
      <c r="F57" s="418"/>
      <c r="G57" s="3" t="s">
        <v>47</v>
      </c>
      <c r="H57" s="416"/>
      <c r="I57" s="231" t="s">
        <v>54</v>
      </c>
    </row>
    <row r="58" spans="1:19" ht="25" customHeight="1">
      <c r="A58" s="385"/>
      <c r="B58" s="233" t="s">
        <v>74</v>
      </c>
      <c r="C58" s="417">
        <f>IFERROR(ROUNDDOWN(F52/I47*1/365,3),0)</f>
        <v>0</v>
      </c>
      <c r="D58" s="417"/>
      <c r="E58" s="418">
        <f>ROUNDDOWN(C58*I47,0)</f>
        <v>0</v>
      </c>
      <c r="F58" s="418"/>
      <c r="G58" s="3" t="s">
        <v>47</v>
      </c>
      <c r="H58" s="232" t="s">
        <v>160</v>
      </c>
      <c r="I58" s="231" t="s">
        <v>55</v>
      </c>
    </row>
    <row r="59" spans="1:19" ht="13.5" customHeight="1"/>
    <row r="60" spans="1:19" ht="26.15" customHeight="1" thickBot="1">
      <c r="A60" s="345">
        <v>10</v>
      </c>
      <c r="B60" s="431" t="s">
        <v>182</v>
      </c>
      <c r="C60" s="230" t="s">
        <v>33</v>
      </c>
      <c r="D60" s="230" t="s">
        <v>71</v>
      </c>
      <c r="E60" s="229" t="s">
        <v>34</v>
      </c>
      <c r="L60" s="3" t="s">
        <v>95</v>
      </c>
    </row>
    <row r="61" spans="1:19" ht="26.15" customHeight="1">
      <c r="A61" s="345"/>
      <c r="B61" s="431"/>
      <c r="C61" s="227">
        <f>IF(O51=0,,VLOOKUP(O51,Q51:S56,3))</f>
        <v>0</v>
      </c>
      <c r="D61" s="14">
        <f>IF(I18&lt;N51,0,IF(I18-N51&gt;I42+C42,I42,IF(I18-N51-C42&gt;0,I18-N51-C42,0)))</f>
        <v>0</v>
      </c>
      <c r="E61" s="227">
        <f>C61*D61</f>
        <v>0</v>
      </c>
      <c r="L61" s="419" t="s">
        <v>78</v>
      </c>
      <c r="M61" s="420"/>
      <c r="N61" s="432" t="s">
        <v>112</v>
      </c>
      <c r="O61" s="433" t="s">
        <v>77</v>
      </c>
    </row>
    <row r="62" spans="1:19" ht="13.5" customHeight="1">
      <c r="L62" s="421"/>
      <c r="M62" s="422"/>
      <c r="N62" s="422"/>
      <c r="O62" s="434"/>
    </row>
    <row r="63" spans="1:19" ht="26.15" customHeight="1" thickBot="1">
      <c r="A63" s="345">
        <v>11</v>
      </c>
      <c r="B63" s="431" t="s">
        <v>159</v>
      </c>
      <c r="C63" s="230" t="s">
        <v>33</v>
      </c>
      <c r="D63" s="230" t="s">
        <v>71</v>
      </c>
      <c r="E63" s="229" t="s">
        <v>34</v>
      </c>
      <c r="L63" s="428">
        <f>I16*0.9</f>
        <v>0</v>
      </c>
      <c r="M63" s="429"/>
      <c r="N63" s="47">
        <f>I25</f>
        <v>0</v>
      </c>
      <c r="O63" s="48" t="b">
        <f>IF(L63&gt;=N63,TRUE)</f>
        <v>1</v>
      </c>
    </row>
    <row r="64" spans="1:19" ht="26.15" customHeight="1">
      <c r="A64" s="345"/>
      <c r="B64" s="431"/>
      <c r="C64" s="227">
        <f>S56</f>
        <v>2280</v>
      </c>
      <c r="D64" s="10">
        <f>I42-D61</f>
        <v>0</v>
      </c>
      <c r="E64" s="227">
        <f>C64*D64</f>
        <v>0</v>
      </c>
      <c r="L64" s="49"/>
      <c r="M64" s="49"/>
      <c r="N64" s="50"/>
    </row>
    <row r="65" spans="1:18" ht="13.5" customHeight="1" thickBot="1">
      <c r="L65" s="3" t="s">
        <v>135</v>
      </c>
    </row>
    <row r="66" spans="1:18" ht="30" customHeight="1">
      <c r="A66" s="226" t="s">
        <v>38</v>
      </c>
      <c r="B66" s="225" t="s">
        <v>87</v>
      </c>
      <c r="C66" s="215" t="str">
        <f>IF(AND(O63,Q68),"○","×")</f>
        <v>○</v>
      </c>
      <c r="L66" s="419" t="s">
        <v>79</v>
      </c>
      <c r="M66" s="420"/>
      <c r="N66" s="423" t="s">
        <v>98</v>
      </c>
      <c r="O66" s="25"/>
      <c r="P66" s="25"/>
      <c r="Q66" s="423" t="s">
        <v>114</v>
      </c>
      <c r="R66" s="425"/>
    </row>
    <row r="67" spans="1:18" ht="14.15" customHeight="1" thickBot="1">
      <c r="L67" s="421"/>
      <c r="M67" s="422"/>
      <c r="N67" s="424"/>
      <c r="O67" s="51" t="s">
        <v>99</v>
      </c>
      <c r="P67" s="52" t="s">
        <v>113</v>
      </c>
      <c r="Q67" s="426"/>
      <c r="R67" s="427"/>
    </row>
    <row r="68" spans="1:18" ht="30" customHeight="1" thickBot="1">
      <c r="A68" s="224">
        <v>12</v>
      </c>
      <c r="B68" s="223" t="s">
        <v>36</v>
      </c>
      <c r="C68" s="222">
        <f>IF(C66="○",E61+E64,"－")</f>
        <v>0</v>
      </c>
      <c r="F68" s="15"/>
      <c r="L68" s="428">
        <f>I16*10%</f>
        <v>0</v>
      </c>
      <c r="M68" s="429"/>
      <c r="N68" s="53">
        <f>S46*-1</f>
        <v>0</v>
      </c>
      <c r="O68" s="54">
        <f>G29</f>
        <v>0</v>
      </c>
      <c r="P68" s="55">
        <f>N68-O68</f>
        <v>0</v>
      </c>
      <c r="Q68" s="430" t="b">
        <f>IF(L68&lt;=P68,TRUE)</f>
        <v>1</v>
      </c>
      <c r="R68" s="360"/>
    </row>
    <row r="69" spans="1:18" ht="14.15" customHeight="1"/>
    <row r="70" spans="1:18" ht="22.5" customHeight="1"/>
  </sheetData>
  <sheetProtection selectLockedCells="1"/>
  <mergeCells count="102">
    <mergeCell ref="L66:M67"/>
    <mergeCell ref="N66:N67"/>
    <mergeCell ref="Q66:R67"/>
    <mergeCell ref="L68:M68"/>
    <mergeCell ref="Q68:R68"/>
    <mergeCell ref="A60:A61"/>
    <mergeCell ref="B60:B61"/>
    <mergeCell ref="L61:M62"/>
    <mergeCell ref="N61:N62"/>
    <mergeCell ref="O61:O62"/>
    <mergeCell ref="A63:A64"/>
    <mergeCell ref="B63:B64"/>
    <mergeCell ref="L63:M63"/>
    <mergeCell ref="B54:I54"/>
    <mergeCell ref="A56:A58"/>
    <mergeCell ref="C56:D56"/>
    <mergeCell ref="E56:F56"/>
    <mergeCell ref="H56:H57"/>
    <mergeCell ref="C57:D57"/>
    <mergeCell ref="E57:F57"/>
    <mergeCell ref="C58:D58"/>
    <mergeCell ref="E58:F58"/>
    <mergeCell ref="B48:I48"/>
    <mergeCell ref="A50:A52"/>
    <mergeCell ref="B53:I53"/>
    <mergeCell ref="H44:H45"/>
    <mergeCell ref="K44:L46"/>
    <mergeCell ref="M44:M45"/>
    <mergeCell ref="N44:N45"/>
    <mergeCell ref="O44:O45"/>
    <mergeCell ref="P44:P45"/>
    <mergeCell ref="A44:A47"/>
    <mergeCell ref="B44:B45"/>
    <mergeCell ref="C44:C45"/>
    <mergeCell ref="D44:D45"/>
    <mergeCell ref="E44:E45"/>
    <mergeCell ref="F44:F45"/>
    <mergeCell ref="G44:G45"/>
    <mergeCell ref="Q44:Q45"/>
    <mergeCell ref="R44:R45"/>
    <mergeCell ref="A37:A39"/>
    <mergeCell ref="B37:B39"/>
    <mergeCell ref="C37:C38"/>
    <mergeCell ref="D37:D38"/>
    <mergeCell ref="E37:E38"/>
    <mergeCell ref="F37:F38"/>
    <mergeCell ref="G37:G38"/>
    <mergeCell ref="H37:H38"/>
    <mergeCell ref="A41:A42"/>
    <mergeCell ref="B41:B42"/>
    <mergeCell ref="B31:I32"/>
    <mergeCell ref="K33:L36"/>
    <mergeCell ref="P33:Q35"/>
    <mergeCell ref="G23:G24"/>
    <mergeCell ref="H23:H24"/>
    <mergeCell ref="K24:K25"/>
    <mergeCell ref="A34:A35"/>
    <mergeCell ref="B34:B35"/>
    <mergeCell ref="P36:Q36"/>
    <mergeCell ref="A27:A30"/>
    <mergeCell ref="B27:B29"/>
    <mergeCell ref="C27:C28"/>
    <mergeCell ref="D27:D28"/>
    <mergeCell ref="E27:E28"/>
    <mergeCell ref="F27:F28"/>
    <mergeCell ref="G27:G28"/>
    <mergeCell ref="K28:L28"/>
    <mergeCell ref="K29:L29"/>
    <mergeCell ref="K30:L30"/>
    <mergeCell ref="B19:I19"/>
    <mergeCell ref="B20:I20"/>
    <mergeCell ref="K22:L23"/>
    <mergeCell ref="A23:A25"/>
    <mergeCell ref="B23:B25"/>
    <mergeCell ref="C23:C24"/>
    <mergeCell ref="D23:D24"/>
    <mergeCell ref="E23:E24"/>
    <mergeCell ref="F23:F24"/>
    <mergeCell ref="Q50:R50"/>
    <mergeCell ref="A1:I1"/>
    <mergeCell ref="G2:I2"/>
    <mergeCell ref="G3:I3"/>
    <mergeCell ref="G4:I4"/>
    <mergeCell ref="A6:I6"/>
    <mergeCell ref="A8:I8"/>
    <mergeCell ref="N15:N17"/>
    <mergeCell ref="O15:P15"/>
    <mergeCell ref="K16:L17"/>
    <mergeCell ref="O16:O17"/>
    <mergeCell ref="P16:P17"/>
    <mergeCell ref="Q16:Q17"/>
    <mergeCell ref="A10:I10"/>
    <mergeCell ref="A12:I12"/>
    <mergeCell ref="A14:A18"/>
    <mergeCell ref="B14:B15"/>
    <mergeCell ref="C14:C15"/>
    <mergeCell ref="D14:D15"/>
    <mergeCell ref="E14:E15"/>
    <mergeCell ref="F14:F15"/>
    <mergeCell ref="G14:G15"/>
    <mergeCell ref="H14:H15"/>
    <mergeCell ref="K18:L18"/>
  </mergeCells>
  <phoneticPr fontId="1"/>
  <conditionalFormatting sqref="C57:F57">
    <cfRule type="expression" dxfId="13" priority="7">
      <formula>OR($I$46=$I$47,$H$58="Ａ")</formula>
    </cfRule>
  </conditionalFormatting>
  <conditionalFormatting sqref="C58:F58">
    <cfRule type="expression" dxfId="12" priority="6">
      <formula>AND($I$46&lt;&gt;$I$47,$H$58="Ｂ")</formula>
    </cfRule>
  </conditionalFormatting>
  <conditionalFormatting sqref="G57">
    <cfRule type="expression" dxfId="11" priority="5">
      <formula>AND($I$46&lt;&gt;$I$47,$H$58="Ｂ")</formula>
    </cfRule>
  </conditionalFormatting>
  <conditionalFormatting sqref="G58">
    <cfRule type="expression" dxfId="10" priority="4">
      <formula>OR($I$46=$I$47,$H$58="Ａ")</formula>
    </cfRule>
  </conditionalFormatting>
  <conditionalFormatting sqref="H56:H58">
    <cfRule type="expression" dxfId="9" priority="1">
      <formula>$I$46=$I$47</formula>
    </cfRule>
  </conditionalFormatting>
  <conditionalFormatting sqref="I25">
    <cfRule type="expression" dxfId="8" priority="3">
      <formula>NOT($N$18)</formula>
    </cfRule>
  </conditionalFormatting>
  <conditionalFormatting sqref="I26">
    <cfRule type="expression" dxfId="7" priority="2">
      <formula>NOT($N$18)</formula>
    </cfRule>
  </conditionalFormatting>
  <dataValidations count="12">
    <dataValidation type="whole" imeMode="disabled" allowBlank="1" showInputMessage="1" showErrorMessage="1" error="病床融通数以内の値を入力してください。" sqref="C30:F30" xr:uid="{C7769D30-4312-4270-BB5A-5E7464DF6FF9}">
      <formula1>M29</formula1>
      <formula2>M30</formula2>
    </dataValidation>
    <dataValidation type="whole" imeMode="disabled" allowBlank="1" showInputMessage="1" showErrorMessage="1" error="再編後の高度急性期機能の病床数が再編前と比べて_x000a_　・増えている場合→その増加分を超える病床数の融通を受けることはできません。_x000a_　・減っている場合→その減少分を超える病床数を融通することはできません。" sqref="C29" xr:uid="{595BECBA-6A76-43D6-8778-901E0B259E93}">
      <formula1>M24</formula1>
      <formula2>M25</formula2>
    </dataValidation>
    <dataValidation type="whole" imeMode="disabled" allowBlank="1" showInputMessage="1" showErrorMessage="1" error="再編後の急性期機能の病床数が再編前と比べて_x000a_　・増えている場合→その増加分を超える病床数の融通を受けることはできません。_x000a_　・減っている場合→その減少分を超える病床数を融通することはできません。" sqref="D29" xr:uid="{266F32A5-37FB-4E19-884E-BA70BA3DDD5C}">
      <formula1>N24</formula1>
      <formula2>N25</formula2>
    </dataValidation>
    <dataValidation type="whole" imeMode="disabled" allowBlank="1" showInputMessage="1" showErrorMessage="1" error="再編後の慢性期機能の病床数が再編前と比べて_x000a_　・増えている場合→その増加分を超える病床数の融通を受けることはできません。_x000a_　・減っている場合→その減少分を超える病床数を融通することはできません。" sqref="F29" xr:uid="{1FAD062A-A7E3-4015-8C41-0B878EC7A5A3}">
      <formula1>P24</formula1>
      <formula2>P25</formula2>
    </dataValidation>
    <dataValidation type="whole" imeMode="disabled" allowBlank="1" showInputMessage="1" showErrorMessage="1" error="再編後の回復期機能の病床数が再編前と比べて_x000a_　・増えている場合→その増加分を超える病床数の融通を受けることはできません。_x000a_　・減っている場合→その減少分を超える病床数を融通することはできません。" sqref="E29" xr:uid="{A360106E-25ED-4D69-831E-D0AD5E276BA5}">
      <formula1>O24</formula1>
      <formula2>O25</formula2>
    </dataValidation>
    <dataValidation type="whole" imeMode="disabled" allowBlank="1" showInputMessage="1" showErrorMessage="1" error="0以上かつ対象３区分の減少病床数の合計以内の値を入力してください。" sqref="C42" xr:uid="{E8236993-01F0-4535-A9C0-6776555DFB46}">
      <formula1>0</formula1>
      <formula2>I39</formula2>
    </dataValidation>
    <dataValidation type="whole" imeMode="disabled" allowBlank="1" showInputMessage="1" showErrorMessage="1" error="対象３区分の減少病床数の合計（融通分を除く）を超える転換はできません。" sqref="D35" xr:uid="{CA50E325-2CC1-4790-BEAA-9E48E86E44CB}">
      <formula1>0</formula1>
      <formula2>O36</formula2>
    </dataValidation>
    <dataValidation type="list" allowBlank="1" showInputMessage="1" showErrorMessage="1" sqref="H58" xr:uid="{1DCF3533-B599-4456-A0AD-138B27777621}">
      <formula1>IF($I$46&lt;&gt;$I$47,INDIRECT("I49:I50"),INDIRECT("I49"))</formula1>
    </dataValidation>
    <dataValidation type="whole" imeMode="disabled" operator="greaterThanOrEqual" allowBlank="1" showInputMessage="1" showErrorMessage="1" error="令和２年４月１日時点における稼働病床数未満の数値は入力できません。" sqref="C47:G47" xr:uid="{D3592D75-1FCC-4DE9-90DD-355B816A38EB}">
      <formula1>C17</formula1>
    </dataValidation>
    <dataValidation type="whole" imeMode="disabled" operator="greaterThanOrEqual" allowBlank="1" showInputMessage="1" showErrorMessage="1" error="平成30年度病床機能報告における稼働病床数未満の数値は入力できません。" sqref="C46:G46" xr:uid="{A607B936-8C92-444F-818A-96F61E270C96}">
      <formula1>C16</formula1>
    </dataValidation>
    <dataValidation type="whole" imeMode="disabled" operator="greaterThanOrEqual" allowBlank="1" showInputMessage="1" showErrorMessage="1" error="0以上の値を入力してください。" sqref="C16:G17 C25:F25 C51:E52" xr:uid="{8EFCAF28-B376-42A7-851A-EAD6F29F3A3D}">
      <formula1>0</formula1>
    </dataValidation>
    <dataValidation imeMode="disabled" allowBlank="1" showInputMessage="1" showErrorMessage="1" sqref="C18:G18" xr:uid="{23547A76-343A-4950-B6CE-B32A197D0445}"/>
  </dataValidations>
  <pageMargins left="0.70866141732283472" right="0.70866141732283472" top="0.39370078740157483" bottom="0.39370078740157483" header="0.31496062992125984" footer="0.31496062992125984"/>
  <pageSetup paperSize="9" scale="70" fitToHeight="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DB756-00F8-43E1-817C-B0533DBAD108}">
  <sheetPr>
    <pageSetUpPr fitToPage="1"/>
  </sheetPr>
  <dimension ref="A1:S74"/>
  <sheetViews>
    <sheetView view="pageBreakPreview" zoomScale="85" zoomScaleNormal="85" zoomScaleSheetLayoutView="85" workbookViewId="0">
      <selection activeCell="V58" sqref="V58"/>
    </sheetView>
  </sheetViews>
  <sheetFormatPr defaultColWidth="9" defaultRowHeight="17.5"/>
  <cols>
    <col min="1" max="1" width="5.453125" style="3" customWidth="1"/>
    <col min="2" max="2" width="27.36328125" style="3" customWidth="1"/>
    <col min="3" max="8" width="10.7265625" style="3" customWidth="1"/>
    <col min="9" max="9" width="16.453125" style="3" customWidth="1"/>
    <col min="10" max="10" width="9" style="3" hidden="1" customWidth="1"/>
    <col min="11" max="11" width="5.90625" style="3" hidden="1" customWidth="1"/>
    <col min="12" max="12" width="9.6328125" style="3" hidden="1" customWidth="1"/>
    <col min="13" max="19" width="11.6328125" style="3" hidden="1" customWidth="1"/>
    <col min="20" max="20" width="11.6328125" style="3" customWidth="1"/>
    <col min="21" max="16384" width="9" style="3"/>
  </cols>
  <sheetData>
    <row r="1" spans="1:17" ht="25.5" customHeight="1">
      <c r="A1" s="326" t="s">
        <v>158</v>
      </c>
      <c r="B1" s="326"/>
      <c r="C1" s="326"/>
      <c r="D1" s="326"/>
      <c r="E1" s="326"/>
      <c r="F1" s="326"/>
      <c r="G1" s="326"/>
      <c r="H1" s="326"/>
      <c r="I1" s="326"/>
    </row>
    <row r="2" spans="1:17" ht="23.25" customHeight="1">
      <c r="A2" s="2"/>
      <c r="F2" s="217" t="s">
        <v>140</v>
      </c>
      <c r="G2" s="327"/>
      <c r="H2" s="327"/>
      <c r="I2" s="327"/>
    </row>
    <row r="3" spans="1:17" ht="23.25" customHeight="1">
      <c r="A3" s="2"/>
      <c r="F3" s="217" t="s">
        <v>155</v>
      </c>
      <c r="G3" s="327"/>
      <c r="H3" s="327"/>
      <c r="I3" s="327"/>
    </row>
    <row r="4" spans="1:17" ht="23.25" customHeight="1">
      <c r="A4" s="2"/>
      <c r="F4" s="217" t="s">
        <v>3</v>
      </c>
      <c r="G4" s="327"/>
      <c r="H4" s="327"/>
      <c r="I4" s="327"/>
    </row>
    <row r="5" spans="1:17" ht="24" customHeight="1">
      <c r="A5" s="124" t="s">
        <v>147</v>
      </c>
      <c r="B5" s="123"/>
      <c r="C5" s="123"/>
      <c r="D5" s="123"/>
      <c r="E5" s="123"/>
      <c r="F5" s="123"/>
      <c r="G5" s="123"/>
      <c r="H5" s="123"/>
      <c r="I5" s="123"/>
    </row>
    <row r="6" spans="1:17" ht="71.25" customHeight="1">
      <c r="A6" s="331" t="s">
        <v>183</v>
      </c>
      <c r="B6" s="329"/>
      <c r="C6" s="329"/>
      <c r="D6" s="329"/>
      <c r="E6" s="329"/>
      <c r="F6" s="329"/>
      <c r="G6" s="329"/>
      <c r="H6" s="329"/>
      <c r="I6" s="330"/>
    </row>
    <row r="7" spans="1:17" ht="26.25" customHeight="1">
      <c r="A7" s="123" t="s">
        <v>148</v>
      </c>
      <c r="B7" s="124"/>
      <c r="C7" s="124"/>
      <c r="D7" s="124"/>
      <c r="E7" s="124"/>
      <c r="F7" s="124"/>
      <c r="G7" s="124"/>
      <c r="H7" s="124"/>
      <c r="I7" s="124"/>
    </row>
    <row r="8" spans="1:17" ht="71.25" customHeight="1">
      <c r="A8" s="331" t="s">
        <v>151</v>
      </c>
      <c r="B8" s="332"/>
      <c r="C8" s="332"/>
      <c r="D8" s="332"/>
      <c r="E8" s="332"/>
      <c r="F8" s="332"/>
      <c r="G8" s="332"/>
      <c r="H8" s="332"/>
      <c r="I8" s="333"/>
    </row>
    <row r="9" spans="1:17" ht="21.75" customHeight="1">
      <c r="A9" s="216" t="s">
        <v>150</v>
      </c>
      <c r="B9" s="124"/>
      <c r="C9" s="124"/>
      <c r="D9" s="124"/>
      <c r="E9" s="124"/>
      <c r="F9" s="124"/>
      <c r="G9" s="124"/>
      <c r="H9" s="124"/>
      <c r="I9" s="124"/>
    </row>
    <row r="10" spans="1:17" ht="71.25" customHeight="1">
      <c r="A10" s="331" t="s">
        <v>152</v>
      </c>
      <c r="B10" s="332"/>
      <c r="C10" s="332"/>
      <c r="D10" s="332"/>
      <c r="E10" s="332"/>
      <c r="F10" s="332"/>
      <c r="G10" s="332"/>
      <c r="H10" s="332"/>
      <c r="I10" s="333"/>
    </row>
    <row r="11" spans="1:17" ht="19.5" customHeight="1">
      <c r="A11" s="124" t="s">
        <v>149</v>
      </c>
      <c r="B11" s="124"/>
      <c r="C11" s="124"/>
      <c r="D11" s="124"/>
      <c r="E11" s="124"/>
      <c r="F11" s="124"/>
      <c r="G11" s="124"/>
      <c r="H11" s="124"/>
      <c r="I11" s="124"/>
    </row>
    <row r="12" spans="1:17" ht="71.25" customHeight="1">
      <c r="A12" s="331" t="s">
        <v>153</v>
      </c>
      <c r="B12" s="332"/>
      <c r="C12" s="332"/>
      <c r="D12" s="332"/>
      <c r="E12" s="332"/>
      <c r="F12" s="332"/>
      <c r="G12" s="332"/>
      <c r="H12" s="332"/>
      <c r="I12" s="333"/>
    </row>
    <row r="13" spans="1:17">
      <c r="A13" s="123"/>
      <c r="B13" s="123"/>
      <c r="C13" s="123"/>
      <c r="D13" s="123"/>
      <c r="E13" s="123"/>
      <c r="F13" s="123"/>
      <c r="G13" s="123"/>
      <c r="H13" s="123"/>
      <c r="I13" s="123"/>
    </row>
    <row r="14" spans="1:17" ht="14.15" customHeight="1" thickBot="1">
      <c r="A14" s="441">
        <v>1</v>
      </c>
      <c r="B14" s="442" t="s">
        <v>110</v>
      </c>
      <c r="C14" s="444" t="s">
        <v>14</v>
      </c>
      <c r="D14" s="445" t="s">
        <v>15</v>
      </c>
      <c r="E14" s="446" t="s">
        <v>16</v>
      </c>
      <c r="F14" s="435" t="s">
        <v>18</v>
      </c>
      <c r="G14" s="436" t="s">
        <v>17</v>
      </c>
      <c r="H14" s="438" t="s">
        <v>31</v>
      </c>
      <c r="I14" s="125"/>
      <c r="N14" s="3" t="s">
        <v>118</v>
      </c>
    </row>
    <row r="15" spans="1:17" ht="14.15" customHeight="1" thickBot="1">
      <c r="A15" s="441"/>
      <c r="B15" s="443"/>
      <c r="C15" s="444"/>
      <c r="D15" s="445"/>
      <c r="E15" s="446"/>
      <c r="F15" s="435"/>
      <c r="G15" s="437"/>
      <c r="H15" s="439"/>
      <c r="I15" s="126" t="s">
        <v>57</v>
      </c>
      <c r="N15" s="334" t="s">
        <v>88</v>
      </c>
      <c r="O15" s="337" t="s">
        <v>90</v>
      </c>
      <c r="P15" s="337"/>
      <c r="Q15" s="4" t="s">
        <v>91</v>
      </c>
    </row>
    <row r="16" spans="1:17" ht="25" customHeight="1">
      <c r="A16" s="441"/>
      <c r="B16" s="127" t="s">
        <v>46</v>
      </c>
      <c r="C16" s="128"/>
      <c r="D16" s="129"/>
      <c r="E16" s="130"/>
      <c r="F16" s="131"/>
      <c r="G16" s="132"/>
      <c r="H16" s="133">
        <f>SUM(C16:G16)</f>
        <v>0</v>
      </c>
      <c r="I16" s="134">
        <f>H16-E16-G16</f>
        <v>0</v>
      </c>
      <c r="K16" s="440" t="s">
        <v>72</v>
      </c>
      <c r="L16" s="339"/>
      <c r="N16" s="335"/>
      <c r="O16" s="342" t="s">
        <v>59</v>
      </c>
      <c r="P16" s="343" t="s">
        <v>89</v>
      </c>
      <c r="Q16" s="344" t="s">
        <v>92</v>
      </c>
    </row>
    <row r="17" spans="1:19" ht="25" customHeight="1" thickBot="1">
      <c r="A17" s="441"/>
      <c r="B17" s="135" t="s">
        <v>73</v>
      </c>
      <c r="C17" s="136"/>
      <c r="D17" s="137"/>
      <c r="E17" s="138"/>
      <c r="F17" s="139"/>
      <c r="G17" s="140"/>
      <c r="H17" s="141">
        <f>SUM(C17:G17)</f>
        <v>0</v>
      </c>
      <c r="I17" s="142">
        <f>H17-E17-G17</f>
        <v>0</v>
      </c>
      <c r="K17" s="340"/>
      <c r="L17" s="341"/>
      <c r="N17" s="336"/>
      <c r="O17" s="342"/>
      <c r="P17" s="343"/>
      <c r="Q17" s="344"/>
    </row>
    <row r="18" spans="1:19" ht="25" customHeight="1" thickTop="1" thickBot="1">
      <c r="A18" s="441"/>
      <c r="B18" s="143" t="str">
        <f>"③　再編前病床数＝"&amp; $K18&amp;" （※２）"</f>
        <v>③　再編前病床数＝② （※２）</v>
      </c>
      <c r="C18" s="144">
        <f>IF($K18="①",C16,C17)</f>
        <v>0</v>
      </c>
      <c r="D18" s="145">
        <f>IF($K18="①",D16,D17)</f>
        <v>0</v>
      </c>
      <c r="E18" s="146">
        <f>IF($K18="①",E16,E17)</f>
        <v>0</v>
      </c>
      <c r="F18" s="147">
        <f>IF($K18="①",F16,F17)</f>
        <v>0</v>
      </c>
      <c r="G18" s="148">
        <f>IF($K18="①",G16,G17)</f>
        <v>0</v>
      </c>
      <c r="H18" s="149">
        <f>SUM(C18:G18)</f>
        <v>0</v>
      </c>
      <c r="I18" s="147">
        <f>H18-E18-G18</f>
        <v>0</v>
      </c>
      <c r="K18" s="359" t="str">
        <f>IF(I16&lt;I17,"①","②")</f>
        <v>②</v>
      </c>
      <c r="L18" s="360"/>
      <c r="N18" s="5" t="b">
        <f>IF(OR(AND(O18,P18),Q18),TRUE)</f>
        <v>1</v>
      </c>
      <c r="O18" s="6" t="b">
        <f>IF(I18&lt;&gt;0,TRUE)</f>
        <v>0</v>
      </c>
      <c r="P18" s="7" t="b">
        <f>IF(I18&gt;I25,TRUE)</f>
        <v>0</v>
      </c>
      <c r="Q18" s="8" t="b">
        <f>IF(AND(H18=0,H25=0),TRUE)</f>
        <v>1</v>
      </c>
    </row>
    <row r="19" spans="1:19" ht="54" customHeight="1">
      <c r="A19" s="447" t="s">
        <v>144</v>
      </c>
      <c r="B19" s="448"/>
      <c r="C19" s="448"/>
      <c r="D19" s="448"/>
      <c r="E19" s="448"/>
      <c r="F19" s="448"/>
      <c r="G19" s="448"/>
      <c r="H19" s="448"/>
      <c r="I19" s="448"/>
    </row>
    <row r="20" spans="1:19" ht="18" thickBot="1">
      <c r="A20" s="448" t="s">
        <v>93</v>
      </c>
      <c r="B20" s="448"/>
      <c r="C20" s="448"/>
      <c r="D20" s="448"/>
      <c r="E20" s="448"/>
      <c r="F20" s="448"/>
      <c r="G20" s="448"/>
      <c r="H20" s="448"/>
      <c r="I20" s="448"/>
      <c r="M20" s="3" t="s">
        <v>84</v>
      </c>
    </row>
    <row r="21" spans="1:19">
      <c r="A21" s="448" t="s">
        <v>56</v>
      </c>
      <c r="B21" s="448"/>
      <c r="C21" s="448"/>
      <c r="D21" s="448"/>
      <c r="E21" s="448"/>
      <c r="F21" s="448"/>
      <c r="G21" s="448"/>
      <c r="H21" s="448"/>
      <c r="I21" s="448"/>
      <c r="K21" s="449" t="s">
        <v>96</v>
      </c>
      <c r="L21" s="450"/>
      <c r="M21" s="451" t="s">
        <v>14</v>
      </c>
      <c r="N21" s="451" t="s">
        <v>15</v>
      </c>
      <c r="O21" s="451" t="s">
        <v>16</v>
      </c>
      <c r="P21" s="452" t="s">
        <v>18</v>
      </c>
      <c r="Q21" s="454" t="s">
        <v>42</v>
      </c>
      <c r="R21" s="414" t="s">
        <v>31</v>
      </c>
      <c r="S21" s="9"/>
    </row>
    <row r="22" spans="1:19" ht="14.15" customHeight="1" thickBot="1">
      <c r="A22" s="123"/>
      <c r="B22" s="123"/>
      <c r="C22" s="123"/>
      <c r="D22" s="123"/>
      <c r="E22" s="123"/>
      <c r="F22" s="123"/>
      <c r="G22" s="123"/>
      <c r="H22" s="123"/>
      <c r="I22" s="123"/>
      <c r="K22" s="363"/>
      <c r="L22" s="364"/>
      <c r="M22" s="412"/>
      <c r="N22" s="412"/>
      <c r="O22" s="412"/>
      <c r="P22" s="453"/>
      <c r="Q22" s="455"/>
      <c r="R22" s="414"/>
      <c r="S22" s="215" t="s">
        <v>58</v>
      </c>
    </row>
    <row r="23" spans="1:19" ht="12" customHeight="1" thickBot="1">
      <c r="A23" s="441">
        <v>2</v>
      </c>
      <c r="B23" s="456" t="s">
        <v>184</v>
      </c>
      <c r="C23" s="457" t="s">
        <v>14</v>
      </c>
      <c r="D23" s="458" t="s">
        <v>15</v>
      </c>
      <c r="E23" s="459" t="s">
        <v>16</v>
      </c>
      <c r="F23" s="460" t="s">
        <v>18</v>
      </c>
      <c r="G23" s="437" t="s">
        <v>42</v>
      </c>
      <c r="H23" s="438" t="s">
        <v>31</v>
      </c>
      <c r="I23" s="125"/>
      <c r="K23" s="365"/>
      <c r="L23" s="366"/>
      <c r="M23" s="10">
        <f t="shared" ref="M23:S23" si="0">C25-C18</f>
        <v>0</v>
      </c>
      <c r="N23" s="10">
        <f t="shared" si="0"/>
        <v>0</v>
      </c>
      <c r="O23" s="10">
        <f t="shared" si="0"/>
        <v>0</v>
      </c>
      <c r="P23" s="11">
        <f t="shared" si="0"/>
        <v>0</v>
      </c>
      <c r="Q23" s="12">
        <f t="shared" si="0"/>
        <v>0</v>
      </c>
      <c r="R23" s="13">
        <f t="shared" si="0"/>
        <v>0</v>
      </c>
      <c r="S23" s="10">
        <f t="shared" si="0"/>
        <v>0</v>
      </c>
    </row>
    <row r="24" spans="1:19" ht="12" customHeight="1">
      <c r="A24" s="441"/>
      <c r="B24" s="456"/>
      <c r="C24" s="444"/>
      <c r="D24" s="445"/>
      <c r="E24" s="459"/>
      <c r="F24" s="435"/>
      <c r="G24" s="437"/>
      <c r="H24" s="439"/>
      <c r="I24" s="126" t="s">
        <v>32</v>
      </c>
      <c r="K24" s="378" t="s">
        <v>126</v>
      </c>
      <c r="L24" s="89" t="s">
        <v>124</v>
      </c>
      <c r="M24" s="96">
        <f>IF(M23&gt;0,M23*-1,0)</f>
        <v>0</v>
      </c>
      <c r="N24" s="96">
        <f>IF(N23&gt;0,N23*-1,0)</f>
        <v>0</v>
      </c>
      <c r="O24" s="96">
        <f>IF(O23&gt;0,O23*-1,0)</f>
        <v>0</v>
      </c>
      <c r="P24" s="97">
        <f>IF(P23&gt;0,P23*-1,0)</f>
        <v>0</v>
      </c>
      <c r="Q24" s="92"/>
      <c r="R24" s="93"/>
      <c r="S24" s="94">
        <f>IF(S23&gt;0,S23*-1,0)</f>
        <v>0</v>
      </c>
    </row>
    <row r="25" spans="1:19" ht="25" customHeight="1" thickBot="1">
      <c r="A25" s="441"/>
      <c r="B25" s="456"/>
      <c r="C25" s="150"/>
      <c r="D25" s="151"/>
      <c r="E25" s="152"/>
      <c r="F25" s="153"/>
      <c r="G25" s="154">
        <v>0</v>
      </c>
      <c r="H25" s="155">
        <f>SUM(C25:G25)</f>
        <v>0</v>
      </c>
      <c r="I25" s="156">
        <f>H25-E25-G25</f>
        <v>0</v>
      </c>
      <c r="K25" s="379"/>
      <c r="L25" s="98" t="s">
        <v>125</v>
      </c>
      <c r="M25" s="99">
        <f>IF(M23&lt;0,M23*-1,0)</f>
        <v>0</v>
      </c>
      <c r="N25" s="99">
        <f>IF(N23&lt;0,N23*-1,0)</f>
        <v>0</v>
      </c>
      <c r="O25" s="99">
        <f>IF(O23&lt;0,O23*-1,0)</f>
        <v>0</v>
      </c>
      <c r="P25" s="100">
        <f>IF(P23&lt;0,P23*-1,0)</f>
        <v>0</v>
      </c>
      <c r="Q25" s="91"/>
      <c r="R25" s="90"/>
      <c r="S25" s="95">
        <f>IF(S23&lt;0,S23*-1,0)</f>
        <v>0</v>
      </c>
    </row>
    <row r="26" spans="1:19" ht="14.15" customHeight="1" thickBot="1">
      <c r="A26" s="123"/>
      <c r="B26" s="123"/>
      <c r="C26" s="123"/>
      <c r="D26" s="123"/>
      <c r="E26" s="123"/>
      <c r="F26" s="123"/>
      <c r="G26" s="123"/>
      <c r="H26" s="123"/>
      <c r="I26" s="157" t="s">
        <v>52</v>
      </c>
      <c r="R26" s="15"/>
      <c r="S26" s="19"/>
    </row>
    <row r="27" spans="1:19" ht="12.65" customHeight="1" thickBot="1">
      <c r="A27" s="465">
        <v>3</v>
      </c>
      <c r="B27" s="468" t="s">
        <v>133</v>
      </c>
      <c r="C27" s="470" t="s">
        <v>14</v>
      </c>
      <c r="D27" s="472" t="s">
        <v>15</v>
      </c>
      <c r="E27" s="474" t="s">
        <v>16</v>
      </c>
      <c r="F27" s="476" t="s">
        <v>18</v>
      </c>
      <c r="G27" s="477" t="s">
        <v>53</v>
      </c>
      <c r="H27" s="123"/>
      <c r="I27" s="123"/>
      <c r="K27" s="3" t="s">
        <v>128</v>
      </c>
      <c r="L27" s="15"/>
      <c r="M27" s="16"/>
      <c r="N27" s="16"/>
      <c r="O27" s="16"/>
      <c r="P27" s="16"/>
      <c r="Q27" s="15"/>
    </row>
    <row r="28" spans="1:19" ht="12.65" customHeight="1">
      <c r="A28" s="466"/>
      <c r="B28" s="469"/>
      <c r="C28" s="471"/>
      <c r="D28" s="473"/>
      <c r="E28" s="475"/>
      <c r="F28" s="475"/>
      <c r="G28" s="478"/>
      <c r="H28" s="158"/>
      <c r="I28" s="158"/>
      <c r="K28" s="397" t="s">
        <v>129</v>
      </c>
      <c r="L28" s="398"/>
      <c r="M28" s="17" t="s">
        <v>14</v>
      </c>
      <c r="N28" s="17" t="s">
        <v>15</v>
      </c>
      <c r="O28" s="17" t="s">
        <v>16</v>
      </c>
      <c r="P28" s="18" t="s">
        <v>18</v>
      </c>
      <c r="Q28" s="15"/>
    </row>
    <row r="29" spans="1:19" ht="25" customHeight="1">
      <c r="A29" s="466"/>
      <c r="B29" s="469"/>
      <c r="C29" s="159"/>
      <c r="D29" s="160"/>
      <c r="E29" s="161"/>
      <c r="F29" s="162"/>
      <c r="G29" s="163">
        <f>SUM(C29,D29,F29)</f>
        <v>0</v>
      </c>
      <c r="H29" s="123"/>
      <c r="I29" s="123"/>
      <c r="K29" s="399" t="s">
        <v>127</v>
      </c>
      <c r="L29" s="400"/>
      <c r="M29" s="101">
        <f>IF(C29&lt;0,C29,0)</f>
        <v>0</v>
      </c>
      <c r="N29" s="101">
        <f t="shared" ref="N29:P29" si="1">IF(D29&lt;0,D29,0)</f>
        <v>0</v>
      </c>
      <c r="O29" s="101">
        <f t="shared" si="1"/>
        <v>0</v>
      </c>
      <c r="P29" s="102">
        <f t="shared" si="1"/>
        <v>0</v>
      </c>
      <c r="Q29" s="15"/>
      <c r="R29" s="15"/>
      <c r="S29" s="19"/>
    </row>
    <row r="30" spans="1:19" ht="18" thickBot="1">
      <c r="A30" s="467"/>
      <c r="B30" s="164" t="s">
        <v>134</v>
      </c>
      <c r="C30" s="165"/>
      <c r="D30" s="166"/>
      <c r="E30" s="167"/>
      <c r="F30" s="168"/>
      <c r="G30" s="169">
        <f>SUM(C30,D30,F30)</f>
        <v>0</v>
      </c>
      <c r="H30" s="123"/>
      <c r="I30" s="123"/>
      <c r="K30" s="401" t="s">
        <v>97</v>
      </c>
      <c r="L30" s="402"/>
      <c r="M30" s="20">
        <f>IF(C29&gt;0,C29,0)</f>
        <v>0</v>
      </c>
      <c r="N30" s="20">
        <f t="shared" ref="N30:P30" si="2">IF(D29&gt;0,D29,0)</f>
        <v>0</v>
      </c>
      <c r="O30" s="20">
        <f t="shared" si="2"/>
        <v>0</v>
      </c>
      <c r="P30" s="21">
        <f t="shared" si="2"/>
        <v>0</v>
      </c>
      <c r="Q30" s="15"/>
    </row>
    <row r="31" spans="1:19" ht="13.5" customHeight="1">
      <c r="A31" s="461" t="s">
        <v>145</v>
      </c>
      <c r="B31" s="461"/>
      <c r="C31" s="461"/>
      <c r="D31" s="461"/>
      <c r="E31" s="461"/>
      <c r="F31" s="461"/>
      <c r="G31" s="461"/>
      <c r="H31" s="461"/>
      <c r="I31" s="461"/>
    </row>
    <row r="32" spans="1:19" ht="38.25" customHeight="1" thickBot="1">
      <c r="A32" s="461"/>
      <c r="B32" s="461"/>
      <c r="C32" s="461"/>
      <c r="D32" s="461"/>
      <c r="E32" s="461"/>
      <c r="F32" s="461"/>
      <c r="G32" s="461"/>
      <c r="H32" s="461"/>
      <c r="I32" s="461"/>
    </row>
    <row r="33" spans="1:19" ht="13.5" customHeight="1">
      <c r="A33" s="123"/>
      <c r="B33" s="123"/>
      <c r="C33" s="123"/>
      <c r="D33" s="123"/>
      <c r="E33" s="123"/>
      <c r="F33" s="123"/>
      <c r="G33" s="123"/>
      <c r="H33" s="123"/>
      <c r="I33" s="123"/>
      <c r="K33" s="462" t="s">
        <v>61</v>
      </c>
      <c r="L33" s="369"/>
      <c r="M33" s="22" t="s">
        <v>137</v>
      </c>
      <c r="N33" s="23" t="s">
        <v>138</v>
      </c>
      <c r="O33" s="24" t="s">
        <v>132</v>
      </c>
      <c r="P33" s="463" t="s">
        <v>67</v>
      </c>
      <c r="Q33" s="375"/>
      <c r="R33" s="25"/>
      <c r="S33" s="26"/>
    </row>
    <row r="34" spans="1:19" ht="25" customHeight="1">
      <c r="A34" s="441">
        <v>4</v>
      </c>
      <c r="B34" s="464" t="s">
        <v>51</v>
      </c>
      <c r="C34" s="213" t="s">
        <v>16</v>
      </c>
      <c r="D34" s="213" t="s">
        <v>35</v>
      </c>
      <c r="E34" s="213" t="s">
        <v>31</v>
      </c>
      <c r="F34" s="123"/>
      <c r="G34" s="123"/>
      <c r="H34" s="123"/>
      <c r="I34" s="123"/>
      <c r="K34" s="370"/>
      <c r="L34" s="371"/>
      <c r="M34" s="27" t="s">
        <v>63</v>
      </c>
      <c r="N34" s="28" t="s">
        <v>62</v>
      </c>
      <c r="O34" s="29" t="s">
        <v>64</v>
      </c>
      <c r="P34" s="376"/>
      <c r="Q34" s="377"/>
      <c r="R34" s="30" t="s">
        <v>65</v>
      </c>
      <c r="S34" s="31" t="s">
        <v>66</v>
      </c>
    </row>
    <row r="35" spans="1:19" ht="25" customHeight="1" thickBot="1">
      <c r="A35" s="441"/>
      <c r="B35" s="464"/>
      <c r="C35" s="170">
        <f>IF(E18&lt;E25,P36,0)</f>
        <v>0</v>
      </c>
      <c r="D35" s="171"/>
      <c r="E35" s="170">
        <f>SUM(C35:D35)</f>
        <v>0</v>
      </c>
      <c r="F35" s="123"/>
      <c r="G35" s="123"/>
      <c r="H35" s="123"/>
      <c r="I35" s="123"/>
      <c r="K35" s="370"/>
      <c r="L35" s="371"/>
      <c r="M35" s="32" t="s">
        <v>130</v>
      </c>
      <c r="N35" s="33" t="s">
        <v>131</v>
      </c>
      <c r="O35" s="34" t="s">
        <v>119</v>
      </c>
      <c r="P35" s="376"/>
      <c r="Q35" s="377"/>
      <c r="R35" s="35" t="s">
        <v>68</v>
      </c>
      <c r="S35" s="36" t="s">
        <v>60</v>
      </c>
    </row>
    <row r="36" spans="1:19" ht="13.5" customHeight="1" thickBot="1">
      <c r="A36" s="123"/>
      <c r="B36" s="123"/>
      <c r="C36" s="123"/>
      <c r="D36" s="123"/>
      <c r="E36" s="123"/>
      <c r="F36" s="123"/>
      <c r="G36" s="123"/>
      <c r="H36" s="123"/>
      <c r="I36" s="123"/>
      <c r="K36" s="372"/>
      <c r="L36" s="373"/>
      <c r="M36" s="37">
        <f>I18-I25</f>
        <v>0</v>
      </c>
      <c r="N36" s="38">
        <f>G29</f>
        <v>0</v>
      </c>
      <c r="O36" s="39">
        <f>IF(M36&gt;N36,M36-N36,0)</f>
        <v>0</v>
      </c>
      <c r="P36" s="381">
        <f>MIN(R36:S36)</f>
        <v>0</v>
      </c>
      <c r="Q36" s="382"/>
      <c r="R36" s="40">
        <f>O36-D35</f>
        <v>0</v>
      </c>
      <c r="S36" s="41">
        <f>E25+E29-E18</f>
        <v>0</v>
      </c>
    </row>
    <row r="37" spans="1:19" ht="12.65" customHeight="1" thickBot="1">
      <c r="A37" s="441">
        <v>5</v>
      </c>
      <c r="B37" s="456" t="s">
        <v>85</v>
      </c>
      <c r="C37" s="457" t="s">
        <v>14</v>
      </c>
      <c r="D37" s="458" t="s">
        <v>15</v>
      </c>
      <c r="E37" s="459" t="s">
        <v>16</v>
      </c>
      <c r="F37" s="460" t="s">
        <v>18</v>
      </c>
      <c r="G37" s="437" t="s">
        <v>17</v>
      </c>
      <c r="H37" s="438" t="s">
        <v>31</v>
      </c>
      <c r="I37" s="125"/>
    </row>
    <row r="38" spans="1:19" ht="12.65" customHeight="1">
      <c r="A38" s="441"/>
      <c r="B38" s="456"/>
      <c r="C38" s="444"/>
      <c r="D38" s="445"/>
      <c r="E38" s="459"/>
      <c r="F38" s="435"/>
      <c r="G38" s="437"/>
      <c r="H38" s="439"/>
      <c r="I38" s="126" t="s">
        <v>32</v>
      </c>
    </row>
    <row r="39" spans="1:19" ht="25" customHeight="1" thickBot="1">
      <c r="A39" s="441"/>
      <c r="B39" s="456"/>
      <c r="C39" s="172">
        <f>C18-C25</f>
        <v>0</v>
      </c>
      <c r="D39" s="173">
        <f>D18-D25</f>
        <v>0</v>
      </c>
      <c r="E39" s="174">
        <f>E18-E25</f>
        <v>0</v>
      </c>
      <c r="F39" s="175">
        <f>F18-F25</f>
        <v>0</v>
      </c>
      <c r="G39" s="176">
        <f>G18-G25</f>
        <v>0</v>
      </c>
      <c r="H39" s="177">
        <f>SUM(C39:G39)</f>
        <v>0</v>
      </c>
      <c r="I39" s="178">
        <f>C39+D39+F39</f>
        <v>0</v>
      </c>
    </row>
    <row r="40" spans="1:19" ht="14.15" customHeight="1" thickBot="1">
      <c r="A40" s="123"/>
      <c r="B40" s="123"/>
      <c r="C40" s="123"/>
      <c r="D40" s="123"/>
      <c r="E40" s="123"/>
      <c r="F40" s="123"/>
      <c r="G40" s="123"/>
      <c r="H40" s="123"/>
      <c r="I40" s="179"/>
    </row>
    <row r="41" spans="1:19" ht="25" customHeight="1">
      <c r="A41" s="441">
        <v>6</v>
      </c>
      <c r="B41" s="479" t="s">
        <v>121</v>
      </c>
      <c r="C41" s="180" t="s">
        <v>120</v>
      </c>
      <c r="D41" s="123"/>
      <c r="E41" s="210" t="s">
        <v>86</v>
      </c>
      <c r="F41" s="180" t="s">
        <v>122</v>
      </c>
      <c r="G41" s="180" t="s">
        <v>70</v>
      </c>
      <c r="H41" s="181" t="s">
        <v>136</v>
      </c>
      <c r="I41" s="211" t="s">
        <v>69</v>
      </c>
    </row>
    <row r="42" spans="1:19" ht="25" customHeight="1" thickBot="1">
      <c r="A42" s="441"/>
      <c r="B42" s="480"/>
      <c r="C42" s="171"/>
      <c r="D42" s="123"/>
      <c r="E42" s="170">
        <f>I39</f>
        <v>0</v>
      </c>
      <c r="F42" s="170">
        <f>E35</f>
        <v>0</v>
      </c>
      <c r="G42" s="170">
        <f>C42</f>
        <v>0</v>
      </c>
      <c r="H42" s="182">
        <f>IF(C30&gt;0,C30,0)+IF(D30&gt;0,D30,0)+IF(F30&gt;0,F30,0)</f>
        <v>0</v>
      </c>
      <c r="I42" s="175">
        <f>IF(E42-F42-G42-H42&lt;0,0,E42-F42-G42-H42)</f>
        <v>0</v>
      </c>
    </row>
    <row r="43" spans="1:19" ht="13.5" customHeight="1" thickBot="1">
      <c r="A43" s="123"/>
      <c r="B43" s="123"/>
      <c r="C43" s="123"/>
      <c r="D43" s="123"/>
      <c r="E43" s="123"/>
      <c r="F43" s="123"/>
      <c r="G43" s="123"/>
      <c r="H43" s="123"/>
      <c r="I43" s="179"/>
    </row>
    <row r="44" spans="1:19" ht="14.15" customHeight="1" thickBot="1">
      <c r="A44" s="441">
        <v>7</v>
      </c>
      <c r="B44" s="442" t="s">
        <v>111</v>
      </c>
      <c r="C44" s="457" t="s">
        <v>14</v>
      </c>
      <c r="D44" s="458" t="s">
        <v>15</v>
      </c>
      <c r="E44" s="459" t="s">
        <v>16</v>
      </c>
      <c r="F44" s="460" t="s">
        <v>18</v>
      </c>
      <c r="G44" s="437" t="s">
        <v>17</v>
      </c>
      <c r="H44" s="438" t="s">
        <v>31</v>
      </c>
      <c r="I44" s="125"/>
      <c r="K44" s="406" t="s">
        <v>109</v>
      </c>
      <c r="L44" s="407"/>
      <c r="M44" s="412" t="s">
        <v>14</v>
      </c>
      <c r="N44" s="412" t="s">
        <v>15</v>
      </c>
      <c r="O44" s="412" t="s">
        <v>16</v>
      </c>
      <c r="P44" s="412" t="s">
        <v>18</v>
      </c>
      <c r="Q44" s="413" t="s">
        <v>42</v>
      </c>
      <c r="R44" s="414" t="s">
        <v>31</v>
      </c>
      <c r="S44" s="9"/>
    </row>
    <row r="45" spans="1:19" ht="14.15" customHeight="1">
      <c r="A45" s="441"/>
      <c r="B45" s="443"/>
      <c r="C45" s="444"/>
      <c r="D45" s="445"/>
      <c r="E45" s="459"/>
      <c r="F45" s="435"/>
      <c r="G45" s="437"/>
      <c r="H45" s="439"/>
      <c r="I45" s="126" t="s">
        <v>32</v>
      </c>
      <c r="K45" s="408"/>
      <c r="L45" s="409"/>
      <c r="M45" s="412"/>
      <c r="N45" s="412"/>
      <c r="O45" s="412"/>
      <c r="P45" s="412"/>
      <c r="Q45" s="366"/>
      <c r="R45" s="414"/>
      <c r="S45" s="215" t="s">
        <v>58</v>
      </c>
    </row>
    <row r="46" spans="1:19" ht="25" customHeight="1">
      <c r="A46" s="441"/>
      <c r="B46" s="183" t="s">
        <v>46</v>
      </c>
      <c r="C46" s="184"/>
      <c r="D46" s="185"/>
      <c r="E46" s="186"/>
      <c r="F46" s="187"/>
      <c r="G46" s="188"/>
      <c r="H46" s="177">
        <f>SUM(C46:G46)</f>
        <v>0</v>
      </c>
      <c r="I46" s="189">
        <f>H46-E46-G46</f>
        <v>0</v>
      </c>
      <c r="K46" s="410"/>
      <c r="L46" s="411"/>
      <c r="M46" s="10">
        <f>C25-C46</f>
        <v>0</v>
      </c>
      <c r="N46" s="10">
        <f t="shared" ref="N46:S46" si="3">D25-D46</f>
        <v>0</v>
      </c>
      <c r="O46" s="10">
        <f t="shared" si="3"/>
        <v>0</v>
      </c>
      <c r="P46" s="10">
        <f t="shared" si="3"/>
        <v>0</v>
      </c>
      <c r="Q46" s="12">
        <f t="shared" si="3"/>
        <v>0</v>
      </c>
      <c r="R46" s="13">
        <f t="shared" si="3"/>
        <v>0</v>
      </c>
      <c r="S46" s="10">
        <f t="shared" si="3"/>
        <v>0</v>
      </c>
    </row>
    <row r="47" spans="1:19" ht="25" customHeight="1" thickBot="1">
      <c r="A47" s="441"/>
      <c r="B47" s="190" t="s">
        <v>75</v>
      </c>
      <c r="C47" s="191"/>
      <c r="D47" s="192"/>
      <c r="E47" s="186"/>
      <c r="F47" s="193"/>
      <c r="G47" s="188"/>
      <c r="H47" s="177">
        <f>SUM(C47:G47)</f>
        <v>0</v>
      </c>
      <c r="I47" s="175">
        <f>H47-E47-G47</f>
        <v>0</v>
      </c>
    </row>
    <row r="48" spans="1:19" ht="18.75" customHeight="1">
      <c r="A48" s="448" t="s">
        <v>94</v>
      </c>
      <c r="B48" s="448"/>
      <c r="C48" s="448"/>
      <c r="D48" s="448"/>
      <c r="E48" s="448"/>
      <c r="F48" s="448"/>
      <c r="G48" s="448"/>
      <c r="H48" s="448"/>
      <c r="I48" s="448"/>
    </row>
    <row r="49" spans="1:19" ht="13.5" customHeight="1" thickBot="1">
      <c r="A49" s="123"/>
      <c r="B49" s="123"/>
      <c r="C49" s="123"/>
      <c r="D49" s="123"/>
      <c r="E49" s="123"/>
      <c r="F49" s="123"/>
      <c r="G49" s="123"/>
      <c r="H49" s="123"/>
      <c r="I49" s="123"/>
    </row>
    <row r="50" spans="1:19" ht="33" customHeight="1">
      <c r="A50" s="441">
        <v>8</v>
      </c>
      <c r="B50" s="212" t="s">
        <v>45</v>
      </c>
      <c r="C50" s="213" t="s">
        <v>14</v>
      </c>
      <c r="D50" s="213" t="s">
        <v>15</v>
      </c>
      <c r="E50" s="213" t="s">
        <v>18</v>
      </c>
      <c r="F50" s="213" t="s">
        <v>31</v>
      </c>
      <c r="G50" s="123"/>
      <c r="H50" s="123"/>
      <c r="I50" s="123"/>
      <c r="M50" s="88"/>
      <c r="N50" s="87" t="s">
        <v>108</v>
      </c>
      <c r="O50" s="87" t="s">
        <v>107</v>
      </c>
      <c r="Q50" s="324" t="s">
        <v>105</v>
      </c>
      <c r="R50" s="325"/>
      <c r="S50" s="43" t="s">
        <v>106</v>
      </c>
    </row>
    <row r="51" spans="1:19" ht="24.75" customHeight="1">
      <c r="A51" s="441"/>
      <c r="B51" s="194" t="s">
        <v>146</v>
      </c>
      <c r="C51" s="195"/>
      <c r="D51" s="195"/>
      <c r="E51" s="195"/>
      <c r="F51" s="196">
        <f>SUM(C51:E51)</f>
        <v>0</v>
      </c>
      <c r="G51" s="123"/>
      <c r="H51" s="123"/>
      <c r="I51" s="123"/>
      <c r="N51" s="14">
        <f>IF(AND(I46&lt;&gt;I47,H62="Ｂ"),E62,E61)</f>
        <v>0</v>
      </c>
      <c r="O51" s="86">
        <f>IF(AND(I46&lt;&gt;I47,H62="Ｂ"),C62,C61)</f>
        <v>0</v>
      </c>
      <c r="Q51" s="44">
        <v>0</v>
      </c>
      <c r="R51" s="1" t="s">
        <v>100</v>
      </c>
      <c r="S51" s="11">
        <v>1140</v>
      </c>
    </row>
    <row r="52" spans="1:19" ht="25" customHeight="1">
      <c r="A52" s="441"/>
      <c r="B52" s="194" t="s">
        <v>76</v>
      </c>
      <c r="C52" s="195"/>
      <c r="D52" s="195"/>
      <c r="E52" s="195"/>
      <c r="F52" s="196">
        <f>SUM(C52:E52)</f>
        <v>0</v>
      </c>
      <c r="G52" s="123"/>
      <c r="H52" s="123"/>
      <c r="I52" s="123"/>
      <c r="Q52" s="44">
        <v>0.5</v>
      </c>
      <c r="R52" s="1" t="s">
        <v>101</v>
      </c>
      <c r="S52" s="11">
        <v>1368</v>
      </c>
    </row>
    <row r="53" spans="1:19" ht="24" customHeight="1">
      <c r="A53" s="481" t="s">
        <v>115</v>
      </c>
      <c r="B53" s="482"/>
      <c r="C53" s="482"/>
      <c r="D53" s="482"/>
      <c r="E53" s="482"/>
      <c r="F53" s="482"/>
      <c r="G53" s="482"/>
      <c r="H53" s="482"/>
      <c r="I53" s="482"/>
      <c r="Q53" s="44">
        <v>0.6</v>
      </c>
      <c r="R53" s="1" t="s">
        <v>102</v>
      </c>
      <c r="S53" s="11">
        <v>1596</v>
      </c>
    </row>
    <row r="54" spans="1:19" ht="24" customHeight="1">
      <c r="A54" s="482"/>
      <c r="B54" s="482"/>
      <c r="C54" s="482"/>
      <c r="D54" s="482"/>
      <c r="E54" s="482"/>
      <c r="F54" s="482"/>
      <c r="G54" s="482"/>
      <c r="H54" s="482"/>
      <c r="I54" s="482"/>
      <c r="Q54" s="44">
        <v>0.7</v>
      </c>
      <c r="R54" s="1" t="s">
        <v>103</v>
      </c>
      <c r="S54" s="11">
        <v>1824</v>
      </c>
    </row>
    <row r="55" spans="1:19" ht="22.5" customHeight="1">
      <c r="A55" s="482"/>
      <c r="B55" s="482"/>
      <c r="C55" s="482"/>
      <c r="D55" s="482"/>
      <c r="E55" s="482"/>
      <c r="F55" s="482"/>
      <c r="G55" s="482"/>
      <c r="H55" s="482"/>
      <c r="I55" s="482"/>
      <c r="Q55" s="44">
        <v>0.8</v>
      </c>
      <c r="R55" s="1" t="s">
        <v>104</v>
      </c>
      <c r="S55" s="11">
        <v>2052</v>
      </c>
    </row>
    <row r="56" spans="1:19" ht="22.5" customHeight="1" thickBot="1">
      <c r="A56" s="482"/>
      <c r="B56" s="482"/>
      <c r="C56" s="482"/>
      <c r="D56" s="482"/>
      <c r="E56" s="482"/>
      <c r="F56" s="482"/>
      <c r="G56" s="482"/>
      <c r="H56" s="482"/>
      <c r="I56" s="482"/>
      <c r="Q56" s="45">
        <v>0.9</v>
      </c>
      <c r="R56" s="46"/>
      <c r="S56" s="42">
        <v>2280</v>
      </c>
    </row>
    <row r="57" spans="1:19" ht="22.5" customHeight="1">
      <c r="A57" s="482"/>
      <c r="B57" s="482"/>
      <c r="C57" s="482"/>
      <c r="D57" s="482"/>
      <c r="E57" s="482"/>
      <c r="F57" s="482"/>
      <c r="G57" s="482"/>
      <c r="H57" s="482"/>
      <c r="I57" s="482"/>
    </row>
    <row r="58" spans="1:19">
      <c r="A58" s="448" t="s">
        <v>117</v>
      </c>
      <c r="B58" s="448"/>
      <c r="C58" s="448"/>
      <c r="D58" s="448"/>
      <c r="E58" s="448"/>
      <c r="F58" s="448"/>
      <c r="G58" s="448"/>
      <c r="H58" s="448"/>
      <c r="I58" s="448"/>
    </row>
    <row r="59" spans="1:19" ht="13.5" customHeight="1">
      <c r="A59" s="123"/>
      <c r="B59" s="123"/>
      <c r="C59" s="123"/>
      <c r="D59" s="123"/>
      <c r="E59" s="123"/>
      <c r="F59" s="123"/>
      <c r="G59" s="123"/>
      <c r="H59" s="123"/>
      <c r="I59" s="123"/>
    </row>
    <row r="60" spans="1:19" ht="25" customHeight="1">
      <c r="A60" s="465">
        <v>9</v>
      </c>
      <c r="B60" s="197" t="s">
        <v>49</v>
      </c>
      <c r="C60" s="483" t="s">
        <v>44</v>
      </c>
      <c r="D60" s="483"/>
      <c r="E60" s="483" t="s">
        <v>43</v>
      </c>
      <c r="F60" s="483"/>
      <c r="G60" s="123"/>
      <c r="H60" s="464" t="s">
        <v>50</v>
      </c>
      <c r="I60" s="198"/>
    </row>
    <row r="61" spans="1:19" ht="25" customHeight="1">
      <c r="A61" s="466"/>
      <c r="B61" s="199" t="s">
        <v>48</v>
      </c>
      <c r="C61" s="485">
        <f>IFERROR(ROUNDDOWN(F51/I46*1/365,3),0)</f>
        <v>0</v>
      </c>
      <c r="D61" s="485"/>
      <c r="E61" s="486">
        <f>ROUNDDOWN(C61*I46,0)</f>
        <v>0</v>
      </c>
      <c r="F61" s="486"/>
      <c r="G61" s="123" t="s">
        <v>47</v>
      </c>
      <c r="H61" s="484"/>
      <c r="I61" s="123" t="s">
        <v>54</v>
      </c>
    </row>
    <row r="62" spans="1:19" ht="25" customHeight="1">
      <c r="A62" s="467"/>
      <c r="B62" s="199" t="s">
        <v>74</v>
      </c>
      <c r="C62" s="485">
        <f>IFERROR(ROUNDDOWN(F52/I47*1/365,3),0)</f>
        <v>0</v>
      </c>
      <c r="D62" s="485"/>
      <c r="E62" s="486">
        <f>ROUNDDOWN(C62*I47,0)</f>
        <v>0</v>
      </c>
      <c r="F62" s="486"/>
      <c r="G62" s="123" t="s">
        <v>47</v>
      </c>
      <c r="H62" s="200" t="s">
        <v>123</v>
      </c>
      <c r="I62" s="123" t="s">
        <v>55</v>
      </c>
    </row>
    <row r="63" spans="1:19" ht="13.5" customHeight="1">
      <c r="A63" s="123"/>
      <c r="B63" s="123"/>
      <c r="C63" s="123"/>
      <c r="D63" s="123"/>
      <c r="E63" s="123"/>
      <c r="F63" s="123"/>
      <c r="G63" s="123"/>
      <c r="H63" s="123"/>
      <c r="I63" s="123"/>
    </row>
    <row r="64" spans="1:19" ht="37.5" customHeight="1" thickBot="1">
      <c r="A64" s="441">
        <v>10</v>
      </c>
      <c r="B64" s="487" t="s">
        <v>185</v>
      </c>
      <c r="C64" s="213" t="s">
        <v>33</v>
      </c>
      <c r="D64" s="213" t="s">
        <v>71</v>
      </c>
      <c r="E64" s="214" t="s">
        <v>34</v>
      </c>
      <c r="F64" s="123"/>
      <c r="G64" s="123"/>
      <c r="H64" s="123"/>
      <c r="I64" s="123"/>
      <c r="L64" s="3" t="s">
        <v>95</v>
      </c>
    </row>
    <row r="65" spans="1:18" ht="37.5" customHeight="1">
      <c r="A65" s="441"/>
      <c r="B65" s="487"/>
      <c r="C65" s="201">
        <f>VLOOKUP(O51,Q51:S56,3)</f>
        <v>1140</v>
      </c>
      <c r="D65" s="202">
        <f>IF(I18&lt;N51,0,IF(I18-N51&gt;I42+C42,I42,IF(I18-N51-C42&gt;0,I18-N51-C42,0)))</f>
        <v>0</v>
      </c>
      <c r="E65" s="201">
        <f>C65*D65</f>
        <v>0</v>
      </c>
      <c r="F65" s="123"/>
      <c r="G65" s="123"/>
      <c r="H65" s="123"/>
      <c r="I65" s="123"/>
      <c r="L65" s="419" t="s">
        <v>78</v>
      </c>
      <c r="M65" s="420"/>
      <c r="N65" s="432" t="s">
        <v>112</v>
      </c>
      <c r="O65" s="433" t="s">
        <v>77</v>
      </c>
    </row>
    <row r="66" spans="1:18" ht="13.5" customHeight="1">
      <c r="A66" s="123"/>
      <c r="B66" s="123"/>
      <c r="C66" s="123"/>
      <c r="D66" s="123"/>
      <c r="E66" s="123"/>
      <c r="F66" s="123"/>
      <c r="G66" s="123"/>
      <c r="H66" s="123"/>
      <c r="I66" s="123"/>
      <c r="L66" s="421"/>
      <c r="M66" s="422"/>
      <c r="N66" s="422"/>
      <c r="O66" s="434"/>
    </row>
    <row r="67" spans="1:18" ht="26.15" customHeight="1" thickBot="1">
      <c r="A67" s="441">
        <v>11</v>
      </c>
      <c r="B67" s="487" t="s">
        <v>116</v>
      </c>
      <c r="C67" s="213" t="s">
        <v>33</v>
      </c>
      <c r="D67" s="213" t="s">
        <v>71</v>
      </c>
      <c r="E67" s="214" t="s">
        <v>34</v>
      </c>
      <c r="F67" s="123"/>
      <c r="G67" s="123"/>
      <c r="H67" s="123"/>
      <c r="I67" s="123"/>
      <c r="L67" s="428">
        <f>I16*0.9</f>
        <v>0</v>
      </c>
      <c r="M67" s="429"/>
      <c r="N67" s="47">
        <f>I25</f>
        <v>0</v>
      </c>
      <c r="O67" s="48" t="b">
        <f>IF(L67&gt;=N67,TRUE)</f>
        <v>1</v>
      </c>
    </row>
    <row r="68" spans="1:18" ht="26.15" customHeight="1">
      <c r="A68" s="441"/>
      <c r="B68" s="487"/>
      <c r="C68" s="201">
        <f>S56</f>
        <v>2280</v>
      </c>
      <c r="D68" s="170">
        <f>I42-D65</f>
        <v>0</v>
      </c>
      <c r="E68" s="201">
        <f>C68*D68</f>
        <v>0</v>
      </c>
      <c r="F68" s="123"/>
      <c r="G68" s="123"/>
      <c r="H68" s="123"/>
      <c r="I68" s="123"/>
      <c r="L68" s="49"/>
      <c r="M68" s="49"/>
      <c r="N68" s="50"/>
    </row>
    <row r="69" spans="1:18" ht="13.5" customHeight="1" thickBot="1">
      <c r="A69" s="123"/>
      <c r="B69" s="123"/>
      <c r="C69" s="123"/>
      <c r="D69" s="123"/>
      <c r="E69" s="123"/>
      <c r="F69" s="123"/>
      <c r="G69" s="123"/>
      <c r="H69" s="123"/>
      <c r="I69" s="123"/>
      <c r="L69" s="3" t="s">
        <v>135</v>
      </c>
    </row>
    <row r="70" spans="1:18" ht="30" customHeight="1">
      <c r="A70" s="203" t="s">
        <v>38</v>
      </c>
      <c r="B70" s="204" t="s">
        <v>87</v>
      </c>
      <c r="C70" s="205" t="str">
        <f>IF(AND(O67,Q72),"○","×")</f>
        <v>○</v>
      </c>
      <c r="D70" s="123"/>
      <c r="E70" s="123"/>
      <c r="F70" s="123"/>
      <c r="G70" s="123"/>
      <c r="H70" s="123"/>
      <c r="I70" s="123"/>
      <c r="L70" s="419" t="s">
        <v>79</v>
      </c>
      <c r="M70" s="420"/>
      <c r="N70" s="423" t="s">
        <v>98</v>
      </c>
      <c r="O70" s="25"/>
      <c r="P70" s="25"/>
      <c r="Q70" s="423" t="s">
        <v>114</v>
      </c>
      <c r="R70" s="425"/>
    </row>
    <row r="71" spans="1:18" ht="14.15" customHeight="1" thickBot="1">
      <c r="A71" s="123"/>
      <c r="B71" s="123"/>
      <c r="C71" s="123"/>
      <c r="D71" s="123"/>
      <c r="E71" s="123"/>
      <c r="F71" s="123"/>
      <c r="G71" s="123"/>
      <c r="H71" s="123"/>
      <c r="I71" s="123"/>
      <c r="L71" s="421"/>
      <c r="M71" s="422"/>
      <c r="N71" s="424"/>
      <c r="O71" s="51" t="s">
        <v>99</v>
      </c>
      <c r="P71" s="52" t="s">
        <v>113</v>
      </c>
      <c r="Q71" s="426"/>
      <c r="R71" s="427"/>
    </row>
    <row r="72" spans="1:18" ht="30" customHeight="1" thickBot="1">
      <c r="A72" s="206">
        <v>12</v>
      </c>
      <c r="B72" s="207" t="s">
        <v>36</v>
      </c>
      <c r="C72" s="208">
        <f>IF(C70="○",E65+E68,"－")</f>
        <v>0</v>
      </c>
      <c r="D72" s="123"/>
      <c r="E72" s="123"/>
      <c r="F72" s="209"/>
      <c r="G72" s="123"/>
      <c r="H72" s="123"/>
      <c r="I72" s="123"/>
      <c r="L72" s="428">
        <f>I16*10%</f>
        <v>0</v>
      </c>
      <c r="M72" s="429"/>
      <c r="N72" s="53">
        <f>S46*-1</f>
        <v>0</v>
      </c>
      <c r="O72" s="54">
        <f>G29</f>
        <v>0</v>
      </c>
      <c r="P72" s="55">
        <f>N72-O72</f>
        <v>0</v>
      </c>
      <c r="Q72" s="430" t="b">
        <f>IF(L72&lt;=P72,TRUE)</f>
        <v>1</v>
      </c>
      <c r="R72" s="360"/>
    </row>
    <row r="73" spans="1:18" ht="14.15" customHeight="1">
      <c r="A73" s="123"/>
      <c r="B73" s="123"/>
      <c r="C73" s="123"/>
      <c r="D73" s="123"/>
      <c r="E73" s="123"/>
      <c r="F73" s="123"/>
      <c r="G73" s="123"/>
      <c r="H73" s="123"/>
      <c r="I73" s="123"/>
    </row>
    <row r="74" spans="1:18" ht="22.5" customHeight="1">
      <c r="A74" s="123"/>
      <c r="B74" s="123"/>
      <c r="C74" s="123"/>
      <c r="D74" s="123"/>
      <c r="E74" s="123"/>
      <c r="F74" s="123"/>
      <c r="G74" s="123"/>
      <c r="H74" s="123"/>
      <c r="I74" s="123"/>
    </row>
  </sheetData>
  <sheetProtection selectLockedCells="1"/>
  <mergeCells count="109">
    <mergeCell ref="L70:M71"/>
    <mergeCell ref="N70:N71"/>
    <mergeCell ref="Q70:R71"/>
    <mergeCell ref="L72:M72"/>
    <mergeCell ref="Q72:R72"/>
    <mergeCell ref="A64:A65"/>
    <mergeCell ref="B64:B65"/>
    <mergeCell ref="L65:M66"/>
    <mergeCell ref="N65:N66"/>
    <mergeCell ref="O65:O66"/>
    <mergeCell ref="A67:A68"/>
    <mergeCell ref="B67:B68"/>
    <mergeCell ref="L67:M67"/>
    <mergeCell ref="A53:I57"/>
    <mergeCell ref="A58:I58"/>
    <mergeCell ref="A60:A62"/>
    <mergeCell ref="C60:D60"/>
    <mergeCell ref="E60:F60"/>
    <mergeCell ref="H60:H61"/>
    <mergeCell ref="C61:D61"/>
    <mergeCell ref="E61:F61"/>
    <mergeCell ref="C62:D62"/>
    <mergeCell ref="E62:F62"/>
    <mergeCell ref="P44:P45"/>
    <mergeCell ref="Q44:Q45"/>
    <mergeCell ref="R44:R45"/>
    <mergeCell ref="A48:I48"/>
    <mergeCell ref="A50:A52"/>
    <mergeCell ref="Q50:R50"/>
    <mergeCell ref="G44:G45"/>
    <mergeCell ref="H44:H45"/>
    <mergeCell ref="K44:L46"/>
    <mergeCell ref="M44:M45"/>
    <mergeCell ref="N44:N45"/>
    <mergeCell ref="O44:O45"/>
    <mergeCell ref="G37:G38"/>
    <mergeCell ref="H37:H38"/>
    <mergeCell ref="A41:A42"/>
    <mergeCell ref="B41:B42"/>
    <mergeCell ref="A44:A47"/>
    <mergeCell ref="B44:B45"/>
    <mergeCell ref="C44:C45"/>
    <mergeCell ref="D44:D45"/>
    <mergeCell ref="E44:E45"/>
    <mergeCell ref="F44:F45"/>
    <mergeCell ref="A37:A39"/>
    <mergeCell ref="B37:B39"/>
    <mergeCell ref="C37:C38"/>
    <mergeCell ref="D37:D38"/>
    <mergeCell ref="E37:E38"/>
    <mergeCell ref="F37:F38"/>
    <mergeCell ref="K30:L30"/>
    <mergeCell ref="A31:I32"/>
    <mergeCell ref="K33:L36"/>
    <mergeCell ref="P33:Q35"/>
    <mergeCell ref="A34:A35"/>
    <mergeCell ref="B34:B35"/>
    <mergeCell ref="P36:Q36"/>
    <mergeCell ref="K24:K25"/>
    <mergeCell ref="A27:A30"/>
    <mergeCell ref="B27:B29"/>
    <mergeCell ref="C27:C28"/>
    <mergeCell ref="D27:D28"/>
    <mergeCell ref="E27:E28"/>
    <mergeCell ref="F27:F28"/>
    <mergeCell ref="G27:G28"/>
    <mergeCell ref="K28:L28"/>
    <mergeCell ref="K29:L29"/>
    <mergeCell ref="R21:R22"/>
    <mergeCell ref="A23:A25"/>
    <mergeCell ref="B23:B25"/>
    <mergeCell ref="C23:C24"/>
    <mergeCell ref="D23:D24"/>
    <mergeCell ref="E23:E24"/>
    <mergeCell ref="F23:F24"/>
    <mergeCell ref="G23:G24"/>
    <mergeCell ref="H23:H24"/>
    <mergeCell ref="Q16:Q17"/>
    <mergeCell ref="K18:L18"/>
    <mergeCell ref="A19:I19"/>
    <mergeCell ref="A20:I20"/>
    <mergeCell ref="A21:I21"/>
    <mergeCell ref="K21:L23"/>
    <mergeCell ref="M21:M22"/>
    <mergeCell ref="N21:N22"/>
    <mergeCell ref="O21:O22"/>
    <mergeCell ref="P21:P22"/>
    <mergeCell ref="Q21:Q22"/>
    <mergeCell ref="A1:I1"/>
    <mergeCell ref="G2:I2"/>
    <mergeCell ref="G3:I3"/>
    <mergeCell ref="G4:I4"/>
    <mergeCell ref="F14:F15"/>
    <mergeCell ref="G14:G15"/>
    <mergeCell ref="H14:H15"/>
    <mergeCell ref="N15:N17"/>
    <mergeCell ref="O15:P15"/>
    <mergeCell ref="K16:L17"/>
    <mergeCell ref="O16:O17"/>
    <mergeCell ref="P16:P17"/>
    <mergeCell ref="A6:I6"/>
    <mergeCell ref="A8:I8"/>
    <mergeCell ref="A10:I10"/>
    <mergeCell ref="A12:I12"/>
    <mergeCell ref="A14:A18"/>
    <mergeCell ref="B14:B15"/>
    <mergeCell ref="C14:C15"/>
    <mergeCell ref="D14:D15"/>
    <mergeCell ref="E14:E15"/>
  </mergeCells>
  <phoneticPr fontId="1"/>
  <conditionalFormatting sqref="C61:F61">
    <cfRule type="expression" dxfId="6" priority="7">
      <formula>OR($I$46=$I$47,$H$62="Ａ")</formula>
    </cfRule>
  </conditionalFormatting>
  <conditionalFormatting sqref="C62:F62">
    <cfRule type="expression" dxfId="5" priority="6">
      <formula>AND($I$46&lt;&gt;$I$47,$H$62="Ｂ")</formula>
    </cfRule>
  </conditionalFormatting>
  <conditionalFormatting sqref="G61">
    <cfRule type="expression" dxfId="4" priority="5">
      <formula>AND($I$46&lt;&gt;$I$47,$H$62="Ｂ")</formula>
    </cfRule>
  </conditionalFormatting>
  <conditionalFormatting sqref="G62">
    <cfRule type="expression" dxfId="3" priority="4">
      <formula>OR($I$46=$I$47,$H$62="Ａ")</formula>
    </cfRule>
  </conditionalFormatting>
  <conditionalFormatting sqref="H60:H62">
    <cfRule type="expression" dxfId="2" priority="1">
      <formula>$I$46=$I$47</formula>
    </cfRule>
  </conditionalFormatting>
  <conditionalFormatting sqref="I25">
    <cfRule type="expression" dxfId="1" priority="3">
      <formula>NOT($N$18)</formula>
    </cfRule>
  </conditionalFormatting>
  <conditionalFormatting sqref="I26">
    <cfRule type="expression" dxfId="0" priority="2">
      <formula>NOT($N$18)</formula>
    </cfRule>
  </conditionalFormatting>
  <dataValidations count="12">
    <dataValidation type="whole" imeMode="disabled" allowBlank="1" showInputMessage="1" showErrorMessage="1" error="病床融通数以内の値を入力してください。" sqref="C30:F30" xr:uid="{8856A229-77E6-41B3-B340-3771B1D84868}">
      <formula1>M29</formula1>
      <formula2>M30</formula2>
    </dataValidation>
    <dataValidation type="whole" imeMode="disabled" allowBlank="1" showInputMessage="1" showErrorMessage="1" error="再編後の高度急性期機能の病床数が再編前と比べて_x000a_　・増えている場合→その増加分を超える病床数の融通を受けることはできません。_x000a_　・減っている場合→その減少分を超える病床数を融通することはできません。" sqref="C29" xr:uid="{36E22B7E-A472-4A8E-A45B-452270567446}">
      <formula1>M24</formula1>
      <formula2>M25</formula2>
    </dataValidation>
    <dataValidation type="whole" imeMode="disabled" allowBlank="1" showInputMessage="1" showErrorMessage="1" error="再編後の急性期機能の病床数が再編前と比べて_x000a_　・増えている場合→その増加分を超える病床数の融通を受けることはできません。_x000a_　・減っている場合→その減少分を超える病床数を融通することはできません。" sqref="D29" xr:uid="{F5090399-053B-45A1-A6B2-EDF97CFC804D}">
      <formula1>N24</formula1>
      <formula2>N25</formula2>
    </dataValidation>
    <dataValidation type="whole" imeMode="disabled" allowBlank="1" showInputMessage="1" showErrorMessage="1" error="再編後の慢性期機能の病床数が再編前と比べて_x000a_　・増えている場合→その増加分を超える病床数の融通を受けることはできません。_x000a_　・減っている場合→その減少分を超える病床数を融通することはできません。" sqref="F29" xr:uid="{B8B80899-B0A8-4D60-B5D2-8E1AEBA335C8}">
      <formula1>P24</formula1>
      <formula2>P25</formula2>
    </dataValidation>
    <dataValidation type="whole" imeMode="disabled" allowBlank="1" showInputMessage="1" showErrorMessage="1" error="再編後の回復期機能の病床数が再編前と比べて_x000a_　・増えている場合→その増加分を超える病床数の融通を受けることはできません。_x000a_　・減っている場合→その減少分を超える病床数を融通することはできません。" sqref="E29" xr:uid="{5462F861-6336-4421-A0A5-30A044AB9CC7}">
      <formula1>O24</formula1>
      <formula2>O25</formula2>
    </dataValidation>
    <dataValidation type="whole" imeMode="disabled" allowBlank="1" showInputMessage="1" showErrorMessage="1" error="0以上かつ対象３区分の減少病床数の合計以内の値を入力してください。" sqref="C42" xr:uid="{B7C88D9E-917D-4D08-AD08-682A49937776}">
      <formula1>0</formula1>
      <formula2>I39</formula2>
    </dataValidation>
    <dataValidation type="whole" imeMode="disabled" allowBlank="1" showInputMessage="1" showErrorMessage="1" error="対象３区分の減少病床数の合計（融通分を除く）を超える転換はできません。" sqref="D35" xr:uid="{4CCEEA11-3FA9-482F-975A-96C532BECC32}">
      <formula1>0</formula1>
      <formula2>O36</formula2>
    </dataValidation>
    <dataValidation type="list" allowBlank="1" showInputMessage="1" showErrorMessage="1" sqref="H62" xr:uid="{7617B822-E7DE-4682-99A7-60E6589C93FB}">
      <formula1>IF($I$46&lt;&gt;$I$47,INDIRECT("I49:I50"),INDIRECT("I49"))</formula1>
    </dataValidation>
    <dataValidation type="whole" imeMode="disabled" operator="greaterThanOrEqual" allowBlank="1" showInputMessage="1" showErrorMessage="1" error="令和２年４月１日時点における稼働病床数未満の数値は入力できません。" sqref="C47:G47" xr:uid="{217B410C-7A94-4D7F-8B3F-0CD2CD9F1F1B}">
      <formula1>C17</formula1>
    </dataValidation>
    <dataValidation type="whole" imeMode="disabled" operator="greaterThanOrEqual" allowBlank="1" showInputMessage="1" showErrorMessage="1" error="平成30年度病床機能報告における稼働病床数未満の数値は入力できません。" sqref="C46:G46" xr:uid="{6449F826-9E39-4494-BD22-A742C554E778}">
      <formula1>C16</formula1>
    </dataValidation>
    <dataValidation type="whole" imeMode="disabled" operator="greaterThanOrEqual" allowBlank="1" showInputMessage="1" showErrorMessage="1" error="0以上の値を入力してください。" sqref="C16:G17 C25:F25 C51:E52" xr:uid="{29EAA137-686B-4452-8BA4-E6E4259C490E}">
      <formula1>0</formula1>
    </dataValidation>
    <dataValidation imeMode="disabled" allowBlank="1" showInputMessage="1" showErrorMessage="1" sqref="C18:G18" xr:uid="{1B81F2BE-9346-475D-88FB-3CC742848777}"/>
  </dataValidations>
  <pageMargins left="0.70866141732283472" right="0.70866141732283472" top="0.39370078740157483" bottom="0.39370078740157483" header="0.31496062992125984" footer="0.31496062992125984"/>
  <pageSetup paperSize="9" scale="78" fitToHeight="0" orientation="portrait" r:id="rId1"/>
  <rowBreaks count="3" manualBreakCount="3">
    <brk id="43" max="8" man="1"/>
    <brk id="74" max="18" man="1"/>
    <brk id="76" max="18"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AF591-511A-4F7F-8102-E3A7BF2EC4C2}">
  <dimension ref="A1"/>
  <sheetViews>
    <sheetView workbookViewId="0">
      <selection activeCell="F26" sqref="F26"/>
    </sheetView>
  </sheetViews>
  <sheetFormatPr defaultRowHeight="13"/>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C2269-395A-4869-8564-CAF78B1BAF99}">
  <sheetPr>
    <tabColor rgb="FFFFFF00"/>
  </sheetPr>
  <dimension ref="A1:CA142"/>
  <sheetViews>
    <sheetView showGridLines="0" view="pageBreakPreview" zoomScaleNormal="100" zoomScaleSheetLayoutView="100" workbookViewId="0">
      <selection activeCell="DX75" sqref="DX75"/>
    </sheetView>
  </sheetViews>
  <sheetFormatPr defaultColWidth="1.26953125" defaultRowHeight="6.75" customHeight="1"/>
  <cols>
    <col min="1" max="61" width="1.26953125" style="56"/>
    <col min="62" max="62" width="1.26953125" style="56" customWidth="1"/>
    <col min="63" max="65" width="1.26953125" style="56"/>
    <col min="66" max="66" width="1.26953125" style="56" customWidth="1"/>
    <col min="67" max="16384" width="1.26953125" style="56"/>
  </cols>
  <sheetData>
    <row r="1" spans="1:79" ht="6.75" customHeight="1">
      <c r="A1" s="677" t="s">
        <v>41</v>
      </c>
      <c r="B1" s="677"/>
      <c r="C1" s="677"/>
      <c r="D1" s="677"/>
      <c r="E1" s="677"/>
      <c r="F1" s="677"/>
      <c r="G1" s="103"/>
      <c r="H1" s="103"/>
      <c r="I1" s="103"/>
      <c r="J1" s="104"/>
      <c r="K1" s="104"/>
      <c r="L1" s="104"/>
      <c r="M1" s="104"/>
      <c r="N1" s="104"/>
      <c r="O1" s="104"/>
      <c r="P1" s="104"/>
      <c r="Q1" s="104"/>
      <c r="R1" s="103"/>
      <c r="S1" s="103"/>
      <c r="T1" s="103"/>
      <c r="U1" s="103"/>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6"/>
      <c r="BK1" s="107"/>
      <c r="BL1" s="108"/>
      <c r="BM1" s="108"/>
      <c r="BN1" s="108"/>
      <c r="BO1" s="108"/>
      <c r="BP1" s="108"/>
      <c r="BQ1" s="109"/>
      <c r="BR1" s="109"/>
      <c r="BS1" s="110"/>
      <c r="BT1" s="110"/>
      <c r="BU1" s="110"/>
      <c r="BV1" s="110"/>
      <c r="BW1" s="110"/>
      <c r="BX1" s="110"/>
      <c r="BY1" s="110"/>
      <c r="BZ1" s="111"/>
      <c r="CA1" s="111"/>
    </row>
    <row r="2" spans="1:79" ht="6.75" customHeight="1">
      <c r="A2" s="677"/>
      <c r="B2" s="677"/>
      <c r="C2" s="677"/>
      <c r="D2" s="677"/>
      <c r="E2" s="677"/>
      <c r="F2" s="677"/>
      <c r="G2" s="678" t="s">
        <v>156</v>
      </c>
      <c r="H2" s="678"/>
      <c r="I2" s="678"/>
      <c r="J2" s="678"/>
      <c r="K2" s="678"/>
      <c r="L2" s="678"/>
      <c r="M2" s="678"/>
      <c r="N2" s="678"/>
      <c r="O2" s="678"/>
      <c r="P2" s="678"/>
      <c r="Q2" s="678"/>
      <c r="R2" s="678"/>
      <c r="S2" s="678"/>
      <c r="T2" s="678"/>
      <c r="U2" s="678"/>
      <c r="V2" s="678"/>
      <c r="W2" s="678"/>
      <c r="X2" s="678"/>
      <c r="Y2" s="678"/>
      <c r="Z2" s="678"/>
      <c r="AA2" s="678"/>
      <c r="AB2" s="678"/>
      <c r="AC2" s="678"/>
      <c r="AD2" s="678"/>
      <c r="AE2" s="678"/>
      <c r="AF2" s="678"/>
      <c r="AG2" s="678"/>
      <c r="AH2" s="678"/>
      <c r="AI2" s="678"/>
      <c r="AJ2" s="678"/>
      <c r="AK2" s="678"/>
      <c r="AL2" s="678"/>
      <c r="AM2" s="678"/>
      <c r="AN2" s="678"/>
      <c r="AO2" s="678"/>
      <c r="AP2" s="678"/>
      <c r="AQ2" s="678"/>
      <c r="AR2" s="678"/>
      <c r="AS2" s="678"/>
      <c r="AT2" s="678"/>
      <c r="AU2" s="678"/>
      <c r="AV2" s="678"/>
      <c r="AW2" s="678"/>
      <c r="AX2" s="678"/>
      <c r="AY2" s="678"/>
      <c r="AZ2" s="678"/>
      <c r="BA2" s="678"/>
      <c r="BB2" s="678"/>
      <c r="BC2" s="678"/>
      <c r="BD2" s="678"/>
      <c r="BE2" s="678"/>
      <c r="BF2" s="678"/>
      <c r="BG2" s="678"/>
      <c r="BH2" s="678"/>
      <c r="BI2" s="678"/>
      <c r="BJ2" s="678"/>
      <c r="BK2" s="678"/>
      <c r="BL2" s="678"/>
      <c r="BM2" s="678"/>
      <c r="BN2" s="678"/>
      <c r="BO2" s="678"/>
      <c r="BP2" s="678"/>
      <c r="BQ2" s="678"/>
      <c r="BR2" s="678"/>
      <c r="BS2" s="678"/>
      <c r="BT2" s="678"/>
      <c r="BU2" s="678"/>
      <c r="BV2" s="678"/>
      <c r="BW2" s="110"/>
      <c r="BX2" s="110"/>
      <c r="BY2" s="110"/>
      <c r="BZ2" s="111"/>
      <c r="CA2" s="111"/>
    </row>
    <row r="3" spans="1:79" ht="6.75" customHeight="1">
      <c r="A3" s="677"/>
      <c r="B3" s="677"/>
      <c r="C3" s="677"/>
      <c r="D3" s="677"/>
      <c r="E3" s="677"/>
      <c r="F3" s="677"/>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c r="AM3" s="678"/>
      <c r="AN3" s="678"/>
      <c r="AO3" s="678"/>
      <c r="AP3" s="678"/>
      <c r="AQ3" s="678"/>
      <c r="AR3" s="678"/>
      <c r="AS3" s="678"/>
      <c r="AT3" s="678"/>
      <c r="AU3" s="678"/>
      <c r="AV3" s="678"/>
      <c r="AW3" s="678"/>
      <c r="AX3" s="678"/>
      <c r="AY3" s="678"/>
      <c r="AZ3" s="678"/>
      <c r="BA3" s="678"/>
      <c r="BB3" s="678"/>
      <c r="BC3" s="678"/>
      <c r="BD3" s="678"/>
      <c r="BE3" s="678"/>
      <c r="BF3" s="678"/>
      <c r="BG3" s="678"/>
      <c r="BH3" s="678"/>
      <c r="BI3" s="678"/>
      <c r="BJ3" s="678"/>
      <c r="BK3" s="678"/>
      <c r="BL3" s="678"/>
      <c r="BM3" s="678"/>
      <c r="BN3" s="678"/>
      <c r="BO3" s="678"/>
      <c r="BP3" s="678"/>
      <c r="BQ3" s="678"/>
      <c r="BR3" s="678"/>
      <c r="BS3" s="678"/>
      <c r="BT3" s="678"/>
      <c r="BU3" s="678"/>
      <c r="BV3" s="678"/>
      <c r="BW3" s="110"/>
      <c r="BX3" s="110"/>
      <c r="BY3" s="110"/>
      <c r="BZ3" s="111"/>
      <c r="CA3" s="111"/>
    </row>
    <row r="4" spans="1:79" ht="6.75" customHeight="1">
      <c r="A4" s="105"/>
      <c r="B4" s="105"/>
      <c r="C4" s="105"/>
      <c r="D4" s="105"/>
      <c r="E4" s="105"/>
      <c r="F4" s="105"/>
      <c r="G4" s="678"/>
      <c r="H4" s="678"/>
      <c r="I4" s="678"/>
      <c r="J4" s="678"/>
      <c r="K4" s="678"/>
      <c r="L4" s="678"/>
      <c r="M4" s="678"/>
      <c r="N4" s="678"/>
      <c r="O4" s="678"/>
      <c r="P4" s="678"/>
      <c r="Q4" s="678"/>
      <c r="R4" s="678"/>
      <c r="S4" s="678"/>
      <c r="T4" s="678"/>
      <c r="U4" s="678"/>
      <c r="V4" s="678"/>
      <c r="W4" s="678"/>
      <c r="X4" s="678"/>
      <c r="Y4" s="678"/>
      <c r="Z4" s="678"/>
      <c r="AA4" s="678"/>
      <c r="AB4" s="678"/>
      <c r="AC4" s="678"/>
      <c r="AD4" s="678"/>
      <c r="AE4" s="678"/>
      <c r="AF4" s="678"/>
      <c r="AG4" s="678"/>
      <c r="AH4" s="678"/>
      <c r="AI4" s="678"/>
      <c r="AJ4" s="678"/>
      <c r="AK4" s="678"/>
      <c r="AL4" s="678"/>
      <c r="AM4" s="678"/>
      <c r="AN4" s="678"/>
      <c r="AO4" s="678"/>
      <c r="AP4" s="678"/>
      <c r="AQ4" s="678"/>
      <c r="AR4" s="678"/>
      <c r="AS4" s="678"/>
      <c r="AT4" s="678"/>
      <c r="AU4" s="678"/>
      <c r="AV4" s="678"/>
      <c r="AW4" s="678"/>
      <c r="AX4" s="678"/>
      <c r="AY4" s="678"/>
      <c r="AZ4" s="678"/>
      <c r="BA4" s="678"/>
      <c r="BB4" s="678"/>
      <c r="BC4" s="678"/>
      <c r="BD4" s="678"/>
      <c r="BE4" s="678"/>
      <c r="BF4" s="678"/>
      <c r="BG4" s="678"/>
      <c r="BH4" s="678"/>
      <c r="BI4" s="678"/>
      <c r="BJ4" s="678"/>
      <c r="BK4" s="678"/>
      <c r="BL4" s="678"/>
      <c r="BM4" s="678"/>
      <c r="BN4" s="678"/>
      <c r="BO4" s="678"/>
      <c r="BP4" s="678"/>
      <c r="BQ4" s="678"/>
      <c r="BR4" s="678"/>
      <c r="BS4" s="678"/>
      <c r="BT4" s="678"/>
      <c r="BU4" s="678"/>
      <c r="BV4" s="678"/>
      <c r="BW4" s="110"/>
      <c r="BX4" s="110"/>
      <c r="BY4" s="110"/>
      <c r="BZ4" s="111"/>
      <c r="CA4" s="111"/>
    </row>
    <row r="5" spans="1:79" ht="6.75" customHeight="1">
      <c r="A5" s="105"/>
      <c r="B5" s="105"/>
      <c r="C5" s="105"/>
      <c r="D5" s="105"/>
      <c r="E5" s="105"/>
      <c r="F5" s="105"/>
      <c r="G5" s="678"/>
      <c r="H5" s="678"/>
      <c r="I5" s="678"/>
      <c r="J5" s="678"/>
      <c r="K5" s="678"/>
      <c r="L5" s="678"/>
      <c r="M5" s="678"/>
      <c r="N5" s="678"/>
      <c r="O5" s="678"/>
      <c r="P5" s="678"/>
      <c r="Q5" s="678"/>
      <c r="R5" s="678"/>
      <c r="S5" s="678"/>
      <c r="T5" s="678"/>
      <c r="U5" s="678"/>
      <c r="V5" s="678"/>
      <c r="W5" s="678"/>
      <c r="X5" s="678"/>
      <c r="Y5" s="678"/>
      <c r="Z5" s="678"/>
      <c r="AA5" s="678"/>
      <c r="AB5" s="678"/>
      <c r="AC5" s="678"/>
      <c r="AD5" s="678"/>
      <c r="AE5" s="678"/>
      <c r="AF5" s="678"/>
      <c r="AG5" s="678"/>
      <c r="AH5" s="678"/>
      <c r="AI5" s="678"/>
      <c r="AJ5" s="678"/>
      <c r="AK5" s="678"/>
      <c r="AL5" s="678"/>
      <c r="AM5" s="678"/>
      <c r="AN5" s="678"/>
      <c r="AO5" s="678"/>
      <c r="AP5" s="678"/>
      <c r="AQ5" s="678"/>
      <c r="AR5" s="678"/>
      <c r="AS5" s="678"/>
      <c r="AT5" s="678"/>
      <c r="AU5" s="678"/>
      <c r="AV5" s="678"/>
      <c r="AW5" s="678"/>
      <c r="AX5" s="678"/>
      <c r="AY5" s="678"/>
      <c r="AZ5" s="678"/>
      <c r="BA5" s="678"/>
      <c r="BB5" s="678"/>
      <c r="BC5" s="678"/>
      <c r="BD5" s="678"/>
      <c r="BE5" s="678"/>
      <c r="BF5" s="678"/>
      <c r="BG5" s="678"/>
      <c r="BH5" s="678"/>
      <c r="BI5" s="678"/>
      <c r="BJ5" s="678"/>
      <c r="BK5" s="678"/>
      <c r="BL5" s="678"/>
      <c r="BM5" s="678"/>
      <c r="BN5" s="678"/>
      <c r="BO5" s="678"/>
      <c r="BP5" s="678"/>
      <c r="BQ5" s="678"/>
      <c r="BR5" s="678"/>
      <c r="BS5" s="678"/>
      <c r="BT5" s="678"/>
      <c r="BU5" s="678"/>
      <c r="BV5" s="678"/>
      <c r="BW5" s="112"/>
      <c r="BX5" s="112"/>
      <c r="BY5" s="112"/>
      <c r="BZ5" s="111"/>
      <c r="CA5" s="111"/>
    </row>
    <row r="6" spans="1:79" ht="6.75" customHeight="1">
      <c r="A6" s="105"/>
      <c r="B6" s="677" t="s">
        <v>139</v>
      </c>
      <c r="C6" s="677"/>
      <c r="D6" s="677"/>
      <c r="E6" s="677"/>
      <c r="F6" s="677"/>
      <c r="G6" s="677"/>
      <c r="H6" s="677"/>
      <c r="I6" s="677"/>
      <c r="J6" s="677"/>
      <c r="K6" s="677"/>
      <c r="L6" s="677"/>
      <c r="M6" s="677"/>
      <c r="N6" s="677"/>
      <c r="O6" s="677"/>
      <c r="P6" s="677"/>
      <c r="Q6" s="677"/>
      <c r="R6" s="677"/>
      <c r="S6" s="677"/>
      <c r="T6" s="677"/>
      <c r="U6" s="677"/>
      <c r="V6" s="677"/>
      <c r="W6" s="677"/>
      <c r="X6" s="677"/>
      <c r="Y6" s="677"/>
      <c r="Z6" s="677"/>
      <c r="AA6" s="677"/>
      <c r="AB6" s="677"/>
      <c r="AC6" s="677"/>
      <c r="AD6" s="677"/>
      <c r="AE6" s="677"/>
      <c r="AF6" s="677"/>
      <c r="AG6" s="677"/>
      <c r="AH6" s="677"/>
      <c r="AI6" s="677"/>
      <c r="AJ6" s="677"/>
      <c r="AK6" s="677"/>
      <c r="AL6" s="677"/>
      <c r="AM6" s="677"/>
      <c r="AN6" s="677"/>
      <c r="AO6" s="677"/>
      <c r="AP6" s="677"/>
      <c r="AQ6" s="677"/>
      <c r="AR6" s="677"/>
      <c r="AS6" s="677"/>
      <c r="AT6" s="677"/>
      <c r="AU6" s="677"/>
      <c r="AV6" s="677"/>
      <c r="AW6" s="677"/>
      <c r="AX6" s="677"/>
      <c r="AY6" s="677"/>
      <c r="AZ6" s="677"/>
      <c r="BA6" s="677"/>
      <c r="BB6" s="677"/>
      <c r="BC6" s="677"/>
      <c r="BD6" s="677"/>
      <c r="BE6" s="677"/>
      <c r="BF6" s="677"/>
      <c r="BG6" s="677"/>
      <c r="BH6" s="677"/>
      <c r="BI6" s="677"/>
      <c r="BJ6" s="677"/>
      <c r="BK6" s="677"/>
      <c r="BL6" s="677"/>
      <c r="BM6" s="677"/>
      <c r="BN6" s="112"/>
      <c r="BO6" s="112"/>
      <c r="BP6" s="112"/>
      <c r="BQ6" s="112"/>
      <c r="BR6" s="112"/>
      <c r="BS6" s="112"/>
      <c r="BT6" s="112"/>
      <c r="BU6" s="112"/>
      <c r="BV6" s="112"/>
      <c r="BW6" s="112"/>
      <c r="BX6" s="112"/>
      <c r="BY6" s="112"/>
      <c r="BZ6" s="111"/>
      <c r="CA6" s="111"/>
    </row>
    <row r="7" spans="1:79" ht="6.75" customHeight="1">
      <c r="A7" s="105"/>
      <c r="B7" s="677"/>
      <c r="C7" s="677"/>
      <c r="D7" s="677"/>
      <c r="E7" s="677"/>
      <c r="F7" s="677"/>
      <c r="G7" s="677"/>
      <c r="H7" s="677"/>
      <c r="I7" s="677"/>
      <c r="J7" s="677"/>
      <c r="K7" s="677"/>
      <c r="L7" s="677"/>
      <c r="M7" s="677"/>
      <c r="N7" s="677"/>
      <c r="O7" s="677"/>
      <c r="P7" s="677"/>
      <c r="Q7" s="677"/>
      <c r="R7" s="677"/>
      <c r="S7" s="677"/>
      <c r="T7" s="677"/>
      <c r="U7" s="677"/>
      <c r="V7" s="677"/>
      <c r="W7" s="677"/>
      <c r="X7" s="677"/>
      <c r="Y7" s="677"/>
      <c r="Z7" s="677"/>
      <c r="AA7" s="677"/>
      <c r="AB7" s="677"/>
      <c r="AC7" s="677"/>
      <c r="AD7" s="677"/>
      <c r="AE7" s="677"/>
      <c r="AF7" s="677"/>
      <c r="AG7" s="677"/>
      <c r="AH7" s="677"/>
      <c r="AI7" s="677"/>
      <c r="AJ7" s="677"/>
      <c r="AK7" s="677"/>
      <c r="AL7" s="677"/>
      <c r="AM7" s="677"/>
      <c r="AN7" s="677"/>
      <c r="AO7" s="677"/>
      <c r="AP7" s="677"/>
      <c r="AQ7" s="677"/>
      <c r="AR7" s="677"/>
      <c r="AS7" s="677"/>
      <c r="AT7" s="677"/>
      <c r="AU7" s="677"/>
      <c r="AV7" s="677"/>
      <c r="AW7" s="677"/>
      <c r="AX7" s="677"/>
      <c r="AY7" s="677"/>
      <c r="AZ7" s="677"/>
      <c r="BA7" s="677"/>
      <c r="BB7" s="677"/>
      <c r="BC7" s="677"/>
      <c r="BD7" s="677"/>
      <c r="BE7" s="677"/>
      <c r="BF7" s="677"/>
      <c r="BG7" s="677"/>
      <c r="BH7" s="677"/>
      <c r="BI7" s="677"/>
      <c r="BJ7" s="677"/>
      <c r="BK7" s="677"/>
      <c r="BL7" s="677"/>
      <c r="BM7" s="677"/>
      <c r="BN7" s="113"/>
      <c r="BO7" s="113"/>
      <c r="BP7" s="113"/>
      <c r="BQ7" s="113"/>
      <c r="BR7" s="113"/>
      <c r="BS7" s="113"/>
      <c r="BT7" s="113"/>
      <c r="BU7" s="113"/>
      <c r="BV7" s="113"/>
      <c r="BW7" s="113"/>
      <c r="BX7" s="113"/>
      <c r="BY7" s="113"/>
      <c r="BZ7" s="111"/>
      <c r="CA7" s="111"/>
    </row>
    <row r="8" spans="1:79" ht="6.75" customHeight="1">
      <c r="A8" s="105"/>
      <c r="B8" s="677"/>
      <c r="C8" s="677"/>
      <c r="D8" s="677"/>
      <c r="E8" s="677"/>
      <c r="F8" s="677"/>
      <c r="G8" s="677"/>
      <c r="H8" s="677"/>
      <c r="I8" s="677"/>
      <c r="J8" s="677"/>
      <c r="K8" s="677"/>
      <c r="L8" s="677"/>
      <c r="M8" s="677"/>
      <c r="N8" s="677"/>
      <c r="O8" s="677"/>
      <c r="P8" s="677"/>
      <c r="Q8" s="677"/>
      <c r="R8" s="677"/>
      <c r="S8" s="677"/>
      <c r="T8" s="677"/>
      <c r="U8" s="677"/>
      <c r="V8" s="677"/>
      <c r="W8" s="677"/>
      <c r="X8" s="677"/>
      <c r="Y8" s="677"/>
      <c r="Z8" s="677"/>
      <c r="AA8" s="677"/>
      <c r="AB8" s="677"/>
      <c r="AC8" s="677"/>
      <c r="AD8" s="677"/>
      <c r="AE8" s="677"/>
      <c r="AF8" s="677"/>
      <c r="AG8" s="677"/>
      <c r="AH8" s="677"/>
      <c r="AI8" s="677"/>
      <c r="AJ8" s="677"/>
      <c r="AK8" s="677"/>
      <c r="AL8" s="677"/>
      <c r="AM8" s="677"/>
      <c r="AN8" s="677"/>
      <c r="AO8" s="677"/>
      <c r="AP8" s="677"/>
      <c r="AQ8" s="677"/>
      <c r="AR8" s="677"/>
      <c r="AS8" s="677"/>
      <c r="AT8" s="677"/>
      <c r="AU8" s="677"/>
      <c r="AV8" s="677"/>
      <c r="AW8" s="677"/>
      <c r="AX8" s="677"/>
      <c r="AY8" s="677"/>
      <c r="AZ8" s="677"/>
      <c r="BA8" s="677"/>
      <c r="BB8" s="677"/>
      <c r="BC8" s="677"/>
      <c r="BD8" s="677"/>
      <c r="BE8" s="677"/>
      <c r="BF8" s="677"/>
      <c r="BG8" s="677"/>
      <c r="BH8" s="677"/>
      <c r="BI8" s="677"/>
      <c r="BJ8" s="677"/>
      <c r="BK8" s="677"/>
      <c r="BL8" s="677"/>
      <c r="BM8" s="677"/>
      <c r="BN8" s="113"/>
      <c r="BO8" s="113"/>
      <c r="BP8" s="113"/>
      <c r="BQ8" s="113"/>
      <c r="BR8" s="113"/>
      <c r="BS8" s="113"/>
      <c r="BT8" s="113"/>
      <c r="BU8" s="113"/>
      <c r="BV8" s="113"/>
      <c r="BW8" s="113"/>
      <c r="BX8" s="113"/>
      <c r="BY8" s="113"/>
      <c r="BZ8" s="111"/>
      <c r="CA8" s="111"/>
    </row>
    <row r="9" spans="1:79" ht="6.75" customHeight="1">
      <c r="A9" s="111"/>
      <c r="B9" s="696" t="s">
        <v>157</v>
      </c>
      <c r="C9" s="696"/>
      <c r="D9" s="696"/>
      <c r="E9" s="696"/>
      <c r="F9" s="696"/>
      <c r="G9" s="696"/>
      <c r="H9" s="696"/>
      <c r="I9" s="696"/>
      <c r="J9" s="696"/>
      <c r="K9" s="696"/>
      <c r="L9" s="696"/>
      <c r="M9" s="696"/>
      <c r="N9" s="696"/>
      <c r="O9" s="696"/>
      <c r="P9" s="696"/>
      <c r="Q9" s="696"/>
      <c r="R9" s="696"/>
      <c r="S9" s="696"/>
      <c r="T9" s="696"/>
      <c r="U9" s="696"/>
      <c r="V9" s="696"/>
      <c r="W9" s="696"/>
      <c r="X9" s="696"/>
      <c r="Y9" s="696"/>
      <c r="Z9" s="696"/>
      <c r="AA9" s="696"/>
      <c r="AB9" s="696"/>
      <c r="AC9" s="696"/>
      <c r="AD9" s="696"/>
      <c r="AE9" s="696"/>
      <c r="AF9" s="696"/>
      <c r="AG9" s="696"/>
      <c r="AH9" s="696"/>
      <c r="AI9" s="696"/>
      <c r="AJ9" s="696"/>
      <c r="AK9" s="696"/>
      <c r="AL9" s="696"/>
      <c r="AM9" s="696"/>
      <c r="AN9" s="696"/>
      <c r="AO9" s="696"/>
      <c r="AP9" s="696"/>
      <c r="AQ9" s="696"/>
      <c r="AR9" s="696"/>
      <c r="AS9" s="696"/>
      <c r="AT9" s="696"/>
      <c r="AU9" s="696"/>
      <c r="AV9" s="696"/>
      <c r="AW9" s="696"/>
      <c r="AX9" s="696"/>
      <c r="AY9" s="696"/>
      <c r="AZ9" s="696"/>
      <c r="BA9" s="696"/>
      <c r="BB9" s="696"/>
      <c r="BC9" s="696"/>
      <c r="BD9" s="696"/>
      <c r="BE9" s="696"/>
      <c r="BF9" s="696"/>
      <c r="BG9" s="696"/>
      <c r="BH9" s="696"/>
      <c r="BI9" s="696"/>
      <c r="BJ9" s="696"/>
      <c r="BK9" s="696"/>
      <c r="BL9" s="696"/>
      <c r="BM9" s="696"/>
      <c r="BN9" s="696"/>
      <c r="BO9" s="696"/>
      <c r="BP9" s="696"/>
      <c r="BQ9" s="696"/>
      <c r="BR9" s="696"/>
      <c r="BS9" s="696"/>
      <c r="BT9" s="696"/>
      <c r="BU9" s="696"/>
      <c r="BV9" s="696"/>
      <c r="BW9" s="696"/>
      <c r="BX9" s="696"/>
      <c r="BY9" s="696"/>
      <c r="BZ9" s="111"/>
      <c r="CA9" s="111"/>
    </row>
    <row r="10" spans="1:79" ht="6.75" customHeight="1">
      <c r="A10" s="111"/>
      <c r="B10" s="696"/>
      <c r="C10" s="696"/>
      <c r="D10" s="696"/>
      <c r="E10" s="696"/>
      <c r="F10" s="696"/>
      <c r="G10" s="696"/>
      <c r="H10" s="696"/>
      <c r="I10" s="696"/>
      <c r="J10" s="696"/>
      <c r="K10" s="696"/>
      <c r="L10" s="696"/>
      <c r="M10" s="696"/>
      <c r="N10" s="696"/>
      <c r="O10" s="696"/>
      <c r="P10" s="696"/>
      <c r="Q10" s="696"/>
      <c r="R10" s="696"/>
      <c r="S10" s="696"/>
      <c r="T10" s="696"/>
      <c r="U10" s="696"/>
      <c r="V10" s="696"/>
      <c r="W10" s="696"/>
      <c r="X10" s="696"/>
      <c r="Y10" s="696"/>
      <c r="Z10" s="696"/>
      <c r="AA10" s="696"/>
      <c r="AB10" s="696"/>
      <c r="AC10" s="696"/>
      <c r="AD10" s="696"/>
      <c r="AE10" s="696"/>
      <c r="AF10" s="696"/>
      <c r="AG10" s="696"/>
      <c r="AH10" s="696"/>
      <c r="AI10" s="696"/>
      <c r="AJ10" s="696"/>
      <c r="AK10" s="696"/>
      <c r="AL10" s="696"/>
      <c r="AM10" s="696"/>
      <c r="AN10" s="696"/>
      <c r="AO10" s="696"/>
      <c r="AP10" s="696"/>
      <c r="AQ10" s="696"/>
      <c r="AR10" s="696"/>
      <c r="AS10" s="696"/>
      <c r="AT10" s="696"/>
      <c r="AU10" s="696"/>
      <c r="AV10" s="696"/>
      <c r="AW10" s="696"/>
      <c r="AX10" s="696"/>
      <c r="AY10" s="696"/>
      <c r="AZ10" s="696"/>
      <c r="BA10" s="696"/>
      <c r="BB10" s="696"/>
      <c r="BC10" s="696"/>
      <c r="BD10" s="696"/>
      <c r="BE10" s="696"/>
      <c r="BF10" s="696"/>
      <c r="BG10" s="696"/>
      <c r="BH10" s="696"/>
      <c r="BI10" s="696"/>
      <c r="BJ10" s="696"/>
      <c r="BK10" s="696"/>
      <c r="BL10" s="696"/>
      <c r="BM10" s="696"/>
      <c r="BN10" s="696"/>
      <c r="BO10" s="696"/>
      <c r="BP10" s="696"/>
      <c r="BQ10" s="696"/>
      <c r="BR10" s="696"/>
      <c r="BS10" s="696"/>
      <c r="BT10" s="696"/>
      <c r="BU10" s="696"/>
      <c r="BV10" s="696"/>
      <c r="BW10" s="696"/>
      <c r="BX10" s="696"/>
      <c r="BY10" s="696"/>
      <c r="BZ10" s="111"/>
      <c r="CA10" s="111"/>
    </row>
    <row r="11" spans="1:79" ht="6.75" customHeight="1">
      <c r="A11" s="112"/>
      <c r="B11" s="696"/>
      <c r="C11" s="696"/>
      <c r="D11" s="696"/>
      <c r="E11" s="696"/>
      <c r="F11" s="696"/>
      <c r="G11" s="696"/>
      <c r="H11" s="696"/>
      <c r="I11" s="696"/>
      <c r="J11" s="696"/>
      <c r="K11" s="696"/>
      <c r="L11" s="696"/>
      <c r="M11" s="696"/>
      <c r="N11" s="696"/>
      <c r="O11" s="696"/>
      <c r="P11" s="696"/>
      <c r="Q11" s="696"/>
      <c r="R11" s="696"/>
      <c r="S11" s="696"/>
      <c r="T11" s="696"/>
      <c r="U11" s="696"/>
      <c r="V11" s="696"/>
      <c r="W11" s="696"/>
      <c r="X11" s="696"/>
      <c r="Y11" s="696"/>
      <c r="Z11" s="696"/>
      <c r="AA11" s="696"/>
      <c r="AB11" s="696"/>
      <c r="AC11" s="696"/>
      <c r="AD11" s="696"/>
      <c r="AE11" s="696"/>
      <c r="AF11" s="696"/>
      <c r="AG11" s="696"/>
      <c r="AH11" s="696"/>
      <c r="AI11" s="696"/>
      <c r="AJ11" s="696"/>
      <c r="AK11" s="696"/>
      <c r="AL11" s="696"/>
      <c r="AM11" s="696"/>
      <c r="AN11" s="696"/>
      <c r="AO11" s="696"/>
      <c r="AP11" s="696"/>
      <c r="AQ11" s="696"/>
      <c r="AR11" s="696"/>
      <c r="AS11" s="696"/>
      <c r="AT11" s="696"/>
      <c r="AU11" s="696"/>
      <c r="AV11" s="696"/>
      <c r="AW11" s="696"/>
      <c r="AX11" s="696"/>
      <c r="AY11" s="696"/>
      <c r="AZ11" s="696"/>
      <c r="BA11" s="696"/>
      <c r="BB11" s="696"/>
      <c r="BC11" s="696"/>
      <c r="BD11" s="696"/>
      <c r="BE11" s="696"/>
      <c r="BF11" s="696"/>
      <c r="BG11" s="696"/>
      <c r="BH11" s="696"/>
      <c r="BI11" s="696"/>
      <c r="BJ11" s="696"/>
      <c r="BK11" s="696"/>
      <c r="BL11" s="696"/>
      <c r="BM11" s="696"/>
      <c r="BN11" s="696"/>
      <c r="BO11" s="696"/>
      <c r="BP11" s="696"/>
      <c r="BQ11" s="696"/>
      <c r="BR11" s="696"/>
      <c r="BS11" s="696"/>
      <c r="BT11" s="696"/>
      <c r="BU11" s="696"/>
      <c r="BV11" s="696"/>
      <c r="BW11" s="696"/>
      <c r="BX11" s="696"/>
      <c r="BY11" s="696"/>
      <c r="BZ11" s="111"/>
      <c r="CA11" s="111"/>
    </row>
    <row r="12" spans="1:79" ht="6.75" customHeight="1">
      <c r="A12" s="112"/>
      <c r="B12" s="696"/>
      <c r="C12" s="696"/>
      <c r="D12" s="696"/>
      <c r="E12" s="696"/>
      <c r="F12" s="696"/>
      <c r="G12" s="696"/>
      <c r="H12" s="696"/>
      <c r="I12" s="696"/>
      <c r="J12" s="696"/>
      <c r="K12" s="696"/>
      <c r="L12" s="696"/>
      <c r="M12" s="696"/>
      <c r="N12" s="696"/>
      <c r="O12" s="696"/>
      <c r="P12" s="696"/>
      <c r="Q12" s="696"/>
      <c r="R12" s="696"/>
      <c r="S12" s="696"/>
      <c r="T12" s="696"/>
      <c r="U12" s="696"/>
      <c r="V12" s="696"/>
      <c r="W12" s="696"/>
      <c r="X12" s="696"/>
      <c r="Y12" s="696"/>
      <c r="Z12" s="696"/>
      <c r="AA12" s="696"/>
      <c r="AB12" s="696"/>
      <c r="AC12" s="696"/>
      <c r="AD12" s="696"/>
      <c r="AE12" s="696"/>
      <c r="AF12" s="696"/>
      <c r="AG12" s="696"/>
      <c r="AH12" s="696"/>
      <c r="AI12" s="696"/>
      <c r="AJ12" s="696"/>
      <c r="AK12" s="696"/>
      <c r="AL12" s="696"/>
      <c r="AM12" s="696"/>
      <c r="AN12" s="696"/>
      <c r="AO12" s="696"/>
      <c r="AP12" s="696"/>
      <c r="AQ12" s="696"/>
      <c r="AR12" s="696"/>
      <c r="AS12" s="696"/>
      <c r="AT12" s="696"/>
      <c r="AU12" s="696"/>
      <c r="AV12" s="696"/>
      <c r="AW12" s="696"/>
      <c r="AX12" s="696"/>
      <c r="AY12" s="696"/>
      <c r="AZ12" s="696"/>
      <c r="BA12" s="696"/>
      <c r="BB12" s="696"/>
      <c r="BC12" s="696"/>
      <c r="BD12" s="696"/>
      <c r="BE12" s="696"/>
      <c r="BF12" s="696"/>
      <c r="BG12" s="696"/>
      <c r="BH12" s="696"/>
      <c r="BI12" s="696"/>
      <c r="BJ12" s="696"/>
      <c r="BK12" s="696"/>
      <c r="BL12" s="696"/>
      <c r="BM12" s="696"/>
      <c r="BN12" s="696"/>
      <c r="BO12" s="696"/>
      <c r="BP12" s="696"/>
      <c r="BQ12" s="696"/>
      <c r="BR12" s="696"/>
      <c r="BS12" s="696"/>
      <c r="BT12" s="696"/>
      <c r="BU12" s="696"/>
      <c r="BV12" s="696"/>
      <c r="BW12" s="696"/>
      <c r="BX12" s="696"/>
      <c r="BY12" s="696"/>
      <c r="BZ12" s="111"/>
      <c r="CA12" s="111"/>
    </row>
    <row r="13" spans="1:79" ht="6.75" customHeight="1">
      <c r="A13" s="111"/>
      <c r="B13" s="696"/>
      <c r="C13" s="696"/>
      <c r="D13" s="696"/>
      <c r="E13" s="696"/>
      <c r="F13" s="696"/>
      <c r="G13" s="696"/>
      <c r="H13" s="696"/>
      <c r="I13" s="696"/>
      <c r="J13" s="696"/>
      <c r="K13" s="696"/>
      <c r="L13" s="696"/>
      <c r="M13" s="696"/>
      <c r="N13" s="696"/>
      <c r="O13" s="696"/>
      <c r="P13" s="696"/>
      <c r="Q13" s="696"/>
      <c r="R13" s="696"/>
      <c r="S13" s="696"/>
      <c r="T13" s="696"/>
      <c r="U13" s="696"/>
      <c r="V13" s="696"/>
      <c r="W13" s="696"/>
      <c r="X13" s="696"/>
      <c r="Y13" s="696"/>
      <c r="Z13" s="696"/>
      <c r="AA13" s="696"/>
      <c r="AB13" s="696"/>
      <c r="AC13" s="696"/>
      <c r="AD13" s="696"/>
      <c r="AE13" s="696"/>
      <c r="AF13" s="696"/>
      <c r="AG13" s="696"/>
      <c r="AH13" s="696"/>
      <c r="AI13" s="696"/>
      <c r="AJ13" s="696"/>
      <c r="AK13" s="696"/>
      <c r="AL13" s="696"/>
      <c r="AM13" s="696"/>
      <c r="AN13" s="696"/>
      <c r="AO13" s="696"/>
      <c r="AP13" s="696"/>
      <c r="AQ13" s="696"/>
      <c r="AR13" s="696"/>
      <c r="AS13" s="696"/>
      <c r="AT13" s="696"/>
      <c r="AU13" s="696"/>
      <c r="AV13" s="696"/>
      <c r="AW13" s="696"/>
      <c r="AX13" s="696"/>
      <c r="AY13" s="696"/>
      <c r="AZ13" s="696"/>
      <c r="BA13" s="696"/>
      <c r="BB13" s="696"/>
      <c r="BC13" s="696"/>
      <c r="BD13" s="696"/>
      <c r="BE13" s="696"/>
      <c r="BF13" s="696"/>
      <c r="BG13" s="696"/>
      <c r="BH13" s="696"/>
      <c r="BI13" s="696"/>
      <c r="BJ13" s="696"/>
      <c r="BK13" s="696"/>
      <c r="BL13" s="696"/>
      <c r="BM13" s="696"/>
      <c r="BN13" s="696"/>
      <c r="BO13" s="696"/>
      <c r="BP13" s="696"/>
      <c r="BQ13" s="696"/>
      <c r="BR13" s="696"/>
      <c r="BS13" s="696"/>
      <c r="BT13" s="696"/>
      <c r="BU13" s="696"/>
      <c r="BV13" s="696"/>
      <c r="BW13" s="696"/>
      <c r="BX13" s="696"/>
      <c r="BY13" s="696"/>
      <c r="BZ13" s="111"/>
      <c r="CA13" s="111"/>
    </row>
    <row r="14" spans="1:79" ht="6.75" customHeight="1">
      <c r="A14" s="112"/>
      <c r="B14" s="696"/>
      <c r="C14" s="696"/>
      <c r="D14" s="696"/>
      <c r="E14" s="696"/>
      <c r="F14" s="696"/>
      <c r="G14" s="696"/>
      <c r="H14" s="696"/>
      <c r="I14" s="696"/>
      <c r="J14" s="696"/>
      <c r="K14" s="696"/>
      <c r="L14" s="696"/>
      <c r="M14" s="696"/>
      <c r="N14" s="696"/>
      <c r="O14" s="696"/>
      <c r="P14" s="696"/>
      <c r="Q14" s="696"/>
      <c r="R14" s="696"/>
      <c r="S14" s="696"/>
      <c r="T14" s="696"/>
      <c r="U14" s="696"/>
      <c r="V14" s="696"/>
      <c r="W14" s="696"/>
      <c r="X14" s="696"/>
      <c r="Y14" s="696"/>
      <c r="Z14" s="696"/>
      <c r="AA14" s="696"/>
      <c r="AB14" s="696"/>
      <c r="AC14" s="696"/>
      <c r="AD14" s="696"/>
      <c r="AE14" s="696"/>
      <c r="AF14" s="696"/>
      <c r="AG14" s="696"/>
      <c r="AH14" s="696"/>
      <c r="AI14" s="696"/>
      <c r="AJ14" s="696"/>
      <c r="AK14" s="696"/>
      <c r="AL14" s="696"/>
      <c r="AM14" s="696"/>
      <c r="AN14" s="696"/>
      <c r="AO14" s="696"/>
      <c r="AP14" s="696"/>
      <c r="AQ14" s="696"/>
      <c r="AR14" s="696"/>
      <c r="AS14" s="696"/>
      <c r="AT14" s="696"/>
      <c r="AU14" s="696"/>
      <c r="AV14" s="696"/>
      <c r="AW14" s="696"/>
      <c r="AX14" s="696"/>
      <c r="AY14" s="696"/>
      <c r="AZ14" s="696"/>
      <c r="BA14" s="696"/>
      <c r="BB14" s="696"/>
      <c r="BC14" s="696"/>
      <c r="BD14" s="696"/>
      <c r="BE14" s="696"/>
      <c r="BF14" s="696"/>
      <c r="BG14" s="696"/>
      <c r="BH14" s="696"/>
      <c r="BI14" s="696"/>
      <c r="BJ14" s="696"/>
      <c r="BK14" s="696"/>
      <c r="BL14" s="696"/>
      <c r="BM14" s="696"/>
      <c r="BN14" s="696"/>
      <c r="BO14" s="696"/>
      <c r="BP14" s="696"/>
      <c r="BQ14" s="696"/>
      <c r="BR14" s="696"/>
      <c r="BS14" s="696"/>
      <c r="BT14" s="696"/>
      <c r="BU14" s="696"/>
      <c r="BV14" s="696"/>
      <c r="BW14" s="696"/>
      <c r="BX14" s="696"/>
      <c r="BY14" s="696"/>
      <c r="BZ14" s="111"/>
      <c r="CA14" s="111"/>
    </row>
    <row r="15" spans="1:79" ht="6.75" customHeight="1">
      <c r="A15" s="112"/>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114"/>
      <c r="BO15" s="114"/>
      <c r="BP15" s="114"/>
      <c r="BQ15" s="114"/>
      <c r="BR15" s="114"/>
      <c r="BS15" s="114"/>
      <c r="BT15" s="114"/>
      <c r="BU15" s="114"/>
      <c r="BV15" s="114"/>
      <c r="BW15" s="114"/>
      <c r="BX15" s="114"/>
      <c r="BY15" s="111"/>
      <c r="BZ15" s="111"/>
      <c r="CA15" s="111"/>
    </row>
    <row r="16" spans="1:79" ht="6.75" customHeight="1">
      <c r="A16" s="717" t="s">
        <v>1</v>
      </c>
      <c r="B16" s="717"/>
      <c r="C16" s="717"/>
      <c r="D16" s="717"/>
      <c r="E16" s="717"/>
      <c r="F16" s="717"/>
      <c r="G16" s="717"/>
      <c r="H16" s="717"/>
      <c r="I16" s="717"/>
      <c r="J16" s="717"/>
      <c r="K16" s="717"/>
      <c r="L16" s="717"/>
      <c r="M16" s="717"/>
      <c r="N16" s="717"/>
      <c r="O16" s="717"/>
      <c r="P16" s="717"/>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706" t="s">
        <v>0</v>
      </c>
      <c r="AO16" s="707"/>
      <c r="AP16" s="707"/>
      <c r="AQ16" s="707"/>
      <c r="AR16" s="707"/>
      <c r="AS16" s="707"/>
      <c r="AT16" s="707"/>
      <c r="AU16" s="707"/>
      <c r="AV16" s="707"/>
      <c r="AW16" s="707"/>
      <c r="AX16" s="707"/>
      <c r="AY16" s="708"/>
      <c r="AZ16" s="700"/>
      <c r="BA16" s="701"/>
      <c r="BB16" s="701"/>
      <c r="BC16" s="701"/>
      <c r="BD16" s="701"/>
      <c r="BE16" s="701"/>
      <c r="BF16" s="701"/>
      <c r="BG16" s="701"/>
      <c r="BH16" s="697" t="s">
        <v>12</v>
      </c>
      <c r="BI16" s="697"/>
      <c r="BJ16" s="497"/>
      <c r="BK16" s="497"/>
      <c r="BL16" s="497"/>
      <c r="BM16" s="497"/>
      <c r="BN16" s="497"/>
      <c r="BO16" s="497"/>
      <c r="BP16" s="552" t="s">
        <v>11</v>
      </c>
      <c r="BQ16" s="552"/>
      <c r="BR16" s="701"/>
      <c r="BS16" s="701"/>
      <c r="BT16" s="701"/>
      <c r="BU16" s="701"/>
      <c r="BV16" s="701"/>
      <c r="BW16" s="701"/>
      <c r="BX16" s="552" t="s">
        <v>10</v>
      </c>
      <c r="BY16" s="553"/>
      <c r="BZ16" s="111"/>
      <c r="CA16" s="111"/>
    </row>
    <row r="17" spans="1:79" ht="6.75" customHeight="1">
      <c r="A17" s="717"/>
      <c r="B17" s="717"/>
      <c r="C17" s="717"/>
      <c r="D17" s="717"/>
      <c r="E17" s="717"/>
      <c r="F17" s="717"/>
      <c r="G17" s="717"/>
      <c r="H17" s="717"/>
      <c r="I17" s="717"/>
      <c r="J17" s="717"/>
      <c r="K17" s="717"/>
      <c r="L17" s="717"/>
      <c r="M17" s="717"/>
      <c r="N17" s="717"/>
      <c r="O17" s="717"/>
      <c r="P17" s="717"/>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709"/>
      <c r="AO17" s="710"/>
      <c r="AP17" s="710"/>
      <c r="AQ17" s="710"/>
      <c r="AR17" s="710"/>
      <c r="AS17" s="710"/>
      <c r="AT17" s="710"/>
      <c r="AU17" s="710"/>
      <c r="AV17" s="710"/>
      <c r="AW17" s="710"/>
      <c r="AX17" s="710"/>
      <c r="AY17" s="711"/>
      <c r="AZ17" s="702"/>
      <c r="BA17" s="703"/>
      <c r="BB17" s="703"/>
      <c r="BC17" s="703"/>
      <c r="BD17" s="703"/>
      <c r="BE17" s="703"/>
      <c r="BF17" s="703"/>
      <c r="BG17" s="703"/>
      <c r="BH17" s="698"/>
      <c r="BI17" s="698"/>
      <c r="BJ17" s="518"/>
      <c r="BK17" s="518"/>
      <c r="BL17" s="518"/>
      <c r="BM17" s="518"/>
      <c r="BN17" s="518"/>
      <c r="BO17" s="518"/>
      <c r="BP17" s="554"/>
      <c r="BQ17" s="554"/>
      <c r="BR17" s="703"/>
      <c r="BS17" s="703"/>
      <c r="BT17" s="703"/>
      <c r="BU17" s="703"/>
      <c r="BV17" s="703"/>
      <c r="BW17" s="703"/>
      <c r="BX17" s="554"/>
      <c r="BY17" s="555"/>
      <c r="BZ17" s="111"/>
      <c r="CA17" s="111"/>
    </row>
    <row r="18" spans="1:79" ht="6.75" customHeight="1">
      <c r="A18" s="718"/>
      <c r="B18" s="718"/>
      <c r="C18" s="718"/>
      <c r="D18" s="718"/>
      <c r="E18" s="718"/>
      <c r="F18" s="718"/>
      <c r="G18" s="718"/>
      <c r="H18" s="718"/>
      <c r="I18" s="718"/>
      <c r="J18" s="718"/>
      <c r="K18" s="718"/>
      <c r="L18" s="718"/>
      <c r="M18" s="718"/>
      <c r="N18" s="718"/>
      <c r="O18" s="718"/>
      <c r="P18" s="718"/>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712"/>
      <c r="AO18" s="713"/>
      <c r="AP18" s="713"/>
      <c r="AQ18" s="713"/>
      <c r="AR18" s="713"/>
      <c r="AS18" s="713"/>
      <c r="AT18" s="713"/>
      <c r="AU18" s="713"/>
      <c r="AV18" s="713"/>
      <c r="AW18" s="713"/>
      <c r="AX18" s="713"/>
      <c r="AY18" s="714"/>
      <c r="AZ18" s="704"/>
      <c r="BA18" s="705"/>
      <c r="BB18" s="705"/>
      <c r="BC18" s="705"/>
      <c r="BD18" s="705"/>
      <c r="BE18" s="705"/>
      <c r="BF18" s="705"/>
      <c r="BG18" s="705"/>
      <c r="BH18" s="699"/>
      <c r="BI18" s="699"/>
      <c r="BJ18" s="500"/>
      <c r="BK18" s="500"/>
      <c r="BL18" s="500"/>
      <c r="BM18" s="500"/>
      <c r="BN18" s="500"/>
      <c r="BO18" s="500"/>
      <c r="BP18" s="556"/>
      <c r="BQ18" s="556"/>
      <c r="BR18" s="705"/>
      <c r="BS18" s="705"/>
      <c r="BT18" s="705"/>
      <c r="BU18" s="705"/>
      <c r="BV18" s="705"/>
      <c r="BW18" s="705"/>
      <c r="BX18" s="556"/>
      <c r="BY18" s="557"/>
      <c r="BZ18" s="111"/>
      <c r="CA18" s="111"/>
    </row>
    <row r="19" spans="1:79" ht="10" customHeight="1">
      <c r="A19" s="523" t="s">
        <v>2</v>
      </c>
      <c r="B19" s="503"/>
      <c r="C19" s="503"/>
      <c r="D19" s="503"/>
      <c r="E19" s="503"/>
      <c r="F19" s="503"/>
      <c r="G19" s="503"/>
      <c r="H19" s="503"/>
      <c r="I19" s="503"/>
      <c r="J19" s="503"/>
      <c r="K19" s="503"/>
      <c r="L19" s="503"/>
      <c r="M19" s="504"/>
      <c r="N19" s="496"/>
      <c r="O19" s="497"/>
      <c r="P19" s="497"/>
      <c r="Q19" s="497"/>
      <c r="R19" s="497"/>
      <c r="S19" s="497"/>
      <c r="T19" s="497"/>
      <c r="U19" s="497"/>
      <c r="V19" s="497"/>
      <c r="W19" s="497"/>
      <c r="X19" s="497"/>
      <c r="Y19" s="497"/>
      <c r="Z19" s="497"/>
      <c r="AA19" s="497"/>
      <c r="AB19" s="497"/>
      <c r="AC19" s="497"/>
      <c r="AD19" s="497"/>
      <c r="AE19" s="497"/>
      <c r="AF19" s="497"/>
      <c r="AG19" s="497"/>
      <c r="AH19" s="497"/>
      <c r="AI19" s="497"/>
      <c r="AJ19" s="497"/>
      <c r="AK19" s="497"/>
      <c r="AL19" s="497"/>
      <c r="AM19" s="498"/>
      <c r="AN19" s="505" t="s">
        <v>3</v>
      </c>
      <c r="AO19" s="506"/>
      <c r="AP19" s="506"/>
      <c r="AQ19" s="506"/>
      <c r="AR19" s="506"/>
      <c r="AS19" s="506"/>
      <c r="AT19" s="506"/>
      <c r="AU19" s="506"/>
      <c r="AV19" s="506"/>
      <c r="AW19" s="506"/>
      <c r="AX19" s="506"/>
      <c r="AY19" s="507"/>
      <c r="AZ19" s="715" t="s">
        <v>5</v>
      </c>
      <c r="BA19" s="716"/>
      <c r="BB19" s="518"/>
      <c r="BC19" s="518"/>
      <c r="BD19" s="518"/>
      <c r="BE19" s="518"/>
      <c r="BF19" s="518"/>
      <c r="BG19" s="610" t="s">
        <v>6</v>
      </c>
      <c r="BH19" s="610"/>
      <c r="BI19" s="518"/>
      <c r="BJ19" s="518"/>
      <c r="BK19" s="518"/>
      <c r="BL19" s="518"/>
      <c r="BM19" s="518"/>
      <c r="BN19" s="518"/>
      <c r="BO19" s="518"/>
      <c r="BP19" s="518"/>
      <c r="BQ19" s="518"/>
      <c r="BR19" s="518"/>
      <c r="BS19" s="116"/>
      <c r="BT19" s="116"/>
      <c r="BU19" s="116"/>
      <c r="BV19" s="116"/>
      <c r="BW19" s="116"/>
      <c r="BX19" s="116"/>
      <c r="BY19" s="117"/>
      <c r="BZ19" s="118"/>
      <c r="CA19" s="111"/>
    </row>
    <row r="20" spans="1:79" ht="10" customHeight="1">
      <c r="A20" s="520"/>
      <c r="B20" s="521"/>
      <c r="C20" s="521"/>
      <c r="D20" s="521"/>
      <c r="E20" s="521"/>
      <c r="F20" s="521"/>
      <c r="G20" s="521"/>
      <c r="H20" s="521"/>
      <c r="I20" s="521"/>
      <c r="J20" s="521"/>
      <c r="K20" s="521"/>
      <c r="L20" s="521"/>
      <c r="M20" s="522"/>
      <c r="N20" s="499"/>
      <c r="O20" s="500"/>
      <c r="P20" s="500"/>
      <c r="Q20" s="500"/>
      <c r="R20" s="500"/>
      <c r="S20" s="500"/>
      <c r="T20" s="500"/>
      <c r="U20" s="500"/>
      <c r="V20" s="500"/>
      <c r="W20" s="500"/>
      <c r="X20" s="500"/>
      <c r="Y20" s="500"/>
      <c r="Z20" s="500"/>
      <c r="AA20" s="500"/>
      <c r="AB20" s="500"/>
      <c r="AC20" s="500"/>
      <c r="AD20" s="500"/>
      <c r="AE20" s="500"/>
      <c r="AF20" s="500"/>
      <c r="AG20" s="500"/>
      <c r="AH20" s="500"/>
      <c r="AI20" s="500"/>
      <c r="AJ20" s="500"/>
      <c r="AK20" s="500"/>
      <c r="AL20" s="500"/>
      <c r="AM20" s="501"/>
      <c r="AN20" s="505"/>
      <c r="AO20" s="506"/>
      <c r="AP20" s="506"/>
      <c r="AQ20" s="506"/>
      <c r="AR20" s="506"/>
      <c r="AS20" s="506"/>
      <c r="AT20" s="506"/>
      <c r="AU20" s="506"/>
      <c r="AV20" s="506"/>
      <c r="AW20" s="506"/>
      <c r="AX20" s="506"/>
      <c r="AY20" s="507"/>
      <c r="AZ20" s="715"/>
      <c r="BA20" s="716"/>
      <c r="BB20" s="518"/>
      <c r="BC20" s="518"/>
      <c r="BD20" s="518"/>
      <c r="BE20" s="518"/>
      <c r="BF20" s="518"/>
      <c r="BG20" s="610"/>
      <c r="BH20" s="610"/>
      <c r="BI20" s="518"/>
      <c r="BJ20" s="518"/>
      <c r="BK20" s="518"/>
      <c r="BL20" s="518"/>
      <c r="BM20" s="518"/>
      <c r="BN20" s="518"/>
      <c r="BO20" s="518"/>
      <c r="BP20" s="518"/>
      <c r="BQ20" s="518"/>
      <c r="BR20" s="518"/>
      <c r="BS20" s="116"/>
      <c r="BT20" s="116"/>
      <c r="BU20" s="116"/>
      <c r="BV20" s="116"/>
      <c r="BW20" s="116"/>
      <c r="BX20" s="116"/>
      <c r="BY20" s="117"/>
      <c r="BZ20" s="118"/>
      <c r="CA20" s="111"/>
    </row>
    <row r="21" spans="1:79" ht="6.75" customHeight="1">
      <c r="A21" s="523" t="s">
        <v>29</v>
      </c>
      <c r="B21" s="503"/>
      <c r="C21" s="503"/>
      <c r="D21" s="503"/>
      <c r="E21" s="503"/>
      <c r="F21" s="503"/>
      <c r="G21" s="503"/>
      <c r="H21" s="503"/>
      <c r="I21" s="503"/>
      <c r="J21" s="503"/>
      <c r="K21" s="503"/>
      <c r="L21" s="503"/>
      <c r="M21" s="504"/>
      <c r="N21" s="508"/>
      <c r="O21" s="509"/>
      <c r="P21" s="509"/>
      <c r="Q21" s="509"/>
      <c r="R21" s="509"/>
      <c r="S21" s="509"/>
      <c r="T21" s="509"/>
      <c r="U21" s="509"/>
      <c r="V21" s="509"/>
      <c r="W21" s="509"/>
      <c r="X21" s="509"/>
      <c r="Y21" s="509"/>
      <c r="Z21" s="509"/>
      <c r="AA21" s="509"/>
      <c r="AB21" s="509"/>
      <c r="AC21" s="509"/>
      <c r="AD21" s="509"/>
      <c r="AE21" s="509"/>
      <c r="AF21" s="509"/>
      <c r="AG21" s="509"/>
      <c r="AH21" s="509"/>
      <c r="AI21" s="509"/>
      <c r="AJ21" s="509"/>
      <c r="AK21" s="509"/>
      <c r="AL21" s="509"/>
      <c r="AM21" s="510"/>
      <c r="AN21" s="505"/>
      <c r="AO21" s="506"/>
      <c r="AP21" s="506"/>
      <c r="AQ21" s="506"/>
      <c r="AR21" s="506"/>
      <c r="AS21" s="506"/>
      <c r="AT21" s="506"/>
      <c r="AU21" s="506"/>
      <c r="AV21" s="506"/>
      <c r="AW21" s="506"/>
      <c r="AX21" s="506"/>
      <c r="AY21" s="507"/>
      <c r="AZ21" s="524"/>
      <c r="BA21" s="525"/>
      <c r="BB21" s="525"/>
      <c r="BC21" s="525"/>
      <c r="BD21" s="525"/>
      <c r="BE21" s="525"/>
      <c r="BF21" s="525"/>
      <c r="BG21" s="525"/>
      <c r="BH21" s="525"/>
      <c r="BI21" s="525"/>
      <c r="BJ21" s="525"/>
      <c r="BK21" s="525"/>
      <c r="BL21" s="525"/>
      <c r="BM21" s="525"/>
      <c r="BN21" s="525"/>
      <c r="BO21" s="525"/>
      <c r="BP21" s="525"/>
      <c r="BQ21" s="525"/>
      <c r="BR21" s="525"/>
      <c r="BS21" s="525"/>
      <c r="BT21" s="525"/>
      <c r="BU21" s="525"/>
      <c r="BV21" s="525"/>
      <c r="BW21" s="525"/>
      <c r="BX21" s="525"/>
      <c r="BY21" s="526"/>
      <c r="BZ21" s="118"/>
      <c r="CA21" s="111"/>
    </row>
    <row r="22" spans="1:79" ht="6.75" customHeight="1">
      <c r="A22" s="505"/>
      <c r="B22" s="506"/>
      <c r="C22" s="506"/>
      <c r="D22" s="506"/>
      <c r="E22" s="506"/>
      <c r="F22" s="506"/>
      <c r="G22" s="506"/>
      <c r="H22" s="506"/>
      <c r="I22" s="506"/>
      <c r="J22" s="506"/>
      <c r="K22" s="506"/>
      <c r="L22" s="506"/>
      <c r="M22" s="507"/>
      <c r="N22" s="511"/>
      <c r="O22" s="512"/>
      <c r="P22" s="512"/>
      <c r="Q22" s="512"/>
      <c r="R22" s="512"/>
      <c r="S22" s="512"/>
      <c r="T22" s="512"/>
      <c r="U22" s="512"/>
      <c r="V22" s="512"/>
      <c r="W22" s="512"/>
      <c r="X22" s="512"/>
      <c r="Y22" s="512"/>
      <c r="Z22" s="512"/>
      <c r="AA22" s="512"/>
      <c r="AB22" s="512"/>
      <c r="AC22" s="512"/>
      <c r="AD22" s="512"/>
      <c r="AE22" s="512"/>
      <c r="AF22" s="512"/>
      <c r="AG22" s="512"/>
      <c r="AH22" s="512"/>
      <c r="AI22" s="512"/>
      <c r="AJ22" s="512"/>
      <c r="AK22" s="512"/>
      <c r="AL22" s="512"/>
      <c r="AM22" s="513"/>
      <c r="AN22" s="505"/>
      <c r="AO22" s="506"/>
      <c r="AP22" s="506"/>
      <c r="AQ22" s="506"/>
      <c r="AR22" s="506"/>
      <c r="AS22" s="506"/>
      <c r="AT22" s="506"/>
      <c r="AU22" s="506"/>
      <c r="AV22" s="506"/>
      <c r="AW22" s="506"/>
      <c r="AX22" s="506"/>
      <c r="AY22" s="507"/>
      <c r="AZ22" s="524"/>
      <c r="BA22" s="525"/>
      <c r="BB22" s="525"/>
      <c r="BC22" s="525"/>
      <c r="BD22" s="525"/>
      <c r="BE22" s="525"/>
      <c r="BF22" s="525"/>
      <c r="BG22" s="525"/>
      <c r="BH22" s="525"/>
      <c r="BI22" s="525"/>
      <c r="BJ22" s="525"/>
      <c r="BK22" s="525"/>
      <c r="BL22" s="525"/>
      <c r="BM22" s="525"/>
      <c r="BN22" s="525"/>
      <c r="BO22" s="525"/>
      <c r="BP22" s="525"/>
      <c r="BQ22" s="525"/>
      <c r="BR22" s="525"/>
      <c r="BS22" s="525"/>
      <c r="BT22" s="525"/>
      <c r="BU22" s="525"/>
      <c r="BV22" s="525"/>
      <c r="BW22" s="525"/>
      <c r="BX22" s="525"/>
      <c r="BY22" s="526"/>
      <c r="BZ22" s="111"/>
      <c r="CA22" s="111"/>
    </row>
    <row r="23" spans="1:79" ht="6.75" customHeight="1">
      <c r="A23" s="505"/>
      <c r="B23" s="506"/>
      <c r="C23" s="506"/>
      <c r="D23" s="506"/>
      <c r="E23" s="506"/>
      <c r="F23" s="506"/>
      <c r="G23" s="506"/>
      <c r="H23" s="506"/>
      <c r="I23" s="506"/>
      <c r="J23" s="506"/>
      <c r="K23" s="506"/>
      <c r="L23" s="506"/>
      <c r="M23" s="507"/>
      <c r="N23" s="511"/>
      <c r="O23" s="512"/>
      <c r="P23" s="512"/>
      <c r="Q23" s="512"/>
      <c r="R23" s="512"/>
      <c r="S23" s="512"/>
      <c r="T23" s="512"/>
      <c r="U23" s="512"/>
      <c r="V23" s="512"/>
      <c r="W23" s="512"/>
      <c r="X23" s="512"/>
      <c r="Y23" s="512"/>
      <c r="Z23" s="512"/>
      <c r="AA23" s="512"/>
      <c r="AB23" s="512"/>
      <c r="AC23" s="512"/>
      <c r="AD23" s="512"/>
      <c r="AE23" s="512"/>
      <c r="AF23" s="512"/>
      <c r="AG23" s="512"/>
      <c r="AH23" s="512"/>
      <c r="AI23" s="512"/>
      <c r="AJ23" s="512"/>
      <c r="AK23" s="512"/>
      <c r="AL23" s="512"/>
      <c r="AM23" s="513"/>
      <c r="AN23" s="505"/>
      <c r="AO23" s="506"/>
      <c r="AP23" s="506"/>
      <c r="AQ23" s="506"/>
      <c r="AR23" s="506"/>
      <c r="AS23" s="506"/>
      <c r="AT23" s="506"/>
      <c r="AU23" s="506"/>
      <c r="AV23" s="506"/>
      <c r="AW23" s="506"/>
      <c r="AX23" s="506"/>
      <c r="AY23" s="507"/>
      <c r="AZ23" s="524"/>
      <c r="BA23" s="525"/>
      <c r="BB23" s="525"/>
      <c r="BC23" s="525"/>
      <c r="BD23" s="525"/>
      <c r="BE23" s="525"/>
      <c r="BF23" s="525"/>
      <c r="BG23" s="525"/>
      <c r="BH23" s="525"/>
      <c r="BI23" s="525"/>
      <c r="BJ23" s="525"/>
      <c r="BK23" s="525"/>
      <c r="BL23" s="525"/>
      <c r="BM23" s="525"/>
      <c r="BN23" s="525"/>
      <c r="BO23" s="525"/>
      <c r="BP23" s="525"/>
      <c r="BQ23" s="525"/>
      <c r="BR23" s="525"/>
      <c r="BS23" s="525"/>
      <c r="BT23" s="525"/>
      <c r="BU23" s="525"/>
      <c r="BV23" s="525"/>
      <c r="BW23" s="525"/>
      <c r="BX23" s="525"/>
      <c r="BY23" s="526"/>
      <c r="BZ23" s="111"/>
      <c r="CA23" s="111"/>
    </row>
    <row r="24" spans="1:79" ht="6.75" customHeight="1">
      <c r="A24" s="505"/>
      <c r="B24" s="506"/>
      <c r="C24" s="506"/>
      <c r="D24" s="506"/>
      <c r="E24" s="506"/>
      <c r="F24" s="506"/>
      <c r="G24" s="506"/>
      <c r="H24" s="506"/>
      <c r="I24" s="506"/>
      <c r="J24" s="506"/>
      <c r="K24" s="506"/>
      <c r="L24" s="506"/>
      <c r="M24" s="507"/>
      <c r="N24" s="511"/>
      <c r="O24" s="512"/>
      <c r="P24" s="512"/>
      <c r="Q24" s="512"/>
      <c r="R24" s="512"/>
      <c r="S24" s="512"/>
      <c r="T24" s="512"/>
      <c r="U24" s="512"/>
      <c r="V24" s="512"/>
      <c r="W24" s="512"/>
      <c r="X24" s="512"/>
      <c r="Y24" s="512"/>
      <c r="Z24" s="512"/>
      <c r="AA24" s="512"/>
      <c r="AB24" s="512"/>
      <c r="AC24" s="512"/>
      <c r="AD24" s="512"/>
      <c r="AE24" s="512"/>
      <c r="AF24" s="512"/>
      <c r="AG24" s="512"/>
      <c r="AH24" s="512"/>
      <c r="AI24" s="512"/>
      <c r="AJ24" s="512"/>
      <c r="AK24" s="512"/>
      <c r="AL24" s="512"/>
      <c r="AM24" s="513"/>
      <c r="AN24" s="505"/>
      <c r="AO24" s="506"/>
      <c r="AP24" s="506"/>
      <c r="AQ24" s="506"/>
      <c r="AR24" s="506"/>
      <c r="AS24" s="506"/>
      <c r="AT24" s="506"/>
      <c r="AU24" s="506"/>
      <c r="AV24" s="506"/>
      <c r="AW24" s="506"/>
      <c r="AX24" s="506"/>
      <c r="AY24" s="507"/>
      <c r="AZ24" s="524"/>
      <c r="BA24" s="525"/>
      <c r="BB24" s="525"/>
      <c r="BC24" s="525"/>
      <c r="BD24" s="525"/>
      <c r="BE24" s="525"/>
      <c r="BF24" s="525"/>
      <c r="BG24" s="525"/>
      <c r="BH24" s="525"/>
      <c r="BI24" s="525"/>
      <c r="BJ24" s="525"/>
      <c r="BK24" s="525"/>
      <c r="BL24" s="525"/>
      <c r="BM24" s="525"/>
      <c r="BN24" s="525"/>
      <c r="BO24" s="525"/>
      <c r="BP24" s="525"/>
      <c r="BQ24" s="525"/>
      <c r="BR24" s="525"/>
      <c r="BS24" s="525"/>
      <c r="BT24" s="525"/>
      <c r="BU24" s="525"/>
      <c r="BV24" s="525"/>
      <c r="BW24" s="525"/>
      <c r="BX24" s="525"/>
      <c r="BY24" s="526"/>
      <c r="BZ24" s="111"/>
      <c r="CA24" s="111"/>
    </row>
    <row r="25" spans="1:79" ht="6.75" customHeight="1">
      <c r="A25" s="505"/>
      <c r="B25" s="506"/>
      <c r="C25" s="506"/>
      <c r="D25" s="506"/>
      <c r="E25" s="506"/>
      <c r="F25" s="506"/>
      <c r="G25" s="506"/>
      <c r="H25" s="506"/>
      <c r="I25" s="506"/>
      <c r="J25" s="506"/>
      <c r="K25" s="506"/>
      <c r="L25" s="506"/>
      <c r="M25" s="507"/>
      <c r="N25" s="511"/>
      <c r="O25" s="512"/>
      <c r="P25" s="512"/>
      <c r="Q25" s="512"/>
      <c r="R25" s="512"/>
      <c r="S25" s="512"/>
      <c r="T25" s="512"/>
      <c r="U25" s="512"/>
      <c r="V25" s="512"/>
      <c r="W25" s="512"/>
      <c r="X25" s="512"/>
      <c r="Y25" s="512"/>
      <c r="Z25" s="512"/>
      <c r="AA25" s="512"/>
      <c r="AB25" s="512"/>
      <c r="AC25" s="512"/>
      <c r="AD25" s="512"/>
      <c r="AE25" s="512"/>
      <c r="AF25" s="512"/>
      <c r="AG25" s="512"/>
      <c r="AH25" s="512"/>
      <c r="AI25" s="512"/>
      <c r="AJ25" s="512"/>
      <c r="AK25" s="512"/>
      <c r="AL25" s="512"/>
      <c r="AM25" s="513"/>
      <c r="AN25" s="505"/>
      <c r="AO25" s="506"/>
      <c r="AP25" s="506"/>
      <c r="AQ25" s="506"/>
      <c r="AR25" s="506"/>
      <c r="AS25" s="506"/>
      <c r="AT25" s="506"/>
      <c r="AU25" s="506"/>
      <c r="AV25" s="506"/>
      <c r="AW25" s="506"/>
      <c r="AX25" s="506"/>
      <c r="AY25" s="507"/>
      <c r="AZ25" s="524"/>
      <c r="BA25" s="525"/>
      <c r="BB25" s="525"/>
      <c r="BC25" s="525"/>
      <c r="BD25" s="525"/>
      <c r="BE25" s="525"/>
      <c r="BF25" s="525"/>
      <c r="BG25" s="525"/>
      <c r="BH25" s="525"/>
      <c r="BI25" s="525"/>
      <c r="BJ25" s="525"/>
      <c r="BK25" s="525"/>
      <c r="BL25" s="525"/>
      <c r="BM25" s="525"/>
      <c r="BN25" s="525"/>
      <c r="BO25" s="525"/>
      <c r="BP25" s="525"/>
      <c r="BQ25" s="525"/>
      <c r="BR25" s="525"/>
      <c r="BS25" s="525"/>
      <c r="BT25" s="525"/>
      <c r="BU25" s="525"/>
      <c r="BV25" s="525"/>
      <c r="BW25" s="525"/>
      <c r="BX25" s="525"/>
      <c r="BY25" s="526"/>
      <c r="BZ25" s="111"/>
      <c r="CA25" s="111"/>
    </row>
    <row r="26" spans="1:79" ht="6.75" customHeight="1">
      <c r="A26" s="520"/>
      <c r="B26" s="521"/>
      <c r="C26" s="521"/>
      <c r="D26" s="521"/>
      <c r="E26" s="521"/>
      <c r="F26" s="521"/>
      <c r="G26" s="521"/>
      <c r="H26" s="521"/>
      <c r="I26" s="521"/>
      <c r="J26" s="521"/>
      <c r="K26" s="521"/>
      <c r="L26" s="521"/>
      <c r="M26" s="522"/>
      <c r="N26" s="514"/>
      <c r="O26" s="515"/>
      <c r="P26" s="515"/>
      <c r="Q26" s="515"/>
      <c r="R26" s="515"/>
      <c r="S26" s="515"/>
      <c r="T26" s="515"/>
      <c r="U26" s="515"/>
      <c r="V26" s="515"/>
      <c r="W26" s="515"/>
      <c r="X26" s="515"/>
      <c r="Y26" s="515"/>
      <c r="Z26" s="515"/>
      <c r="AA26" s="515"/>
      <c r="AB26" s="515"/>
      <c r="AC26" s="515"/>
      <c r="AD26" s="515"/>
      <c r="AE26" s="515"/>
      <c r="AF26" s="515"/>
      <c r="AG26" s="515"/>
      <c r="AH26" s="515"/>
      <c r="AI26" s="515"/>
      <c r="AJ26" s="515"/>
      <c r="AK26" s="515"/>
      <c r="AL26" s="515"/>
      <c r="AM26" s="516"/>
      <c r="AN26" s="520"/>
      <c r="AO26" s="521"/>
      <c r="AP26" s="521"/>
      <c r="AQ26" s="521"/>
      <c r="AR26" s="521"/>
      <c r="AS26" s="521"/>
      <c r="AT26" s="521"/>
      <c r="AU26" s="521"/>
      <c r="AV26" s="521"/>
      <c r="AW26" s="521"/>
      <c r="AX26" s="521"/>
      <c r="AY26" s="522"/>
      <c r="AZ26" s="527"/>
      <c r="BA26" s="528"/>
      <c r="BB26" s="528"/>
      <c r="BC26" s="528"/>
      <c r="BD26" s="528"/>
      <c r="BE26" s="528"/>
      <c r="BF26" s="528"/>
      <c r="BG26" s="528"/>
      <c r="BH26" s="528"/>
      <c r="BI26" s="528"/>
      <c r="BJ26" s="528"/>
      <c r="BK26" s="528"/>
      <c r="BL26" s="528"/>
      <c r="BM26" s="528"/>
      <c r="BN26" s="528"/>
      <c r="BO26" s="528"/>
      <c r="BP26" s="528"/>
      <c r="BQ26" s="528"/>
      <c r="BR26" s="528"/>
      <c r="BS26" s="528"/>
      <c r="BT26" s="528"/>
      <c r="BU26" s="528"/>
      <c r="BV26" s="528"/>
      <c r="BW26" s="528"/>
      <c r="BX26" s="528"/>
      <c r="BY26" s="529"/>
      <c r="BZ26" s="111"/>
      <c r="CA26" s="111"/>
    </row>
    <row r="27" spans="1:79" ht="10" customHeight="1">
      <c r="A27" s="523" t="s">
        <v>2</v>
      </c>
      <c r="B27" s="503"/>
      <c r="C27" s="503"/>
      <c r="D27" s="503"/>
      <c r="E27" s="503"/>
      <c r="F27" s="503"/>
      <c r="G27" s="503"/>
      <c r="H27" s="503"/>
      <c r="I27" s="503"/>
      <c r="J27" s="503"/>
      <c r="K27" s="503"/>
      <c r="L27" s="503"/>
      <c r="M27" s="503"/>
      <c r="N27" s="496"/>
      <c r="O27" s="497"/>
      <c r="P27" s="497"/>
      <c r="Q27" s="497"/>
      <c r="R27" s="497"/>
      <c r="S27" s="497"/>
      <c r="T27" s="497"/>
      <c r="U27" s="497"/>
      <c r="V27" s="497"/>
      <c r="W27" s="497"/>
      <c r="X27" s="497"/>
      <c r="Y27" s="497"/>
      <c r="Z27" s="497"/>
      <c r="AA27" s="497"/>
      <c r="AB27" s="497"/>
      <c r="AC27" s="497"/>
      <c r="AD27" s="497"/>
      <c r="AE27" s="497"/>
      <c r="AF27" s="497"/>
      <c r="AG27" s="497"/>
      <c r="AH27" s="497"/>
      <c r="AI27" s="497"/>
      <c r="AJ27" s="497"/>
      <c r="AK27" s="497"/>
      <c r="AL27" s="497"/>
      <c r="AM27" s="498"/>
      <c r="AN27" s="523" t="s">
        <v>4</v>
      </c>
      <c r="AO27" s="503"/>
      <c r="AP27" s="503"/>
      <c r="AQ27" s="503"/>
      <c r="AR27" s="503"/>
      <c r="AS27" s="503"/>
      <c r="AT27" s="503"/>
      <c r="AU27" s="503"/>
      <c r="AV27" s="503"/>
      <c r="AW27" s="503"/>
      <c r="AX27" s="503"/>
      <c r="AY27" s="504"/>
      <c r="AZ27" s="530" t="s">
        <v>7</v>
      </c>
      <c r="BA27" s="531"/>
      <c r="BB27" s="531"/>
      <c r="BC27" s="531"/>
      <c r="BD27" s="531"/>
      <c r="BE27" s="532"/>
      <c r="BF27" s="496"/>
      <c r="BG27" s="497"/>
      <c r="BH27" s="497"/>
      <c r="BI27" s="497"/>
      <c r="BJ27" s="497"/>
      <c r="BK27" s="497"/>
      <c r="BL27" s="497"/>
      <c r="BM27" s="497"/>
      <c r="BN27" s="497"/>
      <c r="BO27" s="497"/>
      <c r="BP27" s="497"/>
      <c r="BQ27" s="497"/>
      <c r="BR27" s="497"/>
      <c r="BS27" s="497"/>
      <c r="BT27" s="497"/>
      <c r="BU27" s="497"/>
      <c r="BV27" s="497"/>
      <c r="BW27" s="497"/>
      <c r="BX27" s="497"/>
      <c r="BY27" s="498"/>
      <c r="BZ27" s="111"/>
      <c r="CA27" s="111"/>
    </row>
    <row r="28" spans="1:79" ht="10" customHeight="1">
      <c r="A28" s="520"/>
      <c r="B28" s="521"/>
      <c r="C28" s="521"/>
      <c r="D28" s="521"/>
      <c r="E28" s="521"/>
      <c r="F28" s="521"/>
      <c r="G28" s="521"/>
      <c r="H28" s="521"/>
      <c r="I28" s="521"/>
      <c r="J28" s="521"/>
      <c r="K28" s="521"/>
      <c r="L28" s="521"/>
      <c r="M28" s="521"/>
      <c r="N28" s="499"/>
      <c r="O28" s="500"/>
      <c r="P28" s="500"/>
      <c r="Q28" s="500"/>
      <c r="R28" s="500"/>
      <c r="S28" s="500"/>
      <c r="T28" s="500"/>
      <c r="U28" s="500"/>
      <c r="V28" s="500"/>
      <c r="W28" s="500"/>
      <c r="X28" s="500"/>
      <c r="Y28" s="500"/>
      <c r="Z28" s="500"/>
      <c r="AA28" s="500"/>
      <c r="AB28" s="500"/>
      <c r="AC28" s="500"/>
      <c r="AD28" s="500"/>
      <c r="AE28" s="500"/>
      <c r="AF28" s="500"/>
      <c r="AG28" s="500"/>
      <c r="AH28" s="500"/>
      <c r="AI28" s="500"/>
      <c r="AJ28" s="500"/>
      <c r="AK28" s="500"/>
      <c r="AL28" s="500"/>
      <c r="AM28" s="501"/>
      <c r="AN28" s="505"/>
      <c r="AO28" s="506"/>
      <c r="AP28" s="506"/>
      <c r="AQ28" s="506"/>
      <c r="AR28" s="506"/>
      <c r="AS28" s="506"/>
      <c r="AT28" s="506"/>
      <c r="AU28" s="506"/>
      <c r="AV28" s="506"/>
      <c r="AW28" s="506"/>
      <c r="AX28" s="506"/>
      <c r="AY28" s="507"/>
      <c r="AZ28" s="533"/>
      <c r="BA28" s="534"/>
      <c r="BB28" s="534"/>
      <c r="BC28" s="534"/>
      <c r="BD28" s="534"/>
      <c r="BE28" s="535"/>
      <c r="BF28" s="499"/>
      <c r="BG28" s="500"/>
      <c r="BH28" s="500"/>
      <c r="BI28" s="500"/>
      <c r="BJ28" s="500"/>
      <c r="BK28" s="500"/>
      <c r="BL28" s="500"/>
      <c r="BM28" s="500"/>
      <c r="BN28" s="500"/>
      <c r="BO28" s="500"/>
      <c r="BP28" s="500"/>
      <c r="BQ28" s="500"/>
      <c r="BR28" s="500"/>
      <c r="BS28" s="500"/>
      <c r="BT28" s="500"/>
      <c r="BU28" s="500"/>
      <c r="BV28" s="500"/>
      <c r="BW28" s="500"/>
      <c r="BX28" s="500"/>
      <c r="BY28" s="501"/>
      <c r="BZ28" s="111"/>
      <c r="CA28" s="111"/>
    </row>
    <row r="29" spans="1:79" ht="10" customHeight="1">
      <c r="A29" s="502" t="s">
        <v>141</v>
      </c>
      <c r="B29" s="503"/>
      <c r="C29" s="503"/>
      <c r="D29" s="503"/>
      <c r="E29" s="503"/>
      <c r="F29" s="503"/>
      <c r="G29" s="503"/>
      <c r="H29" s="503"/>
      <c r="I29" s="503"/>
      <c r="J29" s="503"/>
      <c r="K29" s="503"/>
      <c r="L29" s="503"/>
      <c r="M29" s="504"/>
      <c r="N29" s="496"/>
      <c r="O29" s="497"/>
      <c r="P29" s="497"/>
      <c r="Q29" s="497"/>
      <c r="R29" s="497"/>
      <c r="S29" s="497"/>
      <c r="T29" s="497"/>
      <c r="U29" s="497"/>
      <c r="V29" s="497"/>
      <c r="W29" s="497"/>
      <c r="X29" s="497"/>
      <c r="Y29" s="497"/>
      <c r="Z29" s="497"/>
      <c r="AA29" s="497"/>
      <c r="AB29" s="497"/>
      <c r="AC29" s="497"/>
      <c r="AD29" s="497"/>
      <c r="AE29" s="497"/>
      <c r="AF29" s="497"/>
      <c r="AG29" s="497"/>
      <c r="AH29" s="497"/>
      <c r="AI29" s="497"/>
      <c r="AJ29" s="497"/>
      <c r="AK29" s="497"/>
      <c r="AL29" s="497"/>
      <c r="AM29" s="498"/>
      <c r="AN29" s="505"/>
      <c r="AO29" s="506"/>
      <c r="AP29" s="506"/>
      <c r="AQ29" s="506"/>
      <c r="AR29" s="506"/>
      <c r="AS29" s="506"/>
      <c r="AT29" s="506"/>
      <c r="AU29" s="506"/>
      <c r="AV29" s="506"/>
      <c r="AW29" s="506"/>
      <c r="AX29" s="506"/>
      <c r="AY29" s="507"/>
      <c r="AZ29" s="490" t="s">
        <v>8</v>
      </c>
      <c r="BA29" s="491"/>
      <c r="BB29" s="491"/>
      <c r="BC29" s="491"/>
      <c r="BD29" s="491"/>
      <c r="BE29" s="492"/>
      <c r="BF29" s="496"/>
      <c r="BG29" s="497"/>
      <c r="BH29" s="497"/>
      <c r="BI29" s="497"/>
      <c r="BJ29" s="497"/>
      <c r="BK29" s="497"/>
      <c r="BL29" s="497"/>
      <c r="BM29" s="497"/>
      <c r="BN29" s="497"/>
      <c r="BO29" s="497"/>
      <c r="BP29" s="497"/>
      <c r="BQ29" s="497"/>
      <c r="BR29" s="497"/>
      <c r="BS29" s="497"/>
      <c r="BT29" s="497"/>
      <c r="BU29" s="497"/>
      <c r="BV29" s="497"/>
      <c r="BW29" s="497"/>
      <c r="BX29" s="497"/>
      <c r="BY29" s="498"/>
      <c r="BZ29" s="111"/>
      <c r="CA29" s="111"/>
    </row>
    <row r="30" spans="1:79" ht="10" customHeight="1">
      <c r="A30" s="505"/>
      <c r="B30" s="506"/>
      <c r="C30" s="506"/>
      <c r="D30" s="506"/>
      <c r="E30" s="506"/>
      <c r="F30" s="506"/>
      <c r="G30" s="506"/>
      <c r="H30" s="506"/>
      <c r="I30" s="506"/>
      <c r="J30" s="506"/>
      <c r="K30" s="506"/>
      <c r="L30" s="506"/>
      <c r="M30" s="507"/>
      <c r="N30" s="517"/>
      <c r="O30" s="518"/>
      <c r="P30" s="518"/>
      <c r="Q30" s="518"/>
      <c r="R30" s="518"/>
      <c r="S30" s="518"/>
      <c r="T30" s="518"/>
      <c r="U30" s="518"/>
      <c r="V30" s="518"/>
      <c r="W30" s="518"/>
      <c r="X30" s="518"/>
      <c r="Y30" s="518"/>
      <c r="Z30" s="518"/>
      <c r="AA30" s="518"/>
      <c r="AB30" s="518"/>
      <c r="AC30" s="518"/>
      <c r="AD30" s="518"/>
      <c r="AE30" s="518"/>
      <c r="AF30" s="518"/>
      <c r="AG30" s="518"/>
      <c r="AH30" s="518"/>
      <c r="AI30" s="518"/>
      <c r="AJ30" s="518"/>
      <c r="AK30" s="518"/>
      <c r="AL30" s="518"/>
      <c r="AM30" s="519"/>
      <c r="AN30" s="505"/>
      <c r="AO30" s="506"/>
      <c r="AP30" s="506"/>
      <c r="AQ30" s="506"/>
      <c r="AR30" s="506"/>
      <c r="AS30" s="506"/>
      <c r="AT30" s="506"/>
      <c r="AU30" s="506"/>
      <c r="AV30" s="506"/>
      <c r="AW30" s="506"/>
      <c r="AX30" s="506"/>
      <c r="AY30" s="507"/>
      <c r="AZ30" s="493"/>
      <c r="BA30" s="494"/>
      <c r="BB30" s="494"/>
      <c r="BC30" s="494"/>
      <c r="BD30" s="494"/>
      <c r="BE30" s="495"/>
      <c r="BF30" s="499"/>
      <c r="BG30" s="500"/>
      <c r="BH30" s="500"/>
      <c r="BI30" s="500"/>
      <c r="BJ30" s="500"/>
      <c r="BK30" s="500"/>
      <c r="BL30" s="500"/>
      <c r="BM30" s="500"/>
      <c r="BN30" s="500"/>
      <c r="BO30" s="500"/>
      <c r="BP30" s="500"/>
      <c r="BQ30" s="500"/>
      <c r="BR30" s="500"/>
      <c r="BS30" s="500"/>
      <c r="BT30" s="500"/>
      <c r="BU30" s="500"/>
      <c r="BV30" s="500"/>
      <c r="BW30" s="500"/>
      <c r="BX30" s="500"/>
      <c r="BY30" s="501"/>
      <c r="BZ30" s="111"/>
      <c r="CA30" s="111"/>
    </row>
    <row r="31" spans="1:79" ht="10" customHeight="1">
      <c r="A31" s="505"/>
      <c r="B31" s="506"/>
      <c r="C31" s="506"/>
      <c r="D31" s="506"/>
      <c r="E31" s="506"/>
      <c r="F31" s="506"/>
      <c r="G31" s="506"/>
      <c r="H31" s="506"/>
      <c r="I31" s="506"/>
      <c r="J31" s="506"/>
      <c r="K31" s="506"/>
      <c r="L31" s="506"/>
      <c r="M31" s="507"/>
      <c r="N31" s="517"/>
      <c r="O31" s="518"/>
      <c r="P31" s="518"/>
      <c r="Q31" s="518"/>
      <c r="R31" s="518"/>
      <c r="S31" s="518"/>
      <c r="T31" s="518"/>
      <c r="U31" s="518"/>
      <c r="V31" s="518"/>
      <c r="W31" s="518"/>
      <c r="X31" s="518"/>
      <c r="Y31" s="518"/>
      <c r="Z31" s="518"/>
      <c r="AA31" s="518"/>
      <c r="AB31" s="518"/>
      <c r="AC31" s="518"/>
      <c r="AD31" s="518"/>
      <c r="AE31" s="518"/>
      <c r="AF31" s="518"/>
      <c r="AG31" s="518"/>
      <c r="AH31" s="518"/>
      <c r="AI31" s="518"/>
      <c r="AJ31" s="518"/>
      <c r="AK31" s="518"/>
      <c r="AL31" s="518"/>
      <c r="AM31" s="519"/>
      <c r="AN31" s="505"/>
      <c r="AO31" s="506"/>
      <c r="AP31" s="506"/>
      <c r="AQ31" s="506"/>
      <c r="AR31" s="506"/>
      <c r="AS31" s="506"/>
      <c r="AT31" s="506"/>
      <c r="AU31" s="506"/>
      <c r="AV31" s="506"/>
      <c r="AW31" s="506"/>
      <c r="AX31" s="506"/>
      <c r="AY31" s="507"/>
      <c r="AZ31" s="694" t="s">
        <v>13</v>
      </c>
      <c r="BA31" s="694"/>
      <c r="BB31" s="694"/>
      <c r="BC31" s="694"/>
      <c r="BD31" s="694"/>
      <c r="BE31" s="694"/>
      <c r="BF31" s="721"/>
      <c r="BG31" s="721"/>
      <c r="BH31" s="721"/>
      <c r="BI31" s="721"/>
      <c r="BJ31" s="721"/>
      <c r="BK31" s="721"/>
      <c r="BL31" s="721"/>
      <c r="BM31" s="721"/>
      <c r="BN31" s="721"/>
      <c r="BO31" s="721"/>
      <c r="BP31" s="721"/>
      <c r="BQ31" s="721"/>
      <c r="BR31" s="721"/>
      <c r="BS31" s="721"/>
      <c r="BT31" s="721"/>
      <c r="BU31" s="721"/>
      <c r="BV31" s="721"/>
      <c r="BW31" s="721"/>
      <c r="BX31" s="721"/>
      <c r="BY31" s="721"/>
      <c r="BZ31" s="111"/>
      <c r="CA31" s="111"/>
    </row>
    <row r="32" spans="1:79" ht="10" customHeight="1">
      <c r="A32" s="505"/>
      <c r="B32" s="506"/>
      <c r="C32" s="506"/>
      <c r="D32" s="506"/>
      <c r="E32" s="506"/>
      <c r="F32" s="506"/>
      <c r="G32" s="506"/>
      <c r="H32" s="506"/>
      <c r="I32" s="506"/>
      <c r="J32" s="506"/>
      <c r="K32" s="506"/>
      <c r="L32" s="506"/>
      <c r="M32" s="507"/>
      <c r="N32" s="517"/>
      <c r="O32" s="518"/>
      <c r="P32" s="518"/>
      <c r="Q32" s="518"/>
      <c r="R32" s="518"/>
      <c r="S32" s="518"/>
      <c r="T32" s="518"/>
      <c r="U32" s="518"/>
      <c r="V32" s="518"/>
      <c r="W32" s="518"/>
      <c r="X32" s="518"/>
      <c r="Y32" s="518"/>
      <c r="Z32" s="518"/>
      <c r="AA32" s="518"/>
      <c r="AB32" s="518"/>
      <c r="AC32" s="518"/>
      <c r="AD32" s="518"/>
      <c r="AE32" s="518"/>
      <c r="AF32" s="518"/>
      <c r="AG32" s="518"/>
      <c r="AH32" s="518"/>
      <c r="AI32" s="518"/>
      <c r="AJ32" s="518"/>
      <c r="AK32" s="518"/>
      <c r="AL32" s="518"/>
      <c r="AM32" s="519"/>
      <c r="AN32" s="505"/>
      <c r="AO32" s="506"/>
      <c r="AP32" s="506"/>
      <c r="AQ32" s="506"/>
      <c r="AR32" s="506"/>
      <c r="AS32" s="506"/>
      <c r="AT32" s="506"/>
      <c r="AU32" s="506"/>
      <c r="AV32" s="506"/>
      <c r="AW32" s="506"/>
      <c r="AX32" s="506"/>
      <c r="AY32" s="507"/>
      <c r="AZ32" s="694"/>
      <c r="BA32" s="694"/>
      <c r="BB32" s="694"/>
      <c r="BC32" s="694"/>
      <c r="BD32" s="694"/>
      <c r="BE32" s="694"/>
      <c r="BF32" s="721"/>
      <c r="BG32" s="721"/>
      <c r="BH32" s="721"/>
      <c r="BI32" s="721"/>
      <c r="BJ32" s="721"/>
      <c r="BK32" s="721"/>
      <c r="BL32" s="721"/>
      <c r="BM32" s="721"/>
      <c r="BN32" s="721"/>
      <c r="BO32" s="721"/>
      <c r="BP32" s="721"/>
      <c r="BQ32" s="721"/>
      <c r="BR32" s="721"/>
      <c r="BS32" s="721"/>
      <c r="BT32" s="721"/>
      <c r="BU32" s="721"/>
      <c r="BV32" s="721"/>
      <c r="BW32" s="721"/>
      <c r="BX32" s="721"/>
      <c r="BY32" s="721"/>
      <c r="BZ32" s="111"/>
      <c r="CA32" s="111"/>
    </row>
    <row r="33" spans="1:79" ht="10" customHeight="1">
      <c r="A33" s="505"/>
      <c r="B33" s="506"/>
      <c r="C33" s="506"/>
      <c r="D33" s="506"/>
      <c r="E33" s="506"/>
      <c r="F33" s="506"/>
      <c r="G33" s="506"/>
      <c r="H33" s="506"/>
      <c r="I33" s="506"/>
      <c r="J33" s="506"/>
      <c r="K33" s="506"/>
      <c r="L33" s="506"/>
      <c r="M33" s="507"/>
      <c r="N33" s="517"/>
      <c r="O33" s="518"/>
      <c r="P33" s="518"/>
      <c r="Q33" s="518"/>
      <c r="R33" s="518"/>
      <c r="S33" s="518"/>
      <c r="T33" s="518"/>
      <c r="U33" s="518"/>
      <c r="V33" s="518"/>
      <c r="W33" s="518"/>
      <c r="X33" s="518"/>
      <c r="Y33" s="518"/>
      <c r="Z33" s="518"/>
      <c r="AA33" s="518"/>
      <c r="AB33" s="518"/>
      <c r="AC33" s="518"/>
      <c r="AD33" s="518"/>
      <c r="AE33" s="518"/>
      <c r="AF33" s="518"/>
      <c r="AG33" s="518"/>
      <c r="AH33" s="518"/>
      <c r="AI33" s="518"/>
      <c r="AJ33" s="518"/>
      <c r="AK33" s="518"/>
      <c r="AL33" s="518"/>
      <c r="AM33" s="519"/>
      <c r="AN33" s="505"/>
      <c r="AO33" s="506"/>
      <c r="AP33" s="506"/>
      <c r="AQ33" s="506"/>
      <c r="AR33" s="506"/>
      <c r="AS33" s="506"/>
      <c r="AT33" s="506"/>
      <c r="AU33" s="506"/>
      <c r="AV33" s="506"/>
      <c r="AW33" s="506"/>
      <c r="AX33" s="506"/>
      <c r="AY33" s="507"/>
      <c r="AZ33" s="694" t="s">
        <v>9</v>
      </c>
      <c r="BA33" s="694"/>
      <c r="BB33" s="694"/>
      <c r="BC33" s="694"/>
      <c r="BD33" s="694"/>
      <c r="BE33" s="694"/>
      <c r="BF33" s="721"/>
      <c r="BG33" s="721"/>
      <c r="BH33" s="721"/>
      <c r="BI33" s="721"/>
      <c r="BJ33" s="721"/>
      <c r="BK33" s="721"/>
      <c r="BL33" s="721"/>
      <c r="BM33" s="721"/>
      <c r="BN33" s="721"/>
      <c r="BO33" s="721"/>
      <c r="BP33" s="721"/>
      <c r="BQ33" s="721"/>
      <c r="BR33" s="721"/>
      <c r="BS33" s="721"/>
      <c r="BT33" s="721"/>
      <c r="BU33" s="721"/>
      <c r="BV33" s="721"/>
      <c r="BW33" s="721"/>
      <c r="BX33" s="721"/>
      <c r="BY33" s="721"/>
      <c r="BZ33" s="111"/>
      <c r="CA33" s="111"/>
    </row>
    <row r="34" spans="1:79" ht="10" customHeight="1">
      <c r="A34" s="505"/>
      <c r="B34" s="506"/>
      <c r="C34" s="506"/>
      <c r="D34" s="506"/>
      <c r="E34" s="506"/>
      <c r="F34" s="506"/>
      <c r="G34" s="506"/>
      <c r="H34" s="506"/>
      <c r="I34" s="506"/>
      <c r="J34" s="506"/>
      <c r="K34" s="506"/>
      <c r="L34" s="506"/>
      <c r="M34" s="507"/>
      <c r="N34" s="517"/>
      <c r="O34" s="518"/>
      <c r="P34" s="518"/>
      <c r="Q34" s="518"/>
      <c r="R34" s="518"/>
      <c r="S34" s="518"/>
      <c r="T34" s="518"/>
      <c r="U34" s="518"/>
      <c r="V34" s="518"/>
      <c r="W34" s="518"/>
      <c r="X34" s="518"/>
      <c r="Y34" s="518"/>
      <c r="Z34" s="518"/>
      <c r="AA34" s="518"/>
      <c r="AB34" s="518"/>
      <c r="AC34" s="518"/>
      <c r="AD34" s="518"/>
      <c r="AE34" s="518"/>
      <c r="AF34" s="518"/>
      <c r="AG34" s="518"/>
      <c r="AH34" s="518"/>
      <c r="AI34" s="518"/>
      <c r="AJ34" s="518"/>
      <c r="AK34" s="518"/>
      <c r="AL34" s="518"/>
      <c r="AM34" s="519"/>
      <c r="AN34" s="505"/>
      <c r="AO34" s="506"/>
      <c r="AP34" s="506"/>
      <c r="AQ34" s="506"/>
      <c r="AR34" s="506"/>
      <c r="AS34" s="506"/>
      <c r="AT34" s="506"/>
      <c r="AU34" s="506"/>
      <c r="AV34" s="506"/>
      <c r="AW34" s="506"/>
      <c r="AX34" s="506"/>
      <c r="AY34" s="507"/>
      <c r="AZ34" s="695"/>
      <c r="BA34" s="695"/>
      <c r="BB34" s="695"/>
      <c r="BC34" s="695"/>
      <c r="BD34" s="695"/>
      <c r="BE34" s="695"/>
      <c r="BF34" s="722"/>
      <c r="BG34" s="722"/>
      <c r="BH34" s="722"/>
      <c r="BI34" s="722"/>
      <c r="BJ34" s="722"/>
      <c r="BK34" s="722"/>
      <c r="BL34" s="722"/>
      <c r="BM34" s="722"/>
      <c r="BN34" s="722"/>
      <c r="BO34" s="722"/>
      <c r="BP34" s="722"/>
      <c r="BQ34" s="722"/>
      <c r="BR34" s="722"/>
      <c r="BS34" s="722"/>
      <c r="BT34" s="722"/>
      <c r="BU34" s="722"/>
      <c r="BV34" s="722"/>
      <c r="BW34" s="722"/>
      <c r="BX34" s="722"/>
      <c r="BY34" s="722"/>
      <c r="BZ34" s="111"/>
      <c r="CA34" s="111"/>
    </row>
    <row r="35" spans="1:79" ht="6.75" customHeight="1">
      <c r="A35" s="323"/>
      <c r="B35" s="323"/>
      <c r="C35" s="323"/>
      <c r="D35" s="323"/>
      <c r="E35" s="323"/>
      <c r="F35" s="323"/>
      <c r="G35" s="323"/>
      <c r="H35" s="323"/>
      <c r="I35" s="323"/>
      <c r="J35" s="323"/>
      <c r="K35" s="323"/>
      <c r="L35" s="323"/>
      <c r="M35" s="323"/>
      <c r="N35" s="323"/>
      <c r="O35" s="323"/>
      <c r="P35" s="323"/>
      <c r="Q35" s="323"/>
      <c r="R35" s="323"/>
      <c r="S35" s="323"/>
      <c r="T35" s="323"/>
      <c r="U35" s="323"/>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111"/>
      <c r="CA35" s="111"/>
    </row>
    <row r="36" spans="1:79" ht="8.2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6"/>
      <c r="BQ36" s="116"/>
      <c r="BR36" s="116"/>
      <c r="BS36" s="116"/>
      <c r="BT36" s="116"/>
      <c r="BU36" s="116"/>
      <c r="BV36" s="116"/>
      <c r="BW36" s="116"/>
      <c r="BX36" s="116"/>
      <c r="BY36" s="116"/>
      <c r="BZ36" s="111"/>
      <c r="CA36" s="111"/>
    </row>
    <row r="37" spans="1:79" ht="7.5" customHeight="1">
      <c r="A37" s="719" t="s">
        <v>30</v>
      </c>
      <c r="B37" s="719"/>
      <c r="C37" s="719"/>
      <c r="D37" s="719"/>
      <c r="E37" s="719"/>
      <c r="F37" s="719"/>
      <c r="G37" s="719"/>
      <c r="H37" s="719"/>
      <c r="I37" s="719"/>
      <c r="J37" s="719"/>
      <c r="K37" s="719"/>
      <c r="L37" s="719"/>
      <c r="M37" s="719"/>
      <c r="N37" s="719"/>
      <c r="O37" s="719"/>
      <c r="P37" s="719"/>
      <c r="Q37" s="119"/>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6"/>
      <c r="BQ37" s="116"/>
      <c r="BR37" s="116"/>
      <c r="BS37" s="116"/>
      <c r="BT37" s="116"/>
      <c r="BU37" s="116"/>
      <c r="BV37" s="116"/>
      <c r="BW37" s="116"/>
      <c r="BX37" s="116"/>
      <c r="BY37" s="116"/>
      <c r="BZ37" s="120"/>
      <c r="CA37" s="111"/>
    </row>
    <row r="38" spans="1:79" ht="6.75" customHeight="1">
      <c r="A38" s="719"/>
      <c r="B38" s="719"/>
      <c r="C38" s="719"/>
      <c r="D38" s="719"/>
      <c r="E38" s="719"/>
      <c r="F38" s="719"/>
      <c r="G38" s="719"/>
      <c r="H38" s="719"/>
      <c r="I38" s="719"/>
      <c r="J38" s="719"/>
      <c r="K38" s="719"/>
      <c r="L38" s="719"/>
      <c r="M38" s="719"/>
      <c r="N38" s="719"/>
      <c r="O38" s="719"/>
      <c r="P38" s="719"/>
      <c r="Q38" s="119"/>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c r="BN38" s="116"/>
      <c r="BO38" s="116"/>
      <c r="BP38" s="116"/>
      <c r="BQ38" s="116"/>
      <c r="BR38" s="116"/>
      <c r="BS38" s="116"/>
      <c r="BT38" s="116"/>
      <c r="BU38" s="116"/>
      <c r="BV38" s="116"/>
      <c r="BW38" s="116"/>
      <c r="BX38" s="116"/>
      <c r="BY38" s="116"/>
      <c r="BZ38" s="120"/>
      <c r="CA38" s="111"/>
    </row>
    <row r="39" spans="1:79" ht="6.75" customHeight="1" thickBot="1">
      <c r="A39" s="720"/>
      <c r="B39" s="720"/>
      <c r="C39" s="720"/>
      <c r="D39" s="720"/>
      <c r="E39" s="720"/>
      <c r="F39" s="720"/>
      <c r="G39" s="720"/>
      <c r="H39" s="720"/>
      <c r="I39" s="720"/>
      <c r="J39" s="720"/>
      <c r="K39" s="720"/>
      <c r="L39" s="720"/>
      <c r="M39" s="720"/>
      <c r="N39" s="720"/>
      <c r="O39" s="720"/>
      <c r="P39" s="720"/>
      <c r="Q39" s="119"/>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6"/>
      <c r="BQ39" s="116"/>
      <c r="BR39" s="116"/>
      <c r="BS39" s="116"/>
      <c r="BT39" s="116"/>
      <c r="BU39" s="116"/>
      <c r="BV39" s="116"/>
      <c r="BW39" s="116"/>
      <c r="BX39" s="116"/>
      <c r="BY39" s="116"/>
      <c r="BZ39" s="120"/>
      <c r="CA39" s="111"/>
    </row>
    <row r="40" spans="1:79" ht="30.75" customHeight="1" thickBot="1">
      <c r="A40" s="723" t="s">
        <v>37</v>
      </c>
      <c r="B40" s="724"/>
      <c r="C40" s="724"/>
      <c r="D40" s="724"/>
      <c r="E40" s="724"/>
      <c r="F40" s="724"/>
      <c r="G40" s="724"/>
      <c r="H40" s="724"/>
      <c r="I40" s="724"/>
      <c r="J40" s="724"/>
      <c r="K40" s="724"/>
      <c r="L40" s="724"/>
      <c r="M40" s="724"/>
      <c r="N40" s="641">
        <f>'[1]病床機能再編計画 '!C68</f>
        <v>0</v>
      </c>
      <c r="O40" s="642"/>
      <c r="P40" s="642"/>
      <c r="Q40" s="642"/>
      <c r="R40" s="642"/>
      <c r="S40" s="642"/>
      <c r="T40" s="642"/>
      <c r="U40" s="642"/>
      <c r="V40" s="642"/>
      <c r="W40" s="643"/>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2"/>
      <c r="CA40" s="111"/>
    </row>
    <row r="41" spans="1:79" ht="6.75" customHeight="1">
      <c r="A41" s="121"/>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2"/>
      <c r="CA41" s="111"/>
    </row>
    <row r="42" spans="1:79" ht="6.75" customHeight="1">
      <c r="A42" s="644" t="s">
        <v>142</v>
      </c>
      <c r="B42" s="644"/>
      <c r="C42" s="644"/>
      <c r="D42" s="644"/>
      <c r="E42" s="644"/>
      <c r="F42" s="644"/>
      <c r="G42" s="644"/>
      <c r="H42" s="644"/>
      <c r="I42" s="644"/>
      <c r="J42" s="644"/>
      <c r="K42" s="644"/>
      <c r="L42" s="644"/>
      <c r="M42" s="644"/>
      <c r="N42" s="644"/>
      <c r="O42" s="644"/>
      <c r="P42" s="644"/>
      <c r="Q42" s="644"/>
      <c r="R42" s="644"/>
      <c r="S42" s="644"/>
      <c r="T42" s="644"/>
      <c r="U42" s="644"/>
      <c r="V42" s="644"/>
      <c r="W42" s="644"/>
      <c r="X42" s="644"/>
      <c r="Y42" s="644"/>
      <c r="Z42" s="644"/>
      <c r="AA42" s="644"/>
      <c r="AB42" s="644"/>
      <c r="AC42" s="644"/>
      <c r="AD42" s="644"/>
      <c r="AE42" s="644"/>
      <c r="AF42" s="644"/>
      <c r="AG42" s="644"/>
      <c r="AH42" s="644"/>
      <c r="AI42" s="644"/>
      <c r="AJ42" s="644"/>
      <c r="AK42" s="644"/>
      <c r="AL42" s="644"/>
      <c r="AM42" s="644" t="s">
        <v>143</v>
      </c>
      <c r="AN42" s="644"/>
      <c r="AO42" s="644"/>
      <c r="AP42" s="644"/>
      <c r="AQ42" s="644"/>
      <c r="AR42" s="644"/>
      <c r="AS42" s="644"/>
      <c r="AT42" s="644"/>
      <c r="AU42" s="644"/>
      <c r="AV42" s="644"/>
      <c r="AW42" s="644"/>
      <c r="AX42" s="644"/>
      <c r="AY42" s="644"/>
      <c r="AZ42" s="644"/>
      <c r="BA42" s="644"/>
      <c r="BB42" s="644"/>
      <c r="BC42" s="644"/>
      <c r="BD42" s="644"/>
      <c r="BE42" s="644"/>
      <c r="BF42" s="644"/>
      <c r="BG42" s="644"/>
      <c r="BH42" s="644"/>
      <c r="BI42" s="644"/>
      <c r="BJ42" s="644"/>
      <c r="BK42" s="644"/>
      <c r="BL42" s="644"/>
      <c r="BM42" s="644"/>
      <c r="BN42" s="644"/>
      <c r="BO42" s="644"/>
      <c r="BP42" s="644"/>
      <c r="BQ42" s="644"/>
      <c r="BR42" s="644"/>
      <c r="BS42" s="644"/>
      <c r="BT42" s="644"/>
      <c r="BU42" s="644"/>
      <c r="BV42" s="644"/>
      <c r="BW42" s="644"/>
      <c r="BX42" s="644"/>
      <c r="BY42" s="644"/>
      <c r="BZ42" s="644"/>
      <c r="CA42" s="644"/>
    </row>
    <row r="43" spans="1:79" ht="6.75" customHeight="1">
      <c r="A43" s="644"/>
      <c r="B43" s="644"/>
      <c r="C43" s="644"/>
      <c r="D43" s="644"/>
      <c r="E43" s="644"/>
      <c r="F43" s="644"/>
      <c r="G43" s="644"/>
      <c r="H43" s="644"/>
      <c r="I43" s="644"/>
      <c r="J43" s="644"/>
      <c r="K43" s="644"/>
      <c r="L43" s="644"/>
      <c r="M43" s="644"/>
      <c r="N43" s="644"/>
      <c r="O43" s="644"/>
      <c r="P43" s="644"/>
      <c r="Q43" s="644"/>
      <c r="R43" s="644"/>
      <c r="S43" s="644"/>
      <c r="T43" s="644"/>
      <c r="U43" s="644"/>
      <c r="V43" s="644"/>
      <c r="W43" s="644"/>
      <c r="X43" s="644"/>
      <c r="Y43" s="644"/>
      <c r="Z43" s="644"/>
      <c r="AA43" s="644"/>
      <c r="AB43" s="644"/>
      <c r="AC43" s="644"/>
      <c r="AD43" s="644"/>
      <c r="AE43" s="644"/>
      <c r="AF43" s="644"/>
      <c r="AG43" s="644"/>
      <c r="AH43" s="644"/>
      <c r="AI43" s="644"/>
      <c r="AJ43" s="644"/>
      <c r="AK43" s="644"/>
      <c r="AL43" s="644"/>
      <c r="AM43" s="644"/>
      <c r="AN43" s="644"/>
      <c r="AO43" s="644"/>
      <c r="AP43" s="644"/>
      <c r="AQ43" s="644"/>
      <c r="AR43" s="644"/>
      <c r="AS43" s="644"/>
      <c r="AT43" s="644"/>
      <c r="AU43" s="644"/>
      <c r="AV43" s="644"/>
      <c r="AW43" s="644"/>
      <c r="AX43" s="644"/>
      <c r="AY43" s="644"/>
      <c r="AZ43" s="644"/>
      <c r="BA43" s="644"/>
      <c r="BB43" s="644"/>
      <c r="BC43" s="644"/>
      <c r="BD43" s="644"/>
      <c r="BE43" s="644"/>
      <c r="BF43" s="644"/>
      <c r="BG43" s="644"/>
      <c r="BH43" s="644"/>
      <c r="BI43" s="644"/>
      <c r="BJ43" s="644"/>
      <c r="BK43" s="644"/>
      <c r="BL43" s="644"/>
      <c r="BM43" s="644"/>
      <c r="BN43" s="644"/>
      <c r="BO43" s="644"/>
      <c r="BP43" s="644"/>
      <c r="BQ43" s="644"/>
      <c r="BR43" s="644"/>
      <c r="BS43" s="644"/>
      <c r="BT43" s="644"/>
      <c r="BU43" s="644"/>
      <c r="BV43" s="644"/>
      <c r="BW43" s="644"/>
      <c r="BX43" s="644"/>
      <c r="BY43" s="644"/>
      <c r="BZ43" s="644"/>
      <c r="CA43" s="644"/>
    </row>
    <row r="44" spans="1:79" ht="6.75" customHeight="1">
      <c r="A44" s="644"/>
      <c r="B44" s="644"/>
      <c r="C44" s="644"/>
      <c r="D44" s="644"/>
      <c r="E44" s="644"/>
      <c r="F44" s="644"/>
      <c r="G44" s="644"/>
      <c r="H44" s="644"/>
      <c r="I44" s="644"/>
      <c r="J44" s="644"/>
      <c r="K44" s="644"/>
      <c r="L44" s="644"/>
      <c r="M44" s="644"/>
      <c r="N44" s="644"/>
      <c r="O44" s="644"/>
      <c r="P44" s="644"/>
      <c r="Q44" s="644"/>
      <c r="R44" s="644"/>
      <c r="S44" s="644"/>
      <c r="T44" s="644"/>
      <c r="U44" s="644"/>
      <c r="V44" s="644"/>
      <c r="W44" s="644"/>
      <c r="X44" s="644"/>
      <c r="Y44" s="644"/>
      <c r="Z44" s="644"/>
      <c r="AA44" s="644"/>
      <c r="AB44" s="644"/>
      <c r="AC44" s="644"/>
      <c r="AD44" s="644"/>
      <c r="AE44" s="644"/>
      <c r="AF44" s="644"/>
      <c r="AG44" s="644"/>
      <c r="AH44" s="644"/>
      <c r="AI44" s="644"/>
      <c r="AJ44" s="644"/>
      <c r="AK44" s="644"/>
      <c r="AL44" s="644"/>
      <c r="AM44" s="644"/>
      <c r="AN44" s="644"/>
      <c r="AO44" s="644"/>
      <c r="AP44" s="644"/>
      <c r="AQ44" s="644"/>
      <c r="AR44" s="644"/>
      <c r="AS44" s="644"/>
      <c r="AT44" s="644"/>
      <c r="AU44" s="644"/>
      <c r="AV44" s="644"/>
      <c r="AW44" s="644"/>
      <c r="AX44" s="644"/>
      <c r="AY44" s="644"/>
      <c r="AZ44" s="644"/>
      <c r="BA44" s="644"/>
      <c r="BB44" s="644"/>
      <c r="BC44" s="644"/>
      <c r="BD44" s="644"/>
      <c r="BE44" s="644"/>
      <c r="BF44" s="644"/>
      <c r="BG44" s="644"/>
      <c r="BH44" s="644"/>
      <c r="BI44" s="644"/>
      <c r="BJ44" s="644"/>
      <c r="BK44" s="644"/>
      <c r="BL44" s="644"/>
      <c r="BM44" s="644"/>
      <c r="BN44" s="644"/>
      <c r="BO44" s="644"/>
      <c r="BP44" s="644"/>
      <c r="BQ44" s="644"/>
      <c r="BR44" s="644"/>
      <c r="BS44" s="644"/>
      <c r="BT44" s="644"/>
      <c r="BU44" s="644"/>
      <c r="BV44" s="644"/>
      <c r="BW44" s="644"/>
      <c r="BX44" s="644"/>
      <c r="BY44" s="644"/>
      <c r="BZ44" s="644"/>
      <c r="CA44" s="644"/>
    </row>
    <row r="45" spans="1:79" ht="9" customHeight="1">
      <c r="A45" s="580" t="s">
        <v>19</v>
      </c>
      <c r="B45" s="581"/>
      <c r="C45" s="581"/>
      <c r="D45" s="581"/>
      <c r="E45" s="581"/>
      <c r="F45" s="581"/>
      <c r="G45" s="581"/>
      <c r="H45" s="581"/>
      <c r="I45" s="581"/>
      <c r="J45" s="581"/>
      <c r="K45" s="581"/>
      <c r="L45" s="581"/>
      <c r="M45" s="582"/>
      <c r="N45" s="623"/>
      <c r="O45" s="624"/>
      <c r="P45" s="624"/>
      <c r="Q45" s="624"/>
      <c r="R45" s="624"/>
      <c r="S45" s="624"/>
      <c r="T45" s="624"/>
      <c r="U45" s="624"/>
      <c r="V45" s="624"/>
      <c r="W45" s="624"/>
      <c r="X45" s="624"/>
      <c r="Y45" s="624"/>
      <c r="Z45" s="624"/>
      <c r="AA45" s="624"/>
      <c r="AB45" s="624"/>
      <c r="AC45" s="624"/>
      <c r="AD45" s="624"/>
      <c r="AE45" s="625"/>
      <c r="AF45" s="60"/>
      <c r="AG45" s="60"/>
      <c r="AH45" s="60"/>
      <c r="AI45" s="60"/>
      <c r="AJ45" s="60"/>
      <c r="AK45" s="60"/>
      <c r="AL45" s="60"/>
      <c r="AM45" s="60"/>
      <c r="AN45" s="60"/>
      <c r="AO45" s="595" t="s">
        <v>80</v>
      </c>
      <c r="AP45" s="596"/>
      <c r="AQ45" s="596"/>
      <c r="AR45" s="596"/>
      <c r="AS45" s="596"/>
      <c r="AT45" s="596"/>
      <c r="AU45" s="596"/>
      <c r="AV45" s="596"/>
      <c r="AW45" s="596"/>
      <c r="AX45" s="596"/>
      <c r="AY45" s="596"/>
      <c r="AZ45" s="596"/>
      <c r="BA45" s="597"/>
      <c r="BB45" s="685"/>
      <c r="BC45" s="686"/>
      <c r="BD45" s="686"/>
      <c r="BE45" s="686"/>
      <c r="BF45" s="686"/>
      <c r="BG45" s="686"/>
      <c r="BH45" s="686"/>
      <c r="BI45" s="686"/>
      <c r="BJ45" s="686"/>
      <c r="BK45" s="686"/>
      <c r="BL45" s="686"/>
      <c r="BM45" s="686"/>
      <c r="BN45" s="686"/>
      <c r="BO45" s="686"/>
      <c r="BP45" s="686"/>
      <c r="BQ45" s="686"/>
      <c r="BR45" s="686"/>
      <c r="BS45" s="687"/>
      <c r="BT45" s="60"/>
      <c r="BU45" s="60"/>
      <c r="BV45" s="60"/>
      <c r="BW45" s="60"/>
      <c r="BX45" s="60"/>
      <c r="BY45" s="60"/>
      <c r="BZ45" s="60"/>
    </row>
    <row r="46" spans="1:79" ht="9" customHeight="1">
      <c r="A46" s="583"/>
      <c r="B46" s="584"/>
      <c r="C46" s="584"/>
      <c r="D46" s="584"/>
      <c r="E46" s="584"/>
      <c r="F46" s="584"/>
      <c r="G46" s="584"/>
      <c r="H46" s="584"/>
      <c r="I46" s="584"/>
      <c r="J46" s="584"/>
      <c r="K46" s="584"/>
      <c r="L46" s="584"/>
      <c r="M46" s="585"/>
      <c r="N46" s="626"/>
      <c r="O46" s="627"/>
      <c r="P46" s="627"/>
      <c r="Q46" s="627"/>
      <c r="R46" s="627"/>
      <c r="S46" s="627"/>
      <c r="T46" s="627"/>
      <c r="U46" s="627"/>
      <c r="V46" s="627"/>
      <c r="W46" s="627"/>
      <c r="X46" s="627"/>
      <c r="Y46" s="627"/>
      <c r="Z46" s="627"/>
      <c r="AA46" s="627"/>
      <c r="AB46" s="627"/>
      <c r="AC46" s="627"/>
      <c r="AD46" s="627"/>
      <c r="AE46" s="628"/>
      <c r="AF46" s="60"/>
      <c r="AG46" s="60"/>
      <c r="AH46" s="60"/>
      <c r="AI46" s="60"/>
      <c r="AJ46" s="60"/>
      <c r="AK46" s="60"/>
      <c r="AL46" s="60"/>
      <c r="AM46" s="60"/>
      <c r="AN46" s="60"/>
      <c r="AO46" s="598"/>
      <c r="AP46" s="599"/>
      <c r="AQ46" s="599"/>
      <c r="AR46" s="599"/>
      <c r="AS46" s="599"/>
      <c r="AT46" s="599"/>
      <c r="AU46" s="599"/>
      <c r="AV46" s="599"/>
      <c r="AW46" s="599"/>
      <c r="AX46" s="599"/>
      <c r="AY46" s="599"/>
      <c r="AZ46" s="599"/>
      <c r="BA46" s="600"/>
      <c r="BB46" s="688"/>
      <c r="BC46" s="689"/>
      <c r="BD46" s="689"/>
      <c r="BE46" s="689"/>
      <c r="BF46" s="689"/>
      <c r="BG46" s="689"/>
      <c r="BH46" s="689"/>
      <c r="BI46" s="689"/>
      <c r="BJ46" s="689"/>
      <c r="BK46" s="689"/>
      <c r="BL46" s="689"/>
      <c r="BM46" s="689"/>
      <c r="BN46" s="689"/>
      <c r="BO46" s="689"/>
      <c r="BP46" s="689"/>
      <c r="BQ46" s="689"/>
      <c r="BR46" s="689"/>
      <c r="BS46" s="690"/>
      <c r="BT46" s="60"/>
      <c r="BU46" s="60"/>
      <c r="BV46" s="60"/>
      <c r="BW46" s="60"/>
      <c r="BX46" s="60"/>
      <c r="BY46" s="60"/>
      <c r="BZ46" s="60"/>
    </row>
    <row r="47" spans="1:79" ht="9" customHeight="1">
      <c r="A47" s="586"/>
      <c r="B47" s="587"/>
      <c r="C47" s="587"/>
      <c r="D47" s="587"/>
      <c r="E47" s="587"/>
      <c r="F47" s="587"/>
      <c r="G47" s="587"/>
      <c r="H47" s="587"/>
      <c r="I47" s="587"/>
      <c r="J47" s="587"/>
      <c r="K47" s="587"/>
      <c r="L47" s="587"/>
      <c r="M47" s="588"/>
      <c r="N47" s="629"/>
      <c r="O47" s="630"/>
      <c r="P47" s="630"/>
      <c r="Q47" s="630"/>
      <c r="R47" s="630"/>
      <c r="S47" s="630"/>
      <c r="T47" s="630"/>
      <c r="U47" s="630"/>
      <c r="V47" s="630"/>
      <c r="W47" s="630"/>
      <c r="X47" s="630"/>
      <c r="Y47" s="630"/>
      <c r="Z47" s="630"/>
      <c r="AA47" s="630"/>
      <c r="AB47" s="630"/>
      <c r="AC47" s="630"/>
      <c r="AD47" s="630"/>
      <c r="AE47" s="631"/>
      <c r="AF47" s="59"/>
      <c r="AG47" s="59"/>
      <c r="AH47" s="59"/>
      <c r="AI47" s="59"/>
      <c r="AJ47" s="59"/>
      <c r="AK47" s="59"/>
      <c r="AL47" s="59"/>
      <c r="AM47" s="59"/>
      <c r="AN47" s="59"/>
      <c r="AO47" s="601"/>
      <c r="AP47" s="602"/>
      <c r="AQ47" s="602"/>
      <c r="AR47" s="602"/>
      <c r="AS47" s="602"/>
      <c r="AT47" s="602"/>
      <c r="AU47" s="602"/>
      <c r="AV47" s="602"/>
      <c r="AW47" s="602"/>
      <c r="AX47" s="602"/>
      <c r="AY47" s="602"/>
      <c r="AZ47" s="602"/>
      <c r="BA47" s="603"/>
      <c r="BB47" s="691"/>
      <c r="BC47" s="692"/>
      <c r="BD47" s="692"/>
      <c r="BE47" s="692"/>
      <c r="BF47" s="692"/>
      <c r="BG47" s="692"/>
      <c r="BH47" s="692"/>
      <c r="BI47" s="692"/>
      <c r="BJ47" s="692"/>
      <c r="BK47" s="692"/>
      <c r="BL47" s="692"/>
      <c r="BM47" s="692"/>
      <c r="BN47" s="692"/>
      <c r="BO47" s="692"/>
      <c r="BP47" s="692"/>
      <c r="BQ47" s="692"/>
      <c r="BR47" s="692"/>
      <c r="BS47" s="693"/>
      <c r="BT47" s="59"/>
      <c r="BU47" s="59"/>
      <c r="BV47" s="59"/>
      <c r="BW47" s="59"/>
      <c r="BX47" s="59"/>
      <c r="BY47" s="59"/>
      <c r="BZ47" s="59"/>
    </row>
    <row r="48" spans="1:79" ht="9" customHeight="1">
      <c r="A48" s="595" t="s">
        <v>81</v>
      </c>
      <c r="B48" s="596"/>
      <c r="C48" s="596"/>
      <c r="D48" s="596"/>
      <c r="E48" s="596"/>
      <c r="F48" s="596"/>
      <c r="G48" s="596"/>
      <c r="H48" s="596"/>
      <c r="I48" s="596"/>
      <c r="J48" s="596"/>
      <c r="K48" s="596"/>
      <c r="L48" s="596"/>
      <c r="M48" s="597"/>
      <c r="N48" s="685"/>
      <c r="O48" s="686"/>
      <c r="P48" s="686"/>
      <c r="Q48" s="686"/>
      <c r="R48" s="686"/>
      <c r="S48" s="686"/>
      <c r="T48" s="686"/>
      <c r="U48" s="686"/>
      <c r="V48" s="686"/>
      <c r="W48" s="686"/>
      <c r="X48" s="686"/>
      <c r="Y48" s="686"/>
      <c r="Z48" s="686"/>
      <c r="AA48" s="686"/>
      <c r="AB48" s="686"/>
      <c r="AC48" s="686"/>
      <c r="AD48" s="686"/>
      <c r="AE48" s="687"/>
      <c r="AF48" s="59"/>
      <c r="AG48" s="59"/>
      <c r="AH48" s="59"/>
      <c r="AI48" s="59"/>
      <c r="AJ48" s="59"/>
      <c r="AK48" s="59"/>
      <c r="AL48" s="59"/>
      <c r="AM48" s="59"/>
      <c r="AN48" s="59"/>
      <c r="AO48" s="595" t="s">
        <v>82</v>
      </c>
      <c r="AP48" s="596"/>
      <c r="AQ48" s="596"/>
      <c r="AR48" s="596"/>
      <c r="AS48" s="596"/>
      <c r="AT48" s="596"/>
      <c r="AU48" s="596"/>
      <c r="AV48" s="596"/>
      <c r="AW48" s="596"/>
      <c r="AX48" s="596"/>
      <c r="AY48" s="596"/>
      <c r="AZ48" s="596"/>
      <c r="BA48" s="597"/>
      <c r="BB48" s="604"/>
      <c r="BC48" s="605"/>
      <c r="BD48" s="605"/>
      <c r="BE48" s="605"/>
      <c r="BF48" s="679" t="s">
        <v>12</v>
      </c>
      <c r="BG48" s="679"/>
      <c r="BH48" s="605"/>
      <c r="BI48" s="605"/>
      <c r="BJ48" s="605"/>
      <c r="BK48" s="605"/>
      <c r="BL48" s="679" t="s">
        <v>20</v>
      </c>
      <c r="BM48" s="679"/>
      <c r="BN48" s="605"/>
      <c r="BO48" s="605"/>
      <c r="BP48" s="605"/>
      <c r="BQ48" s="605"/>
      <c r="BR48" s="679" t="s">
        <v>10</v>
      </c>
      <c r="BS48" s="682"/>
      <c r="BT48" s="59"/>
      <c r="BU48" s="59"/>
      <c r="BV48" s="59"/>
      <c r="BW48" s="59"/>
      <c r="BX48" s="59"/>
      <c r="BY48" s="59"/>
      <c r="BZ48" s="59"/>
    </row>
    <row r="49" spans="1:78" ht="9" customHeight="1">
      <c r="A49" s="598"/>
      <c r="B49" s="599"/>
      <c r="C49" s="599"/>
      <c r="D49" s="599"/>
      <c r="E49" s="599"/>
      <c r="F49" s="599"/>
      <c r="G49" s="599"/>
      <c r="H49" s="599"/>
      <c r="I49" s="599"/>
      <c r="J49" s="599"/>
      <c r="K49" s="599"/>
      <c r="L49" s="599"/>
      <c r="M49" s="600"/>
      <c r="N49" s="688"/>
      <c r="O49" s="689"/>
      <c r="P49" s="689"/>
      <c r="Q49" s="689"/>
      <c r="R49" s="689"/>
      <c r="S49" s="689"/>
      <c r="T49" s="689"/>
      <c r="U49" s="689"/>
      <c r="V49" s="689"/>
      <c r="W49" s="689"/>
      <c r="X49" s="689"/>
      <c r="Y49" s="689"/>
      <c r="Z49" s="689"/>
      <c r="AA49" s="689"/>
      <c r="AB49" s="689"/>
      <c r="AC49" s="689"/>
      <c r="AD49" s="689"/>
      <c r="AE49" s="690"/>
      <c r="AF49" s="59"/>
      <c r="AG49" s="59"/>
      <c r="AH49" s="59"/>
      <c r="AI49" s="59"/>
      <c r="AJ49" s="59"/>
      <c r="AK49" s="59"/>
      <c r="AL49" s="59"/>
      <c r="AM49" s="59"/>
      <c r="AN49" s="59"/>
      <c r="AO49" s="598"/>
      <c r="AP49" s="599"/>
      <c r="AQ49" s="599"/>
      <c r="AR49" s="599"/>
      <c r="AS49" s="599"/>
      <c r="AT49" s="599"/>
      <c r="AU49" s="599"/>
      <c r="AV49" s="599"/>
      <c r="AW49" s="599"/>
      <c r="AX49" s="599"/>
      <c r="AY49" s="599"/>
      <c r="AZ49" s="599"/>
      <c r="BA49" s="600"/>
      <c r="BB49" s="606"/>
      <c r="BC49" s="607"/>
      <c r="BD49" s="607"/>
      <c r="BE49" s="607"/>
      <c r="BF49" s="680"/>
      <c r="BG49" s="680"/>
      <c r="BH49" s="607"/>
      <c r="BI49" s="607"/>
      <c r="BJ49" s="607"/>
      <c r="BK49" s="607"/>
      <c r="BL49" s="680"/>
      <c r="BM49" s="680"/>
      <c r="BN49" s="607"/>
      <c r="BO49" s="607"/>
      <c r="BP49" s="607"/>
      <c r="BQ49" s="607"/>
      <c r="BR49" s="680"/>
      <c r="BS49" s="683"/>
      <c r="BT49" s="59"/>
      <c r="BU49" s="59"/>
      <c r="BV49" s="59"/>
      <c r="BW49" s="59"/>
      <c r="BX49" s="59"/>
      <c r="BY49" s="59"/>
      <c r="BZ49" s="59"/>
    </row>
    <row r="50" spans="1:78" ht="9" customHeight="1">
      <c r="A50" s="601"/>
      <c r="B50" s="602"/>
      <c r="C50" s="602"/>
      <c r="D50" s="602"/>
      <c r="E50" s="602"/>
      <c r="F50" s="602"/>
      <c r="G50" s="602"/>
      <c r="H50" s="602"/>
      <c r="I50" s="602"/>
      <c r="J50" s="602"/>
      <c r="K50" s="602"/>
      <c r="L50" s="602"/>
      <c r="M50" s="603"/>
      <c r="N50" s="691"/>
      <c r="O50" s="692"/>
      <c r="P50" s="692"/>
      <c r="Q50" s="692"/>
      <c r="R50" s="692"/>
      <c r="S50" s="692"/>
      <c r="T50" s="692"/>
      <c r="U50" s="692"/>
      <c r="V50" s="692"/>
      <c r="W50" s="692"/>
      <c r="X50" s="692"/>
      <c r="Y50" s="692"/>
      <c r="Z50" s="692"/>
      <c r="AA50" s="692"/>
      <c r="AB50" s="692"/>
      <c r="AC50" s="692"/>
      <c r="AD50" s="692"/>
      <c r="AE50" s="693"/>
      <c r="AF50" s="59"/>
      <c r="AG50" s="61"/>
      <c r="AH50" s="61"/>
      <c r="AI50" s="61"/>
      <c r="AJ50" s="61"/>
      <c r="AK50" s="61"/>
      <c r="AL50" s="61"/>
      <c r="AM50" s="61"/>
      <c r="AN50" s="61"/>
      <c r="AO50" s="601"/>
      <c r="AP50" s="602"/>
      <c r="AQ50" s="602"/>
      <c r="AR50" s="602"/>
      <c r="AS50" s="602"/>
      <c r="AT50" s="602"/>
      <c r="AU50" s="602"/>
      <c r="AV50" s="602"/>
      <c r="AW50" s="602"/>
      <c r="AX50" s="602"/>
      <c r="AY50" s="602"/>
      <c r="AZ50" s="602"/>
      <c r="BA50" s="603"/>
      <c r="BB50" s="608"/>
      <c r="BC50" s="609"/>
      <c r="BD50" s="609"/>
      <c r="BE50" s="609"/>
      <c r="BF50" s="681"/>
      <c r="BG50" s="681"/>
      <c r="BH50" s="609"/>
      <c r="BI50" s="609"/>
      <c r="BJ50" s="609"/>
      <c r="BK50" s="609"/>
      <c r="BL50" s="681"/>
      <c r="BM50" s="681"/>
      <c r="BN50" s="609"/>
      <c r="BO50" s="609"/>
      <c r="BP50" s="609"/>
      <c r="BQ50" s="609"/>
      <c r="BR50" s="681"/>
      <c r="BS50" s="684"/>
      <c r="BT50" s="59"/>
      <c r="BU50" s="61"/>
      <c r="BV50" s="61"/>
      <c r="BW50" s="61"/>
      <c r="BX50" s="61"/>
      <c r="BY50" s="61"/>
      <c r="BZ50" s="61"/>
    </row>
    <row r="51" spans="1:78" ht="9" customHeight="1">
      <c r="A51" s="595" t="s">
        <v>83</v>
      </c>
      <c r="B51" s="596"/>
      <c r="C51" s="596"/>
      <c r="D51" s="596"/>
      <c r="E51" s="596"/>
      <c r="F51" s="596"/>
      <c r="G51" s="596"/>
      <c r="H51" s="596"/>
      <c r="I51" s="596"/>
      <c r="J51" s="596"/>
      <c r="K51" s="596"/>
      <c r="L51" s="596"/>
      <c r="M51" s="597"/>
      <c r="N51" s="604"/>
      <c r="O51" s="605"/>
      <c r="P51" s="605"/>
      <c r="Q51" s="605"/>
      <c r="R51" s="679" t="s">
        <v>12</v>
      </c>
      <c r="S51" s="679"/>
      <c r="T51" s="605"/>
      <c r="U51" s="605"/>
      <c r="V51" s="605"/>
      <c r="W51" s="605"/>
      <c r="X51" s="679" t="s">
        <v>20</v>
      </c>
      <c r="Y51" s="679"/>
      <c r="Z51" s="605"/>
      <c r="AA51" s="605"/>
      <c r="AB51" s="605"/>
      <c r="AC51" s="605"/>
      <c r="AD51" s="679" t="s">
        <v>10</v>
      </c>
      <c r="AE51" s="682"/>
      <c r="AF51" s="59"/>
      <c r="AG51" s="59"/>
      <c r="AH51" s="59"/>
      <c r="AI51" s="59"/>
      <c r="AJ51" s="59"/>
      <c r="AK51" s="59"/>
      <c r="AL51" s="59"/>
      <c r="AM51" s="59"/>
      <c r="AN51" s="59"/>
      <c r="AO51" s="59"/>
      <c r="AP51" s="59"/>
      <c r="AQ51" s="59"/>
      <c r="AR51" s="59"/>
      <c r="AS51" s="59"/>
      <c r="AT51" s="59"/>
      <c r="AU51" s="59"/>
    </row>
    <row r="52" spans="1:78" ht="9" customHeight="1">
      <c r="A52" s="598"/>
      <c r="B52" s="599"/>
      <c r="C52" s="599"/>
      <c r="D52" s="599"/>
      <c r="E52" s="599"/>
      <c r="F52" s="599"/>
      <c r="G52" s="599"/>
      <c r="H52" s="599"/>
      <c r="I52" s="599"/>
      <c r="J52" s="599"/>
      <c r="K52" s="599"/>
      <c r="L52" s="599"/>
      <c r="M52" s="600"/>
      <c r="N52" s="606"/>
      <c r="O52" s="607"/>
      <c r="P52" s="607"/>
      <c r="Q52" s="607"/>
      <c r="R52" s="680"/>
      <c r="S52" s="680"/>
      <c r="T52" s="607"/>
      <c r="U52" s="607"/>
      <c r="V52" s="607"/>
      <c r="W52" s="607"/>
      <c r="X52" s="680"/>
      <c r="Y52" s="680"/>
      <c r="Z52" s="607"/>
      <c r="AA52" s="607"/>
      <c r="AB52" s="607"/>
      <c r="AC52" s="607"/>
      <c r="AD52" s="680"/>
      <c r="AE52" s="683"/>
      <c r="AF52" s="59"/>
      <c r="AG52" s="59"/>
      <c r="AH52" s="59"/>
      <c r="AI52" s="59"/>
      <c r="AJ52" s="59"/>
      <c r="AK52" s="59"/>
      <c r="AL52" s="59"/>
      <c r="AM52" s="59"/>
      <c r="AN52" s="59"/>
      <c r="AO52" s="59"/>
      <c r="AP52" s="59"/>
      <c r="AQ52" s="59"/>
      <c r="AR52" s="59"/>
      <c r="AS52" s="59"/>
      <c r="AT52" s="59"/>
      <c r="AU52" s="59"/>
    </row>
    <row r="53" spans="1:78" ht="9" customHeight="1">
      <c r="A53" s="601"/>
      <c r="B53" s="602"/>
      <c r="C53" s="602"/>
      <c r="D53" s="602"/>
      <c r="E53" s="602"/>
      <c r="F53" s="602"/>
      <c r="G53" s="602"/>
      <c r="H53" s="602"/>
      <c r="I53" s="602"/>
      <c r="J53" s="602"/>
      <c r="K53" s="602"/>
      <c r="L53" s="602"/>
      <c r="M53" s="603"/>
      <c r="N53" s="608"/>
      <c r="O53" s="609"/>
      <c r="P53" s="609"/>
      <c r="Q53" s="609"/>
      <c r="R53" s="681"/>
      <c r="S53" s="681"/>
      <c r="T53" s="609"/>
      <c r="U53" s="609"/>
      <c r="V53" s="609"/>
      <c r="W53" s="609"/>
      <c r="X53" s="681"/>
      <c r="Y53" s="681"/>
      <c r="Z53" s="609"/>
      <c r="AA53" s="609"/>
      <c r="AB53" s="609"/>
      <c r="AC53" s="609"/>
      <c r="AD53" s="681"/>
      <c r="AE53" s="684"/>
      <c r="AF53" s="59"/>
      <c r="AG53" s="61"/>
      <c r="AH53" s="61"/>
      <c r="AI53" s="61"/>
      <c r="AJ53" s="61"/>
      <c r="AK53" s="61"/>
      <c r="AL53" s="61"/>
      <c r="AM53" s="61"/>
      <c r="AN53" s="61"/>
      <c r="AO53" s="59"/>
      <c r="AP53" s="61"/>
      <c r="AQ53" s="61"/>
      <c r="AR53" s="61"/>
      <c r="AS53" s="61"/>
      <c r="AT53" s="61"/>
      <c r="AU53" s="61"/>
    </row>
    <row r="54" spans="1:78" ht="8.25" customHeight="1">
      <c r="A54" s="62"/>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59"/>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59"/>
      <c r="BJ54" s="62"/>
      <c r="BK54" s="62"/>
      <c r="BL54" s="62"/>
      <c r="BM54" s="62"/>
      <c r="BN54" s="62"/>
      <c r="BO54" s="62"/>
      <c r="BP54" s="62"/>
      <c r="BQ54" s="62"/>
      <c r="BR54" s="62"/>
      <c r="BS54" s="62"/>
      <c r="BT54" s="62"/>
      <c r="BU54" s="62"/>
      <c r="BV54" s="62"/>
      <c r="BW54" s="62"/>
      <c r="BX54" s="62"/>
      <c r="BY54" s="62"/>
    </row>
    <row r="55" spans="1:78" ht="8.25" customHeight="1">
      <c r="A55" s="561" t="s">
        <v>39</v>
      </c>
      <c r="B55" s="561"/>
      <c r="C55" s="561"/>
      <c r="D55" s="561"/>
      <c r="E55" s="561"/>
      <c r="F55" s="561"/>
      <c r="G55" s="561"/>
      <c r="H55" s="561"/>
      <c r="I55" s="561"/>
      <c r="J55" s="561"/>
      <c r="K55" s="561"/>
      <c r="L55" s="561"/>
      <c r="M55" s="561"/>
      <c r="N55" s="561"/>
      <c r="O55" s="561"/>
      <c r="P55" s="561"/>
      <c r="Q55" s="561"/>
      <c r="R55" s="561"/>
      <c r="S55" s="561"/>
      <c r="T55" s="561"/>
      <c r="U55" s="561"/>
      <c r="V55" s="561"/>
      <c r="W55" s="561"/>
      <c r="X55" s="561"/>
      <c r="Y55" s="561"/>
      <c r="Z55" s="561"/>
      <c r="AA55" s="561"/>
      <c r="AB55" s="561"/>
      <c r="AC55" s="561"/>
      <c r="AD55" s="561"/>
      <c r="AE55" s="561"/>
      <c r="AF55" s="59"/>
      <c r="AG55" s="62"/>
      <c r="AH55" s="62"/>
      <c r="AI55" s="62"/>
      <c r="AJ55" s="62"/>
      <c r="AK55" s="62"/>
      <c r="AL55" s="62"/>
      <c r="AM55" s="62"/>
      <c r="AN55" s="62"/>
      <c r="AO55" s="62"/>
      <c r="AP55" s="62"/>
      <c r="AQ55" s="62"/>
      <c r="AR55" s="62"/>
      <c r="AS55" s="62"/>
      <c r="AT55" s="62"/>
      <c r="AU55" s="62"/>
      <c r="AV55" s="62"/>
      <c r="AW55" s="62"/>
      <c r="AX55" s="62"/>
      <c r="AY55" s="63"/>
      <c r="AZ55" s="63"/>
      <c r="BA55" s="63"/>
      <c r="BB55" s="63"/>
      <c r="BC55" s="63"/>
      <c r="BD55" s="63"/>
      <c r="BE55" s="63"/>
      <c r="BF55" s="63"/>
      <c r="BG55" s="63"/>
      <c r="BH55" s="63"/>
      <c r="BI55" s="59"/>
      <c r="BJ55" s="62"/>
      <c r="BK55" s="62"/>
      <c r="BL55" s="62"/>
      <c r="BM55" s="62"/>
      <c r="BN55" s="62"/>
      <c r="BO55" s="62"/>
      <c r="BP55" s="62"/>
      <c r="BQ55" s="62"/>
      <c r="BR55" s="62"/>
      <c r="BS55" s="62"/>
      <c r="BT55" s="62"/>
      <c r="BU55" s="62"/>
      <c r="BV55" s="62"/>
      <c r="BW55" s="62"/>
      <c r="BX55" s="62"/>
      <c r="BY55" s="62"/>
    </row>
    <row r="56" spans="1:78" ht="8.25" customHeight="1">
      <c r="A56" s="561"/>
      <c r="B56" s="561"/>
      <c r="C56" s="561"/>
      <c r="D56" s="561"/>
      <c r="E56" s="561"/>
      <c r="F56" s="561"/>
      <c r="G56" s="561"/>
      <c r="H56" s="561"/>
      <c r="I56" s="561"/>
      <c r="J56" s="561"/>
      <c r="K56" s="561"/>
      <c r="L56" s="561"/>
      <c r="M56" s="561"/>
      <c r="N56" s="561"/>
      <c r="O56" s="561"/>
      <c r="P56" s="561"/>
      <c r="Q56" s="561"/>
      <c r="R56" s="561"/>
      <c r="S56" s="561"/>
      <c r="T56" s="561"/>
      <c r="U56" s="561"/>
      <c r="V56" s="561"/>
      <c r="W56" s="561"/>
      <c r="X56" s="561"/>
      <c r="Y56" s="561"/>
      <c r="Z56" s="561"/>
      <c r="AA56" s="561"/>
      <c r="AB56" s="561"/>
      <c r="AC56" s="561"/>
      <c r="AD56" s="561"/>
      <c r="AE56" s="561"/>
      <c r="AF56" s="59"/>
      <c r="AG56" s="62"/>
      <c r="AH56" s="62"/>
      <c r="AI56" s="62"/>
      <c r="AJ56" s="62"/>
      <c r="AK56" s="62"/>
      <c r="AL56" s="62"/>
      <c r="AM56" s="62"/>
      <c r="AN56" s="62"/>
      <c r="AO56" s="62"/>
      <c r="AP56" s="62"/>
      <c r="AQ56" s="62"/>
      <c r="AR56" s="62"/>
      <c r="AS56" s="62"/>
      <c r="AT56" s="62"/>
      <c r="AU56" s="62"/>
      <c r="AV56" s="62"/>
      <c r="AW56" s="62"/>
      <c r="AX56" s="62"/>
      <c r="AY56" s="63"/>
      <c r="AZ56" s="63"/>
      <c r="BA56" s="63"/>
      <c r="BB56" s="63"/>
      <c r="BC56" s="63"/>
      <c r="BD56" s="63"/>
      <c r="BE56" s="63"/>
      <c r="BF56" s="63"/>
      <c r="BG56" s="63"/>
      <c r="BH56" s="63"/>
      <c r="BI56" s="59"/>
      <c r="BJ56" s="62"/>
      <c r="BK56" s="62"/>
      <c r="BL56" s="62"/>
      <c r="BM56" s="62"/>
      <c r="BN56" s="62"/>
      <c r="BO56" s="62"/>
      <c r="BP56" s="62"/>
      <c r="BQ56" s="62"/>
      <c r="BR56" s="62"/>
      <c r="BS56" s="62"/>
      <c r="BT56" s="62"/>
      <c r="BU56" s="62"/>
      <c r="BV56" s="62"/>
      <c r="BW56" s="62"/>
      <c r="BX56" s="62"/>
      <c r="BY56" s="62"/>
    </row>
    <row r="57" spans="1:78" ht="8.25" customHeight="1">
      <c r="A57" s="561"/>
      <c r="B57" s="561"/>
      <c r="C57" s="561"/>
      <c r="D57" s="561"/>
      <c r="E57" s="561"/>
      <c r="F57" s="561"/>
      <c r="G57" s="561"/>
      <c r="H57" s="561"/>
      <c r="I57" s="561"/>
      <c r="J57" s="561"/>
      <c r="K57" s="561"/>
      <c r="L57" s="561"/>
      <c r="M57" s="561"/>
      <c r="N57" s="561"/>
      <c r="O57" s="561"/>
      <c r="P57" s="561"/>
      <c r="Q57" s="561"/>
      <c r="R57" s="561"/>
      <c r="S57" s="561"/>
      <c r="T57" s="561"/>
      <c r="U57" s="561"/>
      <c r="V57" s="561"/>
      <c r="W57" s="561"/>
      <c r="X57" s="561"/>
      <c r="Y57" s="561"/>
      <c r="Z57" s="561"/>
      <c r="AA57" s="561"/>
      <c r="AB57" s="561"/>
      <c r="AC57" s="561"/>
      <c r="AD57" s="561"/>
      <c r="AE57" s="561"/>
      <c r="AF57" s="59"/>
      <c r="AG57" s="62"/>
      <c r="AH57" s="62"/>
      <c r="AI57" s="62"/>
      <c r="AJ57" s="62"/>
      <c r="AK57" s="62"/>
      <c r="AL57" s="62"/>
      <c r="AM57" s="62"/>
      <c r="AN57" s="62"/>
      <c r="AO57" s="62"/>
      <c r="AP57" s="62"/>
      <c r="AQ57" s="62"/>
      <c r="AR57" s="62"/>
      <c r="AS57" s="62"/>
      <c r="AT57" s="62"/>
      <c r="AU57" s="62"/>
      <c r="AV57" s="62"/>
      <c r="AW57" s="62"/>
      <c r="AX57" s="62"/>
      <c r="AY57" s="63"/>
      <c r="AZ57" s="63"/>
      <c r="BA57" s="63"/>
      <c r="BB57" s="63"/>
      <c r="BC57" s="63"/>
      <c r="BD57" s="63"/>
      <c r="BE57" s="63"/>
      <c r="BF57" s="63"/>
      <c r="BG57" s="63"/>
      <c r="BH57" s="63"/>
      <c r="BI57" s="59"/>
      <c r="BJ57" s="62"/>
      <c r="BK57" s="62"/>
      <c r="BL57" s="62"/>
      <c r="BM57" s="62"/>
      <c r="BN57" s="62"/>
      <c r="BO57" s="62"/>
      <c r="BP57" s="62"/>
      <c r="BQ57" s="62"/>
      <c r="BR57" s="62"/>
      <c r="BS57" s="62"/>
      <c r="BT57" s="62"/>
      <c r="BU57" s="62"/>
      <c r="BV57" s="62"/>
      <c r="BW57" s="62"/>
      <c r="BX57" s="62"/>
      <c r="BY57" s="62"/>
    </row>
    <row r="58" spans="1:78" ht="12.75" customHeight="1">
      <c r="A58" s="614" t="s">
        <v>21</v>
      </c>
      <c r="B58" s="615"/>
      <c r="C58" s="615"/>
      <c r="D58" s="615"/>
      <c r="E58" s="615"/>
      <c r="F58" s="615"/>
      <c r="G58" s="615"/>
      <c r="H58" s="615"/>
      <c r="I58" s="615"/>
      <c r="J58" s="615"/>
      <c r="K58" s="615"/>
      <c r="L58" s="615"/>
      <c r="M58" s="616"/>
      <c r="N58" s="635"/>
      <c r="O58" s="636"/>
      <c r="P58" s="636"/>
      <c r="Q58" s="636"/>
      <c r="R58" s="636"/>
      <c r="S58" s="636"/>
      <c r="T58" s="636"/>
      <c r="U58" s="636"/>
      <c r="V58" s="636"/>
      <c r="W58" s="636"/>
      <c r="X58" s="636"/>
      <c r="Y58" s="636"/>
      <c r="Z58" s="636"/>
      <c r="AA58" s="636"/>
      <c r="AB58" s="571" t="s">
        <v>24</v>
      </c>
      <c r="AC58" s="572"/>
      <c r="AD58" s="572"/>
      <c r="AE58" s="572"/>
      <c r="AF58" s="572"/>
      <c r="AG58" s="572"/>
      <c r="AH58" s="573"/>
      <c r="AI58" s="589"/>
      <c r="AJ58" s="590"/>
      <c r="AK58" s="590"/>
      <c r="AL58" s="590"/>
      <c r="AM58" s="590"/>
      <c r="AN58" s="590"/>
      <c r="AO58" s="590"/>
      <c r="AP58" s="654"/>
      <c r="AQ58" s="614" t="s">
        <v>22</v>
      </c>
      <c r="AR58" s="615"/>
      <c r="AS58" s="615"/>
      <c r="AT58" s="615"/>
      <c r="AU58" s="615"/>
      <c r="AV58" s="615"/>
      <c r="AW58" s="615"/>
      <c r="AX58" s="615"/>
      <c r="AY58" s="615"/>
      <c r="AZ58" s="615"/>
      <c r="BA58" s="616"/>
      <c r="BB58" s="635"/>
      <c r="BC58" s="636"/>
      <c r="BD58" s="636"/>
      <c r="BE58" s="636"/>
      <c r="BF58" s="636"/>
      <c r="BG58" s="636"/>
      <c r="BH58" s="636"/>
      <c r="BI58" s="636"/>
      <c r="BJ58" s="636"/>
      <c r="BK58" s="636"/>
      <c r="BL58" s="636"/>
      <c r="BM58" s="657"/>
      <c r="BN58" s="571" t="s">
        <v>23</v>
      </c>
      <c r="BO58" s="572"/>
      <c r="BP58" s="572"/>
      <c r="BQ58" s="572"/>
      <c r="BR58" s="572"/>
      <c r="BS58" s="573"/>
      <c r="BT58" s="589"/>
      <c r="BU58" s="590"/>
      <c r="BV58" s="590"/>
      <c r="BW58" s="590"/>
      <c r="BX58" s="590"/>
      <c r="BY58" s="654"/>
    </row>
    <row r="59" spans="1:78" ht="12.75" customHeight="1">
      <c r="A59" s="617"/>
      <c r="B59" s="618"/>
      <c r="C59" s="618"/>
      <c r="D59" s="618"/>
      <c r="E59" s="618"/>
      <c r="F59" s="618"/>
      <c r="G59" s="618"/>
      <c r="H59" s="618"/>
      <c r="I59" s="618"/>
      <c r="J59" s="618"/>
      <c r="K59" s="618"/>
      <c r="L59" s="618"/>
      <c r="M59" s="619"/>
      <c r="N59" s="637"/>
      <c r="O59" s="638"/>
      <c r="P59" s="638"/>
      <c r="Q59" s="638"/>
      <c r="R59" s="638"/>
      <c r="S59" s="638"/>
      <c r="T59" s="638"/>
      <c r="U59" s="638"/>
      <c r="V59" s="638"/>
      <c r="W59" s="638"/>
      <c r="X59" s="638"/>
      <c r="Y59" s="638"/>
      <c r="Z59" s="638"/>
      <c r="AA59" s="638"/>
      <c r="AB59" s="574"/>
      <c r="AC59" s="575"/>
      <c r="AD59" s="575"/>
      <c r="AE59" s="575"/>
      <c r="AF59" s="575"/>
      <c r="AG59" s="575"/>
      <c r="AH59" s="576"/>
      <c r="AI59" s="591"/>
      <c r="AJ59" s="592"/>
      <c r="AK59" s="592"/>
      <c r="AL59" s="592"/>
      <c r="AM59" s="592"/>
      <c r="AN59" s="592"/>
      <c r="AO59" s="592"/>
      <c r="AP59" s="655"/>
      <c r="AQ59" s="617"/>
      <c r="AR59" s="618"/>
      <c r="AS59" s="618"/>
      <c r="AT59" s="618"/>
      <c r="AU59" s="618"/>
      <c r="AV59" s="618"/>
      <c r="AW59" s="618"/>
      <c r="AX59" s="618"/>
      <c r="AY59" s="618"/>
      <c r="AZ59" s="618"/>
      <c r="BA59" s="619"/>
      <c r="BB59" s="637"/>
      <c r="BC59" s="638"/>
      <c r="BD59" s="638"/>
      <c r="BE59" s="638"/>
      <c r="BF59" s="638"/>
      <c r="BG59" s="638"/>
      <c r="BH59" s="638"/>
      <c r="BI59" s="638"/>
      <c r="BJ59" s="638"/>
      <c r="BK59" s="638"/>
      <c r="BL59" s="638"/>
      <c r="BM59" s="658"/>
      <c r="BN59" s="574"/>
      <c r="BO59" s="575"/>
      <c r="BP59" s="575"/>
      <c r="BQ59" s="575"/>
      <c r="BR59" s="575"/>
      <c r="BS59" s="576"/>
      <c r="BT59" s="591"/>
      <c r="BU59" s="592"/>
      <c r="BV59" s="592"/>
      <c r="BW59" s="592"/>
      <c r="BX59" s="592"/>
      <c r="BY59" s="655"/>
    </row>
    <row r="60" spans="1:78" ht="12.75" customHeight="1">
      <c r="A60" s="620"/>
      <c r="B60" s="621"/>
      <c r="C60" s="621"/>
      <c r="D60" s="621"/>
      <c r="E60" s="621"/>
      <c r="F60" s="621"/>
      <c r="G60" s="621"/>
      <c r="H60" s="621"/>
      <c r="I60" s="621"/>
      <c r="J60" s="621"/>
      <c r="K60" s="621"/>
      <c r="L60" s="621"/>
      <c r="M60" s="622"/>
      <c r="N60" s="639"/>
      <c r="O60" s="640"/>
      <c r="P60" s="640"/>
      <c r="Q60" s="640"/>
      <c r="R60" s="640"/>
      <c r="S60" s="640"/>
      <c r="T60" s="640"/>
      <c r="U60" s="640"/>
      <c r="V60" s="640"/>
      <c r="W60" s="640"/>
      <c r="X60" s="640"/>
      <c r="Y60" s="640"/>
      <c r="Z60" s="640"/>
      <c r="AA60" s="640"/>
      <c r="AB60" s="577"/>
      <c r="AC60" s="578"/>
      <c r="AD60" s="578"/>
      <c r="AE60" s="578"/>
      <c r="AF60" s="578"/>
      <c r="AG60" s="578"/>
      <c r="AH60" s="579"/>
      <c r="AI60" s="593"/>
      <c r="AJ60" s="594"/>
      <c r="AK60" s="594"/>
      <c r="AL60" s="594"/>
      <c r="AM60" s="594"/>
      <c r="AN60" s="594"/>
      <c r="AO60" s="594"/>
      <c r="AP60" s="656"/>
      <c r="AQ60" s="620"/>
      <c r="AR60" s="621"/>
      <c r="AS60" s="621"/>
      <c r="AT60" s="621"/>
      <c r="AU60" s="621"/>
      <c r="AV60" s="621"/>
      <c r="AW60" s="621"/>
      <c r="AX60" s="621"/>
      <c r="AY60" s="621"/>
      <c r="AZ60" s="621"/>
      <c r="BA60" s="622"/>
      <c r="BB60" s="639"/>
      <c r="BC60" s="640"/>
      <c r="BD60" s="640"/>
      <c r="BE60" s="640"/>
      <c r="BF60" s="640"/>
      <c r="BG60" s="640"/>
      <c r="BH60" s="640"/>
      <c r="BI60" s="640"/>
      <c r="BJ60" s="640"/>
      <c r="BK60" s="640"/>
      <c r="BL60" s="640"/>
      <c r="BM60" s="659"/>
      <c r="BN60" s="577"/>
      <c r="BO60" s="578"/>
      <c r="BP60" s="578"/>
      <c r="BQ60" s="578"/>
      <c r="BR60" s="578"/>
      <c r="BS60" s="579"/>
      <c r="BT60" s="593"/>
      <c r="BU60" s="594"/>
      <c r="BV60" s="594"/>
      <c r="BW60" s="594"/>
      <c r="BX60" s="594"/>
      <c r="BY60" s="656"/>
    </row>
    <row r="61" spans="1:78" ht="20.149999999999999" customHeight="1">
      <c r="A61" s="536" t="s">
        <v>26</v>
      </c>
      <c r="B61" s="537"/>
      <c r="C61" s="537"/>
      <c r="D61" s="537"/>
      <c r="E61" s="537"/>
      <c r="F61" s="537"/>
      <c r="G61" s="537"/>
      <c r="H61" s="537"/>
      <c r="I61" s="537"/>
      <c r="J61" s="537"/>
      <c r="K61" s="537"/>
      <c r="L61" s="537"/>
      <c r="M61" s="538"/>
      <c r="N61" s="545"/>
      <c r="O61" s="546"/>
      <c r="P61" s="546"/>
      <c r="Q61" s="546"/>
      <c r="R61" s="546"/>
      <c r="S61" s="546"/>
      <c r="T61" s="546"/>
      <c r="U61" s="546"/>
      <c r="V61" s="546"/>
      <c r="W61" s="546"/>
      <c r="X61" s="546"/>
      <c r="Y61" s="546"/>
      <c r="Z61" s="546"/>
      <c r="AA61" s="611"/>
      <c r="AB61" s="571" t="s">
        <v>27</v>
      </c>
      <c r="AC61" s="660"/>
      <c r="AD61" s="660"/>
      <c r="AE61" s="660"/>
      <c r="AF61" s="660"/>
      <c r="AG61" s="660"/>
      <c r="AH61" s="660"/>
      <c r="AI61" s="665"/>
      <c r="AJ61" s="666"/>
      <c r="AK61" s="666"/>
      <c r="AL61" s="666"/>
      <c r="AM61" s="666"/>
      <c r="AN61" s="666"/>
      <c r="AO61" s="666"/>
      <c r="AP61" s="667"/>
      <c r="AQ61" s="674" t="s">
        <v>2</v>
      </c>
      <c r="AR61" s="675"/>
      <c r="AS61" s="675"/>
      <c r="AT61" s="675"/>
      <c r="AU61" s="675"/>
      <c r="AV61" s="675"/>
      <c r="AW61" s="675"/>
      <c r="AX61" s="675"/>
      <c r="AY61" s="675"/>
      <c r="AZ61" s="675"/>
      <c r="BA61" s="676"/>
      <c r="BB61" s="645"/>
      <c r="BC61" s="646"/>
      <c r="BD61" s="646"/>
      <c r="BE61" s="646"/>
      <c r="BF61" s="646"/>
      <c r="BG61" s="646"/>
      <c r="BH61" s="646"/>
      <c r="BI61" s="646"/>
      <c r="BJ61" s="646"/>
      <c r="BK61" s="646"/>
      <c r="BL61" s="646"/>
      <c r="BM61" s="646"/>
      <c r="BN61" s="646"/>
      <c r="BO61" s="646"/>
      <c r="BP61" s="646"/>
      <c r="BQ61" s="646"/>
      <c r="BR61" s="646"/>
      <c r="BS61" s="646"/>
      <c r="BT61" s="646"/>
      <c r="BU61" s="646"/>
      <c r="BV61" s="646"/>
      <c r="BW61" s="646"/>
      <c r="BX61" s="646"/>
      <c r="BY61" s="647"/>
    </row>
    <row r="62" spans="1:78" ht="12.75" customHeight="1">
      <c r="A62" s="539"/>
      <c r="B62" s="540"/>
      <c r="C62" s="540"/>
      <c r="D62" s="540"/>
      <c r="E62" s="540"/>
      <c r="F62" s="540"/>
      <c r="G62" s="540"/>
      <c r="H62" s="540"/>
      <c r="I62" s="540"/>
      <c r="J62" s="540"/>
      <c r="K62" s="540"/>
      <c r="L62" s="540"/>
      <c r="M62" s="541"/>
      <c r="N62" s="547"/>
      <c r="O62" s="548"/>
      <c r="P62" s="548"/>
      <c r="Q62" s="548"/>
      <c r="R62" s="548"/>
      <c r="S62" s="548"/>
      <c r="T62" s="548"/>
      <c r="U62" s="548"/>
      <c r="V62" s="548"/>
      <c r="W62" s="548"/>
      <c r="X62" s="548"/>
      <c r="Y62" s="548"/>
      <c r="Z62" s="548"/>
      <c r="AA62" s="612"/>
      <c r="AB62" s="661"/>
      <c r="AC62" s="662"/>
      <c r="AD62" s="662"/>
      <c r="AE62" s="662"/>
      <c r="AF62" s="662"/>
      <c r="AG62" s="662"/>
      <c r="AH62" s="662"/>
      <c r="AI62" s="668"/>
      <c r="AJ62" s="669"/>
      <c r="AK62" s="669"/>
      <c r="AL62" s="669"/>
      <c r="AM62" s="669"/>
      <c r="AN62" s="669"/>
      <c r="AO62" s="669"/>
      <c r="AP62" s="670"/>
      <c r="AQ62" s="536" t="s">
        <v>25</v>
      </c>
      <c r="AR62" s="537"/>
      <c r="AS62" s="537"/>
      <c r="AT62" s="537"/>
      <c r="AU62" s="537"/>
      <c r="AV62" s="537"/>
      <c r="AW62" s="537"/>
      <c r="AX62" s="537"/>
      <c r="AY62" s="537"/>
      <c r="AZ62" s="537"/>
      <c r="BA62" s="538"/>
      <c r="BB62" s="648"/>
      <c r="BC62" s="649"/>
      <c r="BD62" s="649"/>
      <c r="BE62" s="649"/>
      <c r="BF62" s="649"/>
      <c r="BG62" s="649"/>
      <c r="BH62" s="649"/>
      <c r="BI62" s="649"/>
      <c r="BJ62" s="649"/>
      <c r="BK62" s="649"/>
      <c r="BL62" s="649"/>
      <c r="BM62" s="649"/>
      <c r="BN62" s="649"/>
      <c r="BO62" s="649"/>
      <c r="BP62" s="649"/>
      <c r="BQ62" s="649"/>
      <c r="BR62" s="649"/>
      <c r="BS62" s="649"/>
      <c r="BT62" s="649"/>
      <c r="BU62" s="649"/>
      <c r="BV62" s="649"/>
      <c r="BW62" s="649"/>
      <c r="BX62" s="649"/>
      <c r="BY62" s="650"/>
    </row>
    <row r="63" spans="1:78" ht="12.75" customHeight="1">
      <c r="A63" s="542"/>
      <c r="B63" s="543"/>
      <c r="C63" s="543"/>
      <c r="D63" s="543"/>
      <c r="E63" s="543"/>
      <c r="F63" s="543"/>
      <c r="G63" s="543"/>
      <c r="H63" s="543"/>
      <c r="I63" s="543"/>
      <c r="J63" s="543"/>
      <c r="K63" s="543"/>
      <c r="L63" s="543"/>
      <c r="M63" s="544"/>
      <c r="N63" s="549"/>
      <c r="O63" s="550"/>
      <c r="P63" s="550"/>
      <c r="Q63" s="550"/>
      <c r="R63" s="550"/>
      <c r="S63" s="550"/>
      <c r="T63" s="550"/>
      <c r="U63" s="550"/>
      <c r="V63" s="550"/>
      <c r="W63" s="550"/>
      <c r="X63" s="550"/>
      <c r="Y63" s="550"/>
      <c r="Z63" s="550"/>
      <c r="AA63" s="613"/>
      <c r="AB63" s="663"/>
      <c r="AC63" s="664"/>
      <c r="AD63" s="664"/>
      <c r="AE63" s="664"/>
      <c r="AF63" s="664"/>
      <c r="AG63" s="664"/>
      <c r="AH63" s="664"/>
      <c r="AI63" s="671"/>
      <c r="AJ63" s="672"/>
      <c r="AK63" s="672"/>
      <c r="AL63" s="672"/>
      <c r="AM63" s="672"/>
      <c r="AN63" s="672"/>
      <c r="AO63" s="672"/>
      <c r="AP63" s="673"/>
      <c r="AQ63" s="542"/>
      <c r="AR63" s="543"/>
      <c r="AS63" s="543"/>
      <c r="AT63" s="543"/>
      <c r="AU63" s="543"/>
      <c r="AV63" s="543"/>
      <c r="AW63" s="543"/>
      <c r="AX63" s="543"/>
      <c r="AY63" s="543"/>
      <c r="AZ63" s="543"/>
      <c r="BA63" s="544"/>
      <c r="BB63" s="651"/>
      <c r="BC63" s="652"/>
      <c r="BD63" s="652"/>
      <c r="BE63" s="652"/>
      <c r="BF63" s="652"/>
      <c r="BG63" s="652"/>
      <c r="BH63" s="652"/>
      <c r="BI63" s="652"/>
      <c r="BJ63" s="652"/>
      <c r="BK63" s="652"/>
      <c r="BL63" s="652"/>
      <c r="BM63" s="652"/>
      <c r="BN63" s="652"/>
      <c r="BO63" s="652"/>
      <c r="BP63" s="652"/>
      <c r="BQ63" s="652"/>
      <c r="BR63" s="652"/>
      <c r="BS63" s="652"/>
      <c r="BT63" s="652"/>
      <c r="BU63" s="652"/>
      <c r="BV63" s="652"/>
      <c r="BW63" s="652"/>
      <c r="BX63" s="652"/>
      <c r="BY63" s="653"/>
    </row>
    <row r="64" spans="1:78" ht="17.25" customHeight="1">
      <c r="A64" s="634" t="s">
        <v>28</v>
      </c>
      <c r="B64" s="634"/>
      <c r="C64" s="634"/>
      <c r="D64" s="634"/>
      <c r="E64" s="634"/>
      <c r="F64" s="634"/>
      <c r="G64" s="634"/>
      <c r="H64" s="634"/>
      <c r="I64" s="634"/>
      <c r="J64" s="634"/>
      <c r="K64" s="634"/>
      <c r="L64" s="634"/>
      <c r="M64" s="634"/>
      <c r="N64" s="634"/>
      <c r="O64" s="634"/>
      <c r="P64" s="634"/>
      <c r="Q64" s="634"/>
      <c r="R64" s="634"/>
      <c r="S64" s="634"/>
      <c r="T64" s="634"/>
      <c r="U64" s="634"/>
      <c r="V64" s="634"/>
      <c r="W64" s="634"/>
      <c r="X64" s="634"/>
      <c r="Y64" s="634"/>
      <c r="Z64" s="634"/>
      <c r="AA64" s="634"/>
      <c r="AB64" s="634"/>
      <c r="AC64" s="634"/>
      <c r="AD64" s="634"/>
      <c r="AE64" s="634"/>
      <c r="AF64" s="634"/>
      <c r="AG64" s="634"/>
      <c r="AH64" s="634"/>
      <c r="AI64" s="634"/>
      <c r="AJ64" s="634"/>
      <c r="AK64" s="634"/>
      <c r="AL64" s="634"/>
      <c r="AM64" s="634"/>
      <c r="AN64" s="634"/>
      <c r="AO64" s="634"/>
      <c r="AP64" s="634"/>
      <c r="AQ64" s="634"/>
      <c r="AR64" s="634"/>
      <c r="AS64" s="634"/>
      <c r="AT64" s="634"/>
      <c r="AU64" s="634"/>
      <c r="AV64" s="634"/>
      <c r="AW64" s="634"/>
      <c r="AX64" s="634"/>
      <c r="AY64" s="634"/>
      <c r="AZ64" s="634"/>
      <c r="BA64" s="634"/>
      <c r="BB64" s="634"/>
      <c r="BC64" s="634"/>
      <c r="BD64" s="634"/>
      <c r="BE64" s="634"/>
      <c r="BF64" s="634"/>
      <c r="BG64" s="634"/>
      <c r="BH64" s="634"/>
      <c r="BI64" s="634"/>
      <c r="BJ64" s="634"/>
      <c r="BK64" s="634"/>
      <c r="BL64" s="634"/>
      <c r="BM64" s="634"/>
      <c r="BN64" s="634"/>
      <c r="BO64" s="634"/>
      <c r="BP64" s="634"/>
      <c r="BQ64" s="634"/>
      <c r="BR64" s="634"/>
      <c r="BS64" s="634"/>
      <c r="BT64" s="634"/>
      <c r="BU64" s="634"/>
      <c r="BV64" s="634"/>
      <c r="BW64" s="634"/>
      <c r="BX64" s="634"/>
      <c r="BY64" s="634"/>
    </row>
    <row r="65" spans="1:77" ht="8.25" customHeight="1">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row>
    <row r="66" spans="1:77" ht="8.25" customHeight="1">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row>
    <row r="67" spans="1:77" ht="8.25" customHeight="1">
      <c r="A67" s="561" t="s">
        <v>40</v>
      </c>
      <c r="B67" s="561"/>
      <c r="C67" s="561"/>
      <c r="D67" s="561"/>
      <c r="E67" s="561"/>
      <c r="F67" s="561"/>
      <c r="G67" s="561"/>
      <c r="H67" s="561"/>
      <c r="I67" s="561"/>
      <c r="J67" s="561"/>
      <c r="K67" s="561"/>
      <c r="L67" s="561"/>
      <c r="M67" s="561"/>
      <c r="N67" s="561"/>
      <c r="O67" s="561"/>
      <c r="P67" s="561"/>
      <c r="Q67" s="561"/>
      <c r="R67" s="561"/>
      <c r="S67" s="561"/>
      <c r="T67" s="561"/>
      <c r="U67" s="561"/>
      <c r="V67" s="561"/>
      <c r="W67" s="561"/>
      <c r="X67" s="561"/>
      <c r="Y67" s="561"/>
      <c r="Z67" s="561"/>
      <c r="AA67" s="561"/>
      <c r="AB67" s="561"/>
      <c r="AC67" s="561"/>
      <c r="AD67" s="561"/>
      <c r="AE67" s="561"/>
      <c r="AF67" s="59"/>
      <c r="AG67" s="62"/>
      <c r="AH67" s="62"/>
      <c r="AI67" s="62"/>
      <c r="AJ67" s="62"/>
      <c r="AK67" s="62"/>
      <c r="AL67" s="62"/>
      <c r="AM67" s="62"/>
      <c r="AN67" s="62"/>
      <c r="AO67" s="62"/>
      <c r="AP67" s="62"/>
      <c r="AQ67" s="62"/>
      <c r="AR67" s="62"/>
      <c r="AS67" s="62"/>
      <c r="AT67" s="62"/>
      <c r="AU67" s="62"/>
      <c r="AV67" s="62"/>
      <c r="AW67" s="62"/>
      <c r="AX67" s="62"/>
      <c r="AY67" s="63"/>
      <c r="AZ67" s="63"/>
      <c r="BA67" s="63"/>
      <c r="BB67" s="63"/>
      <c r="BC67" s="63"/>
      <c r="BD67" s="63"/>
      <c r="BE67" s="63"/>
      <c r="BF67" s="63"/>
      <c r="BG67" s="63"/>
      <c r="BH67" s="63"/>
      <c r="BI67" s="59"/>
      <c r="BJ67" s="62"/>
      <c r="BK67" s="62"/>
      <c r="BL67" s="62"/>
      <c r="BM67" s="62"/>
      <c r="BN67" s="62"/>
      <c r="BO67" s="62"/>
      <c r="BP67" s="62"/>
      <c r="BQ67" s="62"/>
      <c r="BR67" s="62"/>
      <c r="BS67" s="62"/>
      <c r="BT67" s="62"/>
      <c r="BU67" s="62"/>
      <c r="BV67" s="62"/>
      <c r="BW67" s="62"/>
      <c r="BX67" s="62"/>
      <c r="BY67" s="62"/>
    </row>
    <row r="68" spans="1:77" ht="8.25" customHeight="1">
      <c r="A68" s="561"/>
      <c r="B68" s="561"/>
      <c r="C68" s="561"/>
      <c r="D68" s="561"/>
      <c r="E68" s="561"/>
      <c r="F68" s="561"/>
      <c r="G68" s="561"/>
      <c r="H68" s="561"/>
      <c r="I68" s="561"/>
      <c r="J68" s="561"/>
      <c r="K68" s="561"/>
      <c r="L68" s="561"/>
      <c r="M68" s="561"/>
      <c r="N68" s="561"/>
      <c r="O68" s="561"/>
      <c r="P68" s="561"/>
      <c r="Q68" s="561"/>
      <c r="R68" s="561"/>
      <c r="S68" s="561"/>
      <c r="T68" s="561"/>
      <c r="U68" s="561"/>
      <c r="V68" s="561"/>
      <c r="W68" s="561"/>
      <c r="X68" s="561"/>
      <c r="Y68" s="561"/>
      <c r="Z68" s="561"/>
      <c r="AA68" s="561"/>
      <c r="AB68" s="561"/>
      <c r="AC68" s="561"/>
      <c r="AD68" s="561"/>
      <c r="AE68" s="561"/>
      <c r="AF68" s="59"/>
      <c r="AG68" s="62"/>
      <c r="AH68" s="62"/>
      <c r="AI68" s="62"/>
      <c r="AJ68" s="62"/>
      <c r="AK68" s="62"/>
      <c r="AL68" s="62"/>
      <c r="AM68" s="62"/>
      <c r="AN68" s="62"/>
      <c r="AO68" s="62"/>
      <c r="AP68" s="62"/>
      <c r="AQ68" s="62"/>
      <c r="AR68" s="62"/>
      <c r="AS68" s="62"/>
      <c r="AT68" s="62"/>
      <c r="AU68" s="62"/>
      <c r="AV68" s="62"/>
      <c r="AW68" s="62"/>
      <c r="AX68" s="62"/>
      <c r="AY68" s="63"/>
      <c r="AZ68" s="63"/>
      <c r="BA68" s="63"/>
      <c r="BB68" s="63"/>
      <c r="BC68" s="63"/>
      <c r="BD68" s="63"/>
      <c r="BE68" s="63"/>
      <c r="BF68" s="63"/>
      <c r="BG68" s="63"/>
      <c r="BH68" s="63"/>
      <c r="BI68" s="59"/>
      <c r="BJ68" s="62"/>
      <c r="BK68" s="62"/>
      <c r="BL68" s="62"/>
      <c r="BM68" s="62"/>
      <c r="BN68" s="62"/>
      <c r="BO68" s="62"/>
      <c r="BP68" s="62"/>
      <c r="BQ68" s="62"/>
      <c r="BR68" s="62"/>
      <c r="BS68" s="62"/>
      <c r="BT68" s="62"/>
      <c r="BU68" s="62"/>
      <c r="BV68" s="62"/>
      <c r="BW68" s="62"/>
      <c r="BX68" s="62"/>
      <c r="BY68" s="62"/>
    </row>
    <row r="69" spans="1:77" ht="8.25" customHeight="1">
      <c r="A69" s="561"/>
      <c r="B69" s="561"/>
      <c r="C69" s="561"/>
      <c r="D69" s="561"/>
      <c r="E69" s="561"/>
      <c r="F69" s="561"/>
      <c r="G69" s="561"/>
      <c r="H69" s="561"/>
      <c r="I69" s="561"/>
      <c r="J69" s="561"/>
      <c r="K69" s="561"/>
      <c r="L69" s="561"/>
      <c r="M69" s="561"/>
      <c r="N69" s="561"/>
      <c r="O69" s="561"/>
      <c r="P69" s="561"/>
      <c r="Q69" s="561"/>
      <c r="R69" s="561"/>
      <c r="S69" s="561"/>
      <c r="T69" s="561"/>
      <c r="U69" s="561"/>
      <c r="V69" s="561"/>
      <c r="W69" s="561"/>
      <c r="X69" s="561"/>
      <c r="Y69" s="561"/>
      <c r="Z69" s="561"/>
      <c r="AA69" s="561"/>
      <c r="AB69" s="561"/>
      <c r="AC69" s="561"/>
      <c r="AD69" s="561"/>
      <c r="AE69" s="561"/>
      <c r="AF69" s="59"/>
      <c r="AG69" s="62"/>
      <c r="AH69" s="62"/>
      <c r="AI69" s="62"/>
      <c r="AJ69" s="62"/>
      <c r="AK69" s="62"/>
      <c r="AL69" s="62"/>
      <c r="AM69" s="62"/>
      <c r="AN69" s="62"/>
      <c r="AO69" s="62"/>
      <c r="AP69" s="62"/>
      <c r="AQ69" s="62"/>
      <c r="AR69" s="62"/>
      <c r="AS69" s="62"/>
      <c r="AT69" s="62"/>
      <c r="AU69" s="62"/>
      <c r="AV69" s="62"/>
      <c r="AW69" s="62"/>
      <c r="AX69" s="62"/>
      <c r="AY69" s="63"/>
      <c r="AZ69" s="63"/>
      <c r="BA69" s="63"/>
      <c r="BB69" s="63"/>
      <c r="BC69" s="63"/>
      <c r="BD69" s="63"/>
      <c r="BE69" s="63"/>
      <c r="BF69" s="63"/>
      <c r="BG69" s="63"/>
      <c r="BH69" s="63"/>
      <c r="BI69" s="59"/>
      <c r="BJ69" s="62"/>
      <c r="BK69" s="62"/>
      <c r="BL69" s="62"/>
      <c r="BM69" s="62"/>
      <c r="BN69" s="62"/>
      <c r="BO69" s="62"/>
      <c r="BP69" s="62"/>
      <c r="BQ69" s="62"/>
      <c r="BR69" s="62"/>
      <c r="BS69" s="62"/>
      <c r="BT69" s="62"/>
      <c r="BU69" s="62"/>
      <c r="BV69" s="62"/>
      <c r="BW69" s="62"/>
      <c r="BX69" s="62"/>
      <c r="BY69" s="62"/>
    </row>
    <row r="70" spans="1:77" ht="14.25" customHeight="1">
      <c r="A70" s="562" t="s">
        <v>186</v>
      </c>
      <c r="B70" s="563"/>
      <c r="C70" s="563"/>
      <c r="D70" s="563"/>
      <c r="E70" s="563"/>
      <c r="F70" s="563"/>
      <c r="G70" s="563"/>
      <c r="H70" s="563"/>
      <c r="I70" s="563"/>
      <c r="J70" s="563"/>
      <c r="K70" s="563"/>
      <c r="L70" s="563"/>
      <c r="M70" s="563"/>
      <c r="N70" s="563"/>
      <c r="O70" s="563"/>
      <c r="P70" s="563"/>
      <c r="Q70" s="563"/>
      <c r="R70" s="563"/>
      <c r="S70" s="563"/>
      <c r="T70" s="563"/>
      <c r="U70" s="563"/>
      <c r="V70" s="563"/>
      <c r="W70" s="563"/>
      <c r="X70" s="563"/>
      <c r="Y70" s="563"/>
      <c r="Z70" s="563"/>
      <c r="AA70" s="563"/>
      <c r="AB70" s="563"/>
      <c r="AC70" s="563"/>
      <c r="AD70" s="563"/>
      <c r="AE70" s="563"/>
      <c r="AF70" s="563"/>
      <c r="AG70" s="563"/>
      <c r="AH70" s="563"/>
      <c r="AI70" s="563"/>
      <c r="AJ70" s="563"/>
      <c r="AK70" s="563"/>
      <c r="AL70" s="563"/>
      <c r="AM70" s="563"/>
      <c r="AN70" s="563"/>
      <c r="AO70" s="563"/>
      <c r="AP70" s="563"/>
      <c r="AQ70" s="563"/>
      <c r="AR70" s="563"/>
      <c r="AS70" s="563"/>
      <c r="AT70" s="563"/>
      <c r="AU70" s="563"/>
      <c r="AV70" s="563"/>
      <c r="AW70" s="563"/>
      <c r="AX70" s="563"/>
      <c r="AY70" s="563"/>
      <c r="AZ70" s="563"/>
      <c r="BA70" s="563"/>
      <c r="BB70" s="563"/>
      <c r="BC70" s="563"/>
      <c r="BD70" s="563"/>
      <c r="BE70" s="563"/>
      <c r="BF70" s="563"/>
      <c r="BG70" s="563"/>
      <c r="BH70" s="563"/>
      <c r="BI70" s="563"/>
      <c r="BJ70" s="563"/>
      <c r="BK70" s="563"/>
      <c r="BL70" s="563"/>
      <c r="BM70" s="563"/>
      <c r="BN70" s="563"/>
      <c r="BO70" s="563"/>
      <c r="BP70" s="563"/>
      <c r="BQ70" s="563"/>
      <c r="BR70" s="563"/>
      <c r="BS70" s="563"/>
      <c r="BT70" s="563"/>
      <c r="BU70" s="563"/>
      <c r="BV70" s="563"/>
      <c r="BW70" s="563"/>
      <c r="BX70" s="563"/>
      <c r="BY70" s="564"/>
    </row>
    <row r="71" spans="1:77" ht="14.25" customHeight="1">
      <c r="A71" s="565"/>
      <c r="B71" s="566"/>
      <c r="C71" s="566"/>
      <c r="D71" s="566"/>
      <c r="E71" s="566"/>
      <c r="F71" s="566"/>
      <c r="G71" s="566"/>
      <c r="H71" s="566"/>
      <c r="I71" s="566"/>
      <c r="J71" s="566"/>
      <c r="K71" s="566"/>
      <c r="L71" s="566"/>
      <c r="M71" s="566"/>
      <c r="N71" s="566"/>
      <c r="O71" s="566"/>
      <c r="P71" s="566"/>
      <c r="Q71" s="566"/>
      <c r="R71" s="566"/>
      <c r="S71" s="566"/>
      <c r="T71" s="566"/>
      <c r="U71" s="566"/>
      <c r="V71" s="566"/>
      <c r="W71" s="566"/>
      <c r="X71" s="566"/>
      <c r="Y71" s="566"/>
      <c r="Z71" s="566"/>
      <c r="AA71" s="566"/>
      <c r="AB71" s="566"/>
      <c r="AC71" s="566"/>
      <c r="AD71" s="566"/>
      <c r="AE71" s="566"/>
      <c r="AF71" s="566"/>
      <c r="AG71" s="566"/>
      <c r="AH71" s="566"/>
      <c r="AI71" s="566"/>
      <c r="AJ71" s="566"/>
      <c r="AK71" s="566"/>
      <c r="AL71" s="566"/>
      <c r="AM71" s="566"/>
      <c r="AN71" s="566"/>
      <c r="AO71" s="566"/>
      <c r="AP71" s="566"/>
      <c r="AQ71" s="566"/>
      <c r="AR71" s="566"/>
      <c r="AS71" s="566"/>
      <c r="AT71" s="566"/>
      <c r="AU71" s="566"/>
      <c r="AV71" s="566"/>
      <c r="AW71" s="566"/>
      <c r="AX71" s="566"/>
      <c r="AY71" s="566"/>
      <c r="AZ71" s="566"/>
      <c r="BA71" s="566"/>
      <c r="BB71" s="566"/>
      <c r="BC71" s="566"/>
      <c r="BD71" s="566"/>
      <c r="BE71" s="566"/>
      <c r="BF71" s="566"/>
      <c r="BG71" s="566"/>
      <c r="BH71" s="566"/>
      <c r="BI71" s="566"/>
      <c r="BJ71" s="566"/>
      <c r="BK71" s="566"/>
      <c r="BL71" s="566"/>
      <c r="BM71" s="566"/>
      <c r="BN71" s="566"/>
      <c r="BO71" s="566"/>
      <c r="BP71" s="566"/>
      <c r="BQ71" s="566"/>
      <c r="BR71" s="566"/>
      <c r="BS71" s="566"/>
      <c r="BT71" s="566"/>
      <c r="BU71" s="566"/>
      <c r="BV71" s="566"/>
      <c r="BW71" s="566"/>
      <c r="BX71" s="566"/>
      <c r="BY71" s="567"/>
    </row>
    <row r="72" spans="1:77" ht="14.25" customHeight="1">
      <c r="A72" s="565"/>
      <c r="B72" s="566"/>
      <c r="C72" s="566"/>
      <c r="D72" s="566"/>
      <c r="E72" s="566"/>
      <c r="F72" s="566"/>
      <c r="G72" s="566"/>
      <c r="H72" s="566"/>
      <c r="I72" s="566"/>
      <c r="J72" s="566"/>
      <c r="K72" s="566"/>
      <c r="L72" s="566"/>
      <c r="M72" s="566"/>
      <c r="N72" s="566"/>
      <c r="O72" s="566"/>
      <c r="P72" s="566"/>
      <c r="Q72" s="566"/>
      <c r="R72" s="566"/>
      <c r="S72" s="566"/>
      <c r="T72" s="566"/>
      <c r="U72" s="566"/>
      <c r="V72" s="566"/>
      <c r="W72" s="566"/>
      <c r="X72" s="566"/>
      <c r="Y72" s="566"/>
      <c r="Z72" s="566"/>
      <c r="AA72" s="566"/>
      <c r="AB72" s="566"/>
      <c r="AC72" s="566"/>
      <c r="AD72" s="566"/>
      <c r="AE72" s="566"/>
      <c r="AF72" s="566"/>
      <c r="AG72" s="566"/>
      <c r="AH72" s="566"/>
      <c r="AI72" s="566"/>
      <c r="AJ72" s="566"/>
      <c r="AK72" s="566"/>
      <c r="AL72" s="566"/>
      <c r="AM72" s="566"/>
      <c r="AN72" s="566"/>
      <c r="AO72" s="566"/>
      <c r="AP72" s="566"/>
      <c r="AQ72" s="566"/>
      <c r="AR72" s="566"/>
      <c r="AS72" s="566"/>
      <c r="AT72" s="566"/>
      <c r="AU72" s="566"/>
      <c r="AV72" s="566"/>
      <c r="AW72" s="566"/>
      <c r="AX72" s="566"/>
      <c r="AY72" s="566"/>
      <c r="AZ72" s="566"/>
      <c r="BA72" s="566"/>
      <c r="BB72" s="566"/>
      <c r="BC72" s="566"/>
      <c r="BD72" s="566"/>
      <c r="BE72" s="566"/>
      <c r="BF72" s="566"/>
      <c r="BG72" s="566"/>
      <c r="BH72" s="566"/>
      <c r="BI72" s="566"/>
      <c r="BJ72" s="566"/>
      <c r="BK72" s="566"/>
      <c r="BL72" s="566"/>
      <c r="BM72" s="566"/>
      <c r="BN72" s="566"/>
      <c r="BO72" s="566"/>
      <c r="BP72" s="566"/>
      <c r="BQ72" s="566"/>
      <c r="BR72" s="566"/>
      <c r="BS72" s="566"/>
      <c r="BT72" s="566"/>
      <c r="BU72" s="566"/>
      <c r="BV72" s="566"/>
      <c r="BW72" s="566"/>
      <c r="BX72" s="566"/>
      <c r="BY72" s="567"/>
    </row>
    <row r="73" spans="1:77" ht="14.25" customHeight="1">
      <c r="A73" s="565"/>
      <c r="B73" s="566"/>
      <c r="C73" s="566"/>
      <c r="D73" s="566"/>
      <c r="E73" s="566"/>
      <c r="F73" s="566"/>
      <c r="G73" s="566"/>
      <c r="H73" s="566"/>
      <c r="I73" s="566"/>
      <c r="J73" s="566"/>
      <c r="K73" s="566"/>
      <c r="L73" s="566"/>
      <c r="M73" s="566"/>
      <c r="N73" s="566"/>
      <c r="O73" s="566"/>
      <c r="P73" s="566"/>
      <c r="Q73" s="566"/>
      <c r="R73" s="566"/>
      <c r="S73" s="566"/>
      <c r="T73" s="566"/>
      <c r="U73" s="566"/>
      <c r="V73" s="566"/>
      <c r="W73" s="566"/>
      <c r="X73" s="566"/>
      <c r="Y73" s="566"/>
      <c r="Z73" s="566"/>
      <c r="AA73" s="566"/>
      <c r="AB73" s="566"/>
      <c r="AC73" s="566"/>
      <c r="AD73" s="566"/>
      <c r="AE73" s="566"/>
      <c r="AF73" s="566"/>
      <c r="AG73" s="566"/>
      <c r="AH73" s="566"/>
      <c r="AI73" s="566"/>
      <c r="AJ73" s="566"/>
      <c r="AK73" s="566"/>
      <c r="AL73" s="566"/>
      <c r="AM73" s="566"/>
      <c r="AN73" s="566"/>
      <c r="AO73" s="566"/>
      <c r="AP73" s="566"/>
      <c r="AQ73" s="566"/>
      <c r="AR73" s="566"/>
      <c r="AS73" s="566"/>
      <c r="AT73" s="566"/>
      <c r="AU73" s="566"/>
      <c r="AV73" s="566"/>
      <c r="AW73" s="566"/>
      <c r="AX73" s="566"/>
      <c r="AY73" s="566"/>
      <c r="AZ73" s="566"/>
      <c r="BA73" s="566"/>
      <c r="BB73" s="566"/>
      <c r="BC73" s="566"/>
      <c r="BD73" s="566"/>
      <c r="BE73" s="566"/>
      <c r="BF73" s="566"/>
      <c r="BG73" s="566"/>
      <c r="BH73" s="566"/>
      <c r="BI73" s="566"/>
      <c r="BJ73" s="566"/>
      <c r="BK73" s="566"/>
      <c r="BL73" s="566"/>
      <c r="BM73" s="566"/>
      <c r="BN73" s="566"/>
      <c r="BO73" s="566"/>
      <c r="BP73" s="566"/>
      <c r="BQ73" s="566"/>
      <c r="BR73" s="566"/>
      <c r="BS73" s="566"/>
      <c r="BT73" s="566"/>
      <c r="BU73" s="566"/>
      <c r="BV73" s="566"/>
      <c r="BW73" s="566"/>
      <c r="BX73" s="566"/>
      <c r="BY73" s="567"/>
    </row>
    <row r="74" spans="1:77" ht="14.25" customHeight="1">
      <c r="A74" s="565"/>
      <c r="B74" s="566"/>
      <c r="C74" s="566"/>
      <c r="D74" s="566"/>
      <c r="E74" s="566"/>
      <c r="F74" s="566"/>
      <c r="G74" s="566"/>
      <c r="H74" s="566"/>
      <c r="I74" s="566"/>
      <c r="J74" s="566"/>
      <c r="K74" s="566"/>
      <c r="L74" s="566"/>
      <c r="M74" s="566"/>
      <c r="N74" s="566"/>
      <c r="O74" s="566"/>
      <c r="P74" s="566"/>
      <c r="Q74" s="566"/>
      <c r="R74" s="566"/>
      <c r="S74" s="566"/>
      <c r="T74" s="566"/>
      <c r="U74" s="566"/>
      <c r="V74" s="566"/>
      <c r="W74" s="566"/>
      <c r="X74" s="566"/>
      <c r="Y74" s="566"/>
      <c r="Z74" s="566"/>
      <c r="AA74" s="566"/>
      <c r="AB74" s="566"/>
      <c r="AC74" s="566"/>
      <c r="AD74" s="566"/>
      <c r="AE74" s="566"/>
      <c r="AF74" s="566"/>
      <c r="AG74" s="566"/>
      <c r="AH74" s="566"/>
      <c r="AI74" s="566"/>
      <c r="AJ74" s="566"/>
      <c r="AK74" s="566"/>
      <c r="AL74" s="566"/>
      <c r="AM74" s="566"/>
      <c r="AN74" s="566"/>
      <c r="AO74" s="566"/>
      <c r="AP74" s="566"/>
      <c r="AQ74" s="566"/>
      <c r="AR74" s="566"/>
      <c r="AS74" s="566"/>
      <c r="AT74" s="566"/>
      <c r="AU74" s="566"/>
      <c r="AV74" s="566"/>
      <c r="AW74" s="566"/>
      <c r="AX74" s="566"/>
      <c r="AY74" s="566"/>
      <c r="AZ74" s="566"/>
      <c r="BA74" s="566"/>
      <c r="BB74" s="566"/>
      <c r="BC74" s="566"/>
      <c r="BD74" s="566"/>
      <c r="BE74" s="566"/>
      <c r="BF74" s="566"/>
      <c r="BG74" s="566"/>
      <c r="BH74" s="566"/>
      <c r="BI74" s="566"/>
      <c r="BJ74" s="566"/>
      <c r="BK74" s="566"/>
      <c r="BL74" s="566"/>
      <c r="BM74" s="566"/>
      <c r="BN74" s="566"/>
      <c r="BO74" s="566"/>
      <c r="BP74" s="566"/>
      <c r="BQ74" s="566"/>
      <c r="BR74" s="566"/>
      <c r="BS74" s="566"/>
      <c r="BT74" s="566"/>
      <c r="BU74" s="566"/>
      <c r="BV74" s="566"/>
      <c r="BW74" s="566"/>
      <c r="BX74" s="566"/>
      <c r="BY74" s="567"/>
    </row>
    <row r="75" spans="1:77" ht="14.25" customHeight="1">
      <c r="A75" s="565"/>
      <c r="B75" s="566"/>
      <c r="C75" s="566"/>
      <c r="D75" s="566"/>
      <c r="E75" s="566"/>
      <c r="F75" s="566"/>
      <c r="G75" s="566"/>
      <c r="H75" s="566"/>
      <c r="I75" s="566"/>
      <c r="J75" s="566"/>
      <c r="K75" s="566"/>
      <c r="L75" s="566"/>
      <c r="M75" s="566"/>
      <c r="N75" s="566"/>
      <c r="O75" s="566"/>
      <c r="P75" s="566"/>
      <c r="Q75" s="566"/>
      <c r="R75" s="566"/>
      <c r="S75" s="566"/>
      <c r="T75" s="566"/>
      <c r="U75" s="566"/>
      <c r="V75" s="566"/>
      <c r="W75" s="566"/>
      <c r="X75" s="566"/>
      <c r="Y75" s="566"/>
      <c r="Z75" s="566"/>
      <c r="AA75" s="566"/>
      <c r="AB75" s="566"/>
      <c r="AC75" s="566"/>
      <c r="AD75" s="566"/>
      <c r="AE75" s="566"/>
      <c r="AF75" s="566"/>
      <c r="AG75" s="566"/>
      <c r="AH75" s="566"/>
      <c r="AI75" s="566"/>
      <c r="AJ75" s="566"/>
      <c r="AK75" s="566"/>
      <c r="AL75" s="566"/>
      <c r="AM75" s="566"/>
      <c r="AN75" s="566"/>
      <c r="AO75" s="566"/>
      <c r="AP75" s="566"/>
      <c r="AQ75" s="566"/>
      <c r="AR75" s="566"/>
      <c r="AS75" s="566"/>
      <c r="AT75" s="566"/>
      <c r="AU75" s="566"/>
      <c r="AV75" s="566"/>
      <c r="AW75" s="566"/>
      <c r="AX75" s="566"/>
      <c r="AY75" s="566"/>
      <c r="AZ75" s="566"/>
      <c r="BA75" s="566"/>
      <c r="BB75" s="566"/>
      <c r="BC75" s="566"/>
      <c r="BD75" s="566"/>
      <c r="BE75" s="566"/>
      <c r="BF75" s="566"/>
      <c r="BG75" s="566"/>
      <c r="BH75" s="566"/>
      <c r="BI75" s="566"/>
      <c r="BJ75" s="566"/>
      <c r="BK75" s="566"/>
      <c r="BL75" s="566"/>
      <c r="BM75" s="566"/>
      <c r="BN75" s="566"/>
      <c r="BO75" s="566"/>
      <c r="BP75" s="566"/>
      <c r="BQ75" s="566"/>
      <c r="BR75" s="566"/>
      <c r="BS75" s="566"/>
      <c r="BT75" s="566"/>
      <c r="BU75" s="566"/>
      <c r="BV75" s="566"/>
      <c r="BW75" s="566"/>
      <c r="BX75" s="566"/>
      <c r="BY75" s="567"/>
    </row>
    <row r="76" spans="1:77" ht="14.25" customHeight="1">
      <c r="A76" s="565"/>
      <c r="B76" s="566"/>
      <c r="C76" s="566"/>
      <c r="D76" s="566"/>
      <c r="E76" s="566"/>
      <c r="F76" s="566"/>
      <c r="G76" s="566"/>
      <c r="H76" s="566"/>
      <c r="I76" s="566"/>
      <c r="J76" s="566"/>
      <c r="K76" s="566"/>
      <c r="L76" s="566"/>
      <c r="M76" s="566"/>
      <c r="N76" s="566"/>
      <c r="O76" s="566"/>
      <c r="P76" s="566"/>
      <c r="Q76" s="566"/>
      <c r="R76" s="566"/>
      <c r="S76" s="566"/>
      <c r="T76" s="566"/>
      <c r="U76" s="566"/>
      <c r="V76" s="566"/>
      <c r="W76" s="566"/>
      <c r="X76" s="566"/>
      <c r="Y76" s="566"/>
      <c r="Z76" s="566"/>
      <c r="AA76" s="566"/>
      <c r="AB76" s="566"/>
      <c r="AC76" s="566"/>
      <c r="AD76" s="566"/>
      <c r="AE76" s="566"/>
      <c r="AF76" s="566"/>
      <c r="AG76" s="566"/>
      <c r="AH76" s="566"/>
      <c r="AI76" s="566"/>
      <c r="AJ76" s="566"/>
      <c r="AK76" s="566"/>
      <c r="AL76" s="566"/>
      <c r="AM76" s="566"/>
      <c r="AN76" s="566"/>
      <c r="AO76" s="566"/>
      <c r="AP76" s="566"/>
      <c r="AQ76" s="566"/>
      <c r="AR76" s="566"/>
      <c r="AS76" s="566"/>
      <c r="AT76" s="566"/>
      <c r="AU76" s="566"/>
      <c r="AV76" s="566"/>
      <c r="AW76" s="566"/>
      <c r="AX76" s="566"/>
      <c r="AY76" s="566"/>
      <c r="AZ76" s="566"/>
      <c r="BA76" s="566"/>
      <c r="BB76" s="566"/>
      <c r="BC76" s="566"/>
      <c r="BD76" s="566"/>
      <c r="BE76" s="566"/>
      <c r="BF76" s="566"/>
      <c r="BG76" s="566"/>
      <c r="BH76" s="566"/>
      <c r="BI76" s="566"/>
      <c r="BJ76" s="566"/>
      <c r="BK76" s="566"/>
      <c r="BL76" s="566"/>
      <c r="BM76" s="566"/>
      <c r="BN76" s="566"/>
      <c r="BO76" s="566"/>
      <c r="BP76" s="566"/>
      <c r="BQ76" s="566"/>
      <c r="BR76" s="566"/>
      <c r="BS76" s="566"/>
      <c r="BT76" s="566"/>
      <c r="BU76" s="566"/>
      <c r="BV76" s="566"/>
      <c r="BW76" s="566"/>
      <c r="BX76" s="566"/>
      <c r="BY76" s="567"/>
    </row>
    <row r="77" spans="1:77" ht="14.25" customHeight="1">
      <c r="A77" s="565"/>
      <c r="B77" s="566"/>
      <c r="C77" s="566"/>
      <c r="D77" s="566"/>
      <c r="E77" s="566"/>
      <c r="F77" s="566"/>
      <c r="G77" s="566"/>
      <c r="H77" s="566"/>
      <c r="I77" s="566"/>
      <c r="J77" s="566"/>
      <c r="K77" s="566"/>
      <c r="L77" s="566"/>
      <c r="M77" s="566"/>
      <c r="N77" s="566"/>
      <c r="O77" s="566"/>
      <c r="P77" s="566"/>
      <c r="Q77" s="566"/>
      <c r="R77" s="566"/>
      <c r="S77" s="566"/>
      <c r="T77" s="566"/>
      <c r="U77" s="566"/>
      <c r="V77" s="566"/>
      <c r="W77" s="566"/>
      <c r="X77" s="566"/>
      <c r="Y77" s="566"/>
      <c r="Z77" s="566"/>
      <c r="AA77" s="566"/>
      <c r="AB77" s="566"/>
      <c r="AC77" s="566"/>
      <c r="AD77" s="566"/>
      <c r="AE77" s="566"/>
      <c r="AF77" s="566"/>
      <c r="AG77" s="566"/>
      <c r="AH77" s="566"/>
      <c r="AI77" s="566"/>
      <c r="AJ77" s="566"/>
      <c r="AK77" s="566"/>
      <c r="AL77" s="566"/>
      <c r="AM77" s="566"/>
      <c r="AN77" s="566"/>
      <c r="AO77" s="566"/>
      <c r="AP77" s="566"/>
      <c r="AQ77" s="566"/>
      <c r="AR77" s="566"/>
      <c r="AS77" s="566"/>
      <c r="AT77" s="566"/>
      <c r="AU77" s="566"/>
      <c r="AV77" s="566"/>
      <c r="AW77" s="566"/>
      <c r="AX77" s="566"/>
      <c r="AY77" s="566"/>
      <c r="AZ77" s="566"/>
      <c r="BA77" s="566"/>
      <c r="BB77" s="566"/>
      <c r="BC77" s="566"/>
      <c r="BD77" s="566"/>
      <c r="BE77" s="566"/>
      <c r="BF77" s="566"/>
      <c r="BG77" s="566"/>
      <c r="BH77" s="566"/>
      <c r="BI77" s="566"/>
      <c r="BJ77" s="566"/>
      <c r="BK77" s="566"/>
      <c r="BL77" s="566"/>
      <c r="BM77" s="566"/>
      <c r="BN77" s="566"/>
      <c r="BO77" s="566"/>
      <c r="BP77" s="566"/>
      <c r="BQ77" s="566"/>
      <c r="BR77" s="566"/>
      <c r="BS77" s="566"/>
      <c r="BT77" s="566"/>
      <c r="BU77" s="566"/>
      <c r="BV77" s="566"/>
      <c r="BW77" s="566"/>
      <c r="BX77" s="566"/>
      <c r="BY77" s="567"/>
    </row>
    <row r="78" spans="1:77" ht="14.25" customHeight="1">
      <c r="A78" s="565"/>
      <c r="B78" s="566"/>
      <c r="C78" s="566"/>
      <c r="D78" s="566"/>
      <c r="E78" s="566"/>
      <c r="F78" s="566"/>
      <c r="G78" s="566"/>
      <c r="H78" s="566"/>
      <c r="I78" s="566"/>
      <c r="J78" s="566"/>
      <c r="K78" s="566"/>
      <c r="L78" s="566"/>
      <c r="M78" s="566"/>
      <c r="N78" s="566"/>
      <c r="O78" s="566"/>
      <c r="P78" s="566"/>
      <c r="Q78" s="566"/>
      <c r="R78" s="566"/>
      <c r="S78" s="566"/>
      <c r="T78" s="566"/>
      <c r="U78" s="566"/>
      <c r="V78" s="566"/>
      <c r="W78" s="566"/>
      <c r="X78" s="566"/>
      <c r="Y78" s="566"/>
      <c r="Z78" s="566"/>
      <c r="AA78" s="566"/>
      <c r="AB78" s="566"/>
      <c r="AC78" s="566"/>
      <c r="AD78" s="566"/>
      <c r="AE78" s="566"/>
      <c r="AF78" s="566"/>
      <c r="AG78" s="566"/>
      <c r="AH78" s="566"/>
      <c r="AI78" s="566"/>
      <c r="AJ78" s="566"/>
      <c r="AK78" s="566"/>
      <c r="AL78" s="566"/>
      <c r="AM78" s="566"/>
      <c r="AN78" s="566"/>
      <c r="AO78" s="566"/>
      <c r="AP78" s="566"/>
      <c r="AQ78" s="566"/>
      <c r="AR78" s="566"/>
      <c r="AS78" s="566"/>
      <c r="AT78" s="566"/>
      <c r="AU78" s="566"/>
      <c r="AV78" s="566"/>
      <c r="AW78" s="566"/>
      <c r="AX78" s="566"/>
      <c r="AY78" s="566"/>
      <c r="AZ78" s="566"/>
      <c r="BA78" s="566"/>
      <c r="BB78" s="566"/>
      <c r="BC78" s="566"/>
      <c r="BD78" s="566"/>
      <c r="BE78" s="566"/>
      <c r="BF78" s="566"/>
      <c r="BG78" s="566"/>
      <c r="BH78" s="566"/>
      <c r="BI78" s="566"/>
      <c r="BJ78" s="566"/>
      <c r="BK78" s="566"/>
      <c r="BL78" s="566"/>
      <c r="BM78" s="566"/>
      <c r="BN78" s="566"/>
      <c r="BO78" s="566"/>
      <c r="BP78" s="566"/>
      <c r="BQ78" s="566"/>
      <c r="BR78" s="566"/>
      <c r="BS78" s="566"/>
      <c r="BT78" s="566"/>
      <c r="BU78" s="566"/>
      <c r="BV78" s="566"/>
      <c r="BW78" s="566"/>
      <c r="BX78" s="566"/>
      <c r="BY78" s="567"/>
    </row>
    <row r="79" spans="1:77" ht="6.75" hidden="1" customHeight="1">
      <c r="A79" s="565"/>
      <c r="B79" s="566"/>
      <c r="C79" s="566"/>
      <c r="D79" s="566"/>
      <c r="E79" s="566"/>
      <c r="F79" s="566"/>
      <c r="G79" s="566"/>
      <c r="H79" s="566"/>
      <c r="I79" s="566"/>
      <c r="J79" s="566"/>
      <c r="K79" s="566"/>
      <c r="L79" s="566"/>
      <c r="M79" s="566"/>
      <c r="N79" s="566"/>
      <c r="O79" s="566"/>
      <c r="P79" s="566"/>
      <c r="Q79" s="566"/>
      <c r="R79" s="566"/>
      <c r="S79" s="566"/>
      <c r="T79" s="566"/>
      <c r="U79" s="566"/>
      <c r="V79" s="566"/>
      <c r="W79" s="566"/>
      <c r="X79" s="566"/>
      <c r="Y79" s="566"/>
      <c r="Z79" s="566"/>
      <c r="AA79" s="566"/>
      <c r="AB79" s="566"/>
      <c r="AC79" s="566"/>
      <c r="AD79" s="566"/>
      <c r="AE79" s="566"/>
      <c r="AF79" s="566"/>
      <c r="AG79" s="566"/>
      <c r="AH79" s="566"/>
      <c r="AI79" s="566"/>
      <c r="AJ79" s="566"/>
      <c r="AK79" s="566"/>
      <c r="AL79" s="566"/>
      <c r="AM79" s="566"/>
      <c r="AN79" s="566"/>
      <c r="AO79" s="566"/>
      <c r="AP79" s="566"/>
      <c r="AQ79" s="566"/>
      <c r="AR79" s="566"/>
      <c r="AS79" s="566"/>
      <c r="AT79" s="566"/>
      <c r="AU79" s="566"/>
      <c r="AV79" s="566"/>
      <c r="AW79" s="566"/>
      <c r="AX79" s="566"/>
      <c r="AY79" s="566"/>
      <c r="AZ79" s="566"/>
      <c r="BA79" s="566"/>
      <c r="BB79" s="566"/>
      <c r="BC79" s="566"/>
      <c r="BD79" s="566"/>
      <c r="BE79" s="566"/>
      <c r="BF79" s="566"/>
      <c r="BG79" s="566"/>
      <c r="BH79" s="566"/>
      <c r="BI79" s="566"/>
      <c r="BJ79" s="566"/>
      <c r="BK79" s="566"/>
      <c r="BL79" s="566"/>
      <c r="BM79" s="566"/>
      <c r="BN79" s="566"/>
      <c r="BO79" s="566"/>
      <c r="BP79" s="566"/>
      <c r="BQ79" s="566"/>
      <c r="BR79" s="566"/>
      <c r="BS79" s="566"/>
      <c r="BT79" s="566"/>
      <c r="BU79" s="566"/>
      <c r="BV79" s="566"/>
      <c r="BW79" s="566"/>
      <c r="BX79" s="566"/>
      <c r="BY79" s="567"/>
    </row>
    <row r="80" spans="1:77" ht="6.75" hidden="1" customHeight="1">
      <c r="A80" s="565"/>
      <c r="B80" s="566"/>
      <c r="C80" s="566"/>
      <c r="D80" s="566"/>
      <c r="E80" s="566"/>
      <c r="F80" s="566"/>
      <c r="G80" s="566"/>
      <c r="H80" s="566"/>
      <c r="I80" s="566"/>
      <c r="J80" s="566"/>
      <c r="K80" s="566"/>
      <c r="L80" s="566"/>
      <c r="M80" s="566"/>
      <c r="N80" s="566"/>
      <c r="O80" s="566"/>
      <c r="P80" s="566"/>
      <c r="Q80" s="566"/>
      <c r="R80" s="566"/>
      <c r="S80" s="566"/>
      <c r="T80" s="566"/>
      <c r="U80" s="566"/>
      <c r="V80" s="566"/>
      <c r="W80" s="566"/>
      <c r="X80" s="566"/>
      <c r="Y80" s="566"/>
      <c r="Z80" s="566"/>
      <c r="AA80" s="566"/>
      <c r="AB80" s="566"/>
      <c r="AC80" s="566"/>
      <c r="AD80" s="566"/>
      <c r="AE80" s="566"/>
      <c r="AF80" s="566"/>
      <c r="AG80" s="566"/>
      <c r="AH80" s="566"/>
      <c r="AI80" s="566"/>
      <c r="AJ80" s="566"/>
      <c r="AK80" s="566"/>
      <c r="AL80" s="566"/>
      <c r="AM80" s="566"/>
      <c r="AN80" s="566"/>
      <c r="AO80" s="566"/>
      <c r="AP80" s="566"/>
      <c r="AQ80" s="566"/>
      <c r="AR80" s="566"/>
      <c r="AS80" s="566"/>
      <c r="AT80" s="566"/>
      <c r="AU80" s="566"/>
      <c r="AV80" s="566"/>
      <c r="AW80" s="566"/>
      <c r="AX80" s="566"/>
      <c r="AY80" s="566"/>
      <c r="AZ80" s="566"/>
      <c r="BA80" s="566"/>
      <c r="BB80" s="566"/>
      <c r="BC80" s="566"/>
      <c r="BD80" s="566"/>
      <c r="BE80" s="566"/>
      <c r="BF80" s="566"/>
      <c r="BG80" s="566"/>
      <c r="BH80" s="566"/>
      <c r="BI80" s="566"/>
      <c r="BJ80" s="566"/>
      <c r="BK80" s="566"/>
      <c r="BL80" s="566"/>
      <c r="BM80" s="566"/>
      <c r="BN80" s="566"/>
      <c r="BO80" s="566"/>
      <c r="BP80" s="566"/>
      <c r="BQ80" s="566"/>
      <c r="BR80" s="566"/>
      <c r="BS80" s="566"/>
      <c r="BT80" s="566"/>
      <c r="BU80" s="566"/>
      <c r="BV80" s="566"/>
      <c r="BW80" s="566"/>
      <c r="BX80" s="566"/>
      <c r="BY80" s="567"/>
    </row>
    <row r="81" spans="1:77" ht="4.5" customHeight="1">
      <c r="A81" s="568"/>
      <c r="B81" s="569"/>
      <c r="C81" s="569"/>
      <c r="D81" s="569"/>
      <c r="E81" s="569"/>
      <c r="F81" s="569"/>
      <c r="G81" s="569"/>
      <c r="H81" s="569"/>
      <c r="I81" s="569"/>
      <c r="J81" s="569"/>
      <c r="K81" s="569"/>
      <c r="L81" s="569"/>
      <c r="M81" s="569"/>
      <c r="N81" s="569"/>
      <c r="O81" s="569"/>
      <c r="P81" s="569"/>
      <c r="Q81" s="569"/>
      <c r="R81" s="569"/>
      <c r="S81" s="569"/>
      <c r="T81" s="569"/>
      <c r="U81" s="569"/>
      <c r="V81" s="569"/>
      <c r="W81" s="569"/>
      <c r="X81" s="569"/>
      <c r="Y81" s="569"/>
      <c r="Z81" s="569"/>
      <c r="AA81" s="569"/>
      <c r="AB81" s="569"/>
      <c r="AC81" s="569"/>
      <c r="AD81" s="569"/>
      <c r="AE81" s="569"/>
      <c r="AF81" s="569"/>
      <c r="AG81" s="569"/>
      <c r="AH81" s="569"/>
      <c r="AI81" s="569"/>
      <c r="AJ81" s="569"/>
      <c r="AK81" s="569"/>
      <c r="AL81" s="569"/>
      <c r="AM81" s="569"/>
      <c r="AN81" s="569"/>
      <c r="AO81" s="569"/>
      <c r="AP81" s="569"/>
      <c r="AQ81" s="569"/>
      <c r="AR81" s="569"/>
      <c r="AS81" s="569"/>
      <c r="AT81" s="569"/>
      <c r="AU81" s="569"/>
      <c r="AV81" s="569"/>
      <c r="AW81" s="569"/>
      <c r="AX81" s="569"/>
      <c r="AY81" s="569"/>
      <c r="AZ81" s="569"/>
      <c r="BA81" s="569"/>
      <c r="BB81" s="569"/>
      <c r="BC81" s="569"/>
      <c r="BD81" s="569"/>
      <c r="BE81" s="569"/>
      <c r="BF81" s="569"/>
      <c r="BG81" s="569"/>
      <c r="BH81" s="569"/>
      <c r="BI81" s="569"/>
      <c r="BJ81" s="569"/>
      <c r="BK81" s="569"/>
      <c r="BL81" s="569"/>
      <c r="BM81" s="569"/>
      <c r="BN81" s="569"/>
      <c r="BO81" s="569"/>
      <c r="BP81" s="569"/>
      <c r="BQ81" s="569"/>
      <c r="BR81" s="569"/>
      <c r="BS81" s="569"/>
      <c r="BT81" s="569"/>
      <c r="BU81" s="569"/>
      <c r="BV81" s="569"/>
      <c r="BW81" s="569"/>
      <c r="BX81" s="569"/>
      <c r="BY81" s="570"/>
    </row>
    <row r="82" spans="1:77" ht="5.25" customHeight="1">
      <c r="A82" s="61"/>
      <c r="B82" s="61"/>
      <c r="C82" s="61"/>
      <c r="D82" s="61"/>
      <c r="E82" s="61"/>
      <c r="F82" s="61"/>
      <c r="G82" s="61"/>
      <c r="H82" s="61"/>
      <c r="I82" s="61"/>
      <c r="J82" s="61"/>
      <c r="K82" s="61"/>
      <c r="L82" s="65"/>
      <c r="M82" s="65"/>
      <c r="N82" s="65"/>
      <c r="O82" s="65"/>
      <c r="P82" s="65"/>
      <c r="Q82" s="66"/>
      <c r="R82" s="65"/>
      <c r="S82" s="65"/>
      <c r="T82" s="65"/>
      <c r="U82" s="65"/>
      <c r="V82" s="65"/>
      <c r="W82" s="65"/>
      <c r="X82" s="59"/>
      <c r="Y82" s="59"/>
      <c r="Z82" s="59"/>
      <c r="AA82" s="59"/>
      <c r="AB82" s="59"/>
      <c r="AC82" s="59"/>
      <c r="AD82" s="59"/>
      <c r="AE82" s="59"/>
      <c r="AF82" s="59"/>
      <c r="AG82" s="59"/>
      <c r="AH82" s="59"/>
      <c r="AI82" s="59"/>
      <c r="AJ82" s="59"/>
      <c r="AK82" s="59"/>
      <c r="AL82" s="59"/>
      <c r="AM82" s="59"/>
      <c r="AN82" s="59"/>
      <c r="AO82" s="65"/>
      <c r="AP82" s="65"/>
      <c r="AQ82" s="65"/>
      <c r="AR82" s="65"/>
      <c r="AS82" s="65"/>
      <c r="AT82" s="65"/>
      <c r="AU82" s="65"/>
      <c r="AV82" s="65"/>
      <c r="AW82" s="65"/>
      <c r="AX82" s="65"/>
      <c r="AY82" s="65"/>
      <c r="AZ82" s="59"/>
      <c r="BA82" s="59"/>
      <c r="BB82" s="59"/>
      <c r="BC82" s="59"/>
      <c r="BD82" s="59"/>
      <c r="BE82" s="59"/>
      <c r="BF82" s="59"/>
      <c r="BG82" s="59"/>
      <c r="BH82" s="59"/>
      <c r="BI82" s="59"/>
      <c r="BJ82" s="59"/>
      <c r="BK82" s="59"/>
      <c r="BL82" s="59"/>
      <c r="BM82" s="59"/>
      <c r="BN82" s="59"/>
      <c r="BO82" s="59"/>
      <c r="BP82" s="65"/>
      <c r="BQ82" s="65"/>
      <c r="BR82" s="65"/>
      <c r="BS82" s="65"/>
      <c r="BT82" s="65"/>
      <c r="BU82" s="65"/>
      <c r="BV82" s="65"/>
      <c r="BW82" s="65"/>
      <c r="BX82" s="65"/>
      <c r="BY82" s="65"/>
    </row>
    <row r="83" spans="1:77" ht="5.25" customHeight="1">
      <c r="A83" s="61"/>
      <c r="B83" s="61"/>
      <c r="C83" s="61"/>
      <c r="D83" s="61"/>
      <c r="E83" s="61"/>
      <c r="F83" s="61"/>
      <c r="G83" s="61"/>
      <c r="H83" s="61"/>
      <c r="I83" s="61"/>
      <c r="J83" s="61"/>
      <c r="K83" s="61"/>
      <c r="L83" s="65"/>
      <c r="M83" s="65"/>
      <c r="N83" s="65"/>
      <c r="O83" s="65"/>
      <c r="P83" s="65"/>
      <c r="Q83" s="66"/>
      <c r="R83" s="65"/>
      <c r="S83" s="65"/>
      <c r="T83" s="65"/>
      <c r="U83" s="65"/>
      <c r="V83" s="65"/>
      <c r="W83" s="65"/>
      <c r="X83" s="59"/>
      <c r="Y83" s="59"/>
      <c r="Z83" s="59"/>
      <c r="AA83" s="59"/>
      <c r="AB83" s="59"/>
      <c r="AC83" s="59"/>
      <c r="AD83" s="59"/>
      <c r="AE83" s="59"/>
      <c r="AF83" s="59"/>
      <c r="AG83" s="59"/>
      <c r="AH83" s="59"/>
      <c r="AI83" s="59"/>
      <c r="AJ83" s="59"/>
      <c r="AK83" s="59"/>
      <c r="AL83" s="59"/>
      <c r="AM83" s="59"/>
      <c r="AN83" s="59"/>
      <c r="AO83" s="65"/>
      <c r="AP83" s="65"/>
      <c r="AQ83" s="65"/>
      <c r="AR83" s="65"/>
      <c r="AS83" s="65"/>
      <c r="AT83" s="65"/>
      <c r="AU83" s="65"/>
      <c r="AV83" s="65"/>
      <c r="AW83" s="65"/>
      <c r="AX83" s="65"/>
      <c r="AY83" s="65"/>
      <c r="AZ83" s="59"/>
      <c r="BA83" s="59"/>
      <c r="BB83" s="59"/>
      <c r="BC83" s="59"/>
      <c r="BD83" s="59"/>
      <c r="BE83" s="59"/>
      <c r="BF83" s="59"/>
      <c r="BG83" s="59"/>
      <c r="BH83" s="59"/>
      <c r="BI83" s="59"/>
      <c r="BJ83" s="59"/>
      <c r="BK83" s="59"/>
      <c r="BL83" s="59"/>
      <c r="BM83" s="59"/>
      <c r="BN83" s="59"/>
      <c r="BO83" s="59"/>
      <c r="BP83" s="65"/>
      <c r="BQ83" s="65"/>
      <c r="BR83" s="65"/>
      <c r="BS83" s="65"/>
      <c r="BT83" s="65"/>
      <c r="BU83" s="65"/>
      <c r="BV83" s="65"/>
      <c r="BW83" s="65"/>
      <c r="BX83" s="65"/>
      <c r="BY83" s="65"/>
    </row>
    <row r="84" spans="1:77" ht="6" customHeight="1">
      <c r="A84" s="61"/>
      <c r="B84" s="61"/>
      <c r="C84" s="61"/>
      <c r="D84" s="61"/>
      <c r="E84" s="61"/>
      <c r="F84" s="61"/>
      <c r="G84" s="61"/>
      <c r="H84" s="61"/>
      <c r="I84" s="61"/>
      <c r="J84" s="61"/>
      <c r="K84" s="61"/>
      <c r="L84" s="65"/>
      <c r="M84" s="65"/>
      <c r="N84" s="65"/>
      <c r="O84" s="65"/>
      <c r="P84" s="65"/>
      <c r="Q84" s="66"/>
      <c r="R84" s="65"/>
      <c r="S84" s="65"/>
      <c r="T84" s="65"/>
      <c r="U84" s="65"/>
      <c r="V84" s="65"/>
      <c r="W84" s="65"/>
      <c r="X84" s="59"/>
      <c r="Y84" s="59"/>
      <c r="Z84" s="59"/>
      <c r="AA84" s="59"/>
      <c r="AB84" s="59"/>
      <c r="AC84" s="59"/>
      <c r="AD84" s="59"/>
      <c r="AE84" s="59"/>
      <c r="AF84" s="59"/>
      <c r="AG84" s="59"/>
      <c r="AH84" s="59"/>
      <c r="AI84" s="59"/>
      <c r="AJ84" s="59"/>
      <c r="AK84" s="59"/>
      <c r="AL84" s="59"/>
      <c r="AM84" s="59"/>
      <c r="AN84" s="59"/>
      <c r="AO84" s="65"/>
      <c r="AP84" s="65"/>
      <c r="AQ84" s="65"/>
      <c r="AR84" s="65"/>
      <c r="AS84" s="65"/>
      <c r="AT84" s="65"/>
      <c r="AU84" s="65"/>
      <c r="AV84" s="65"/>
      <c r="AW84" s="65"/>
      <c r="AX84" s="65"/>
      <c r="AY84" s="65"/>
      <c r="AZ84" s="59"/>
      <c r="BA84" s="59"/>
      <c r="BB84" s="59"/>
      <c r="BC84" s="59"/>
      <c r="BD84" s="59"/>
      <c r="BE84" s="59"/>
      <c r="BF84" s="59"/>
      <c r="BG84" s="59"/>
      <c r="BH84" s="59"/>
      <c r="BI84" s="59"/>
      <c r="BJ84" s="59"/>
      <c r="BK84" s="59"/>
      <c r="BL84" s="59"/>
      <c r="BM84" s="59"/>
      <c r="BN84" s="59"/>
      <c r="BO84" s="59"/>
      <c r="BP84" s="65"/>
      <c r="BQ84" s="65"/>
      <c r="BR84" s="65"/>
      <c r="BS84" s="65"/>
      <c r="BT84" s="65"/>
      <c r="BU84" s="65"/>
      <c r="BV84" s="65"/>
      <c r="BW84" s="65"/>
      <c r="BX84" s="65"/>
      <c r="BY84" s="65"/>
    </row>
    <row r="85" spans="1:77" ht="5.25" customHeight="1">
      <c r="A85" s="61"/>
      <c r="B85" s="61"/>
      <c r="C85" s="61"/>
      <c r="D85" s="61"/>
      <c r="E85" s="61"/>
      <c r="F85" s="61"/>
      <c r="G85" s="61"/>
      <c r="H85" s="61"/>
      <c r="I85" s="61"/>
      <c r="J85" s="61"/>
      <c r="K85" s="61"/>
      <c r="L85" s="65"/>
      <c r="M85" s="65"/>
      <c r="N85" s="65"/>
      <c r="O85" s="65"/>
      <c r="P85" s="65"/>
      <c r="Q85" s="66"/>
      <c r="R85" s="65"/>
      <c r="S85" s="65"/>
      <c r="T85" s="65"/>
      <c r="U85" s="65"/>
      <c r="V85" s="65"/>
      <c r="W85" s="65"/>
      <c r="X85" s="59"/>
      <c r="Y85" s="59"/>
      <c r="Z85" s="59"/>
      <c r="AA85" s="59"/>
      <c r="AB85" s="59"/>
      <c r="AC85" s="59"/>
      <c r="AD85" s="59"/>
      <c r="AE85" s="59"/>
      <c r="AF85" s="59"/>
      <c r="AG85" s="59"/>
      <c r="AH85" s="59"/>
      <c r="AI85" s="59"/>
      <c r="AJ85" s="59"/>
      <c r="AK85" s="59"/>
      <c r="AL85" s="59"/>
      <c r="AM85" s="59"/>
      <c r="AN85" s="59"/>
      <c r="AO85" s="65"/>
      <c r="AP85" s="65"/>
      <c r="AQ85" s="65"/>
      <c r="AR85" s="65"/>
      <c r="AS85" s="65"/>
      <c r="AT85" s="65"/>
      <c r="AU85" s="65"/>
      <c r="AV85" s="65"/>
      <c r="AW85" s="65"/>
      <c r="AX85" s="65"/>
      <c r="AY85" s="65"/>
      <c r="AZ85" s="59"/>
      <c r="BA85" s="59"/>
      <c r="BB85" s="59"/>
      <c r="BC85" s="59"/>
      <c r="BD85" s="59"/>
      <c r="BE85" s="59"/>
      <c r="BF85" s="59"/>
      <c r="BG85" s="59"/>
      <c r="BH85" s="59"/>
      <c r="BI85" s="59"/>
      <c r="BJ85" s="59"/>
      <c r="BK85" s="59"/>
      <c r="BL85" s="59"/>
      <c r="BM85" s="59"/>
      <c r="BN85" s="59"/>
      <c r="BO85" s="59"/>
      <c r="BP85" s="65"/>
      <c r="BQ85" s="65"/>
      <c r="BR85" s="65"/>
      <c r="BS85" s="65"/>
      <c r="BT85" s="65"/>
      <c r="BU85" s="65"/>
      <c r="BV85" s="65"/>
      <c r="BW85" s="65"/>
      <c r="BX85" s="65"/>
      <c r="BY85" s="65"/>
    </row>
    <row r="86" spans="1:77" ht="5.25" customHeight="1">
      <c r="A86" s="61"/>
      <c r="B86" s="61"/>
      <c r="C86" s="61"/>
      <c r="D86" s="61"/>
      <c r="E86" s="61"/>
      <c r="F86" s="61"/>
      <c r="G86" s="61"/>
      <c r="H86" s="61"/>
      <c r="I86" s="61"/>
      <c r="J86" s="61"/>
      <c r="K86" s="61"/>
      <c r="L86" s="65"/>
      <c r="M86" s="65"/>
      <c r="N86" s="65"/>
      <c r="O86" s="65"/>
      <c r="P86" s="65"/>
      <c r="Q86" s="66"/>
      <c r="R86" s="65"/>
      <c r="S86" s="65"/>
      <c r="T86" s="65"/>
      <c r="U86" s="65"/>
      <c r="V86" s="65"/>
      <c r="W86" s="65"/>
      <c r="X86" s="59"/>
      <c r="Y86" s="59"/>
      <c r="Z86" s="59"/>
      <c r="AA86" s="59"/>
      <c r="AB86" s="59"/>
      <c r="AC86" s="59"/>
      <c r="AD86" s="59"/>
      <c r="AE86" s="59"/>
      <c r="AF86" s="59"/>
      <c r="AG86" s="59"/>
      <c r="AH86" s="59"/>
      <c r="AI86" s="59"/>
      <c r="AJ86" s="59"/>
      <c r="AK86" s="59"/>
      <c r="AL86" s="59"/>
      <c r="AM86" s="59"/>
      <c r="AN86" s="59"/>
      <c r="AO86" s="65"/>
      <c r="AP86" s="65"/>
      <c r="AQ86" s="65"/>
      <c r="AR86" s="65"/>
      <c r="AS86" s="65"/>
      <c r="AT86" s="65"/>
      <c r="AU86" s="65"/>
      <c r="AV86" s="65"/>
      <c r="AW86" s="65"/>
      <c r="AX86" s="65"/>
      <c r="AY86" s="65"/>
      <c r="AZ86" s="59"/>
      <c r="BA86" s="59"/>
      <c r="BB86" s="59"/>
      <c r="BC86" s="59"/>
      <c r="BD86" s="59"/>
      <c r="BE86" s="59"/>
      <c r="BF86" s="59"/>
      <c r="BG86" s="59"/>
      <c r="BH86" s="59"/>
      <c r="BI86" s="59"/>
      <c r="BJ86" s="59"/>
      <c r="BK86" s="59"/>
      <c r="BL86" s="59"/>
      <c r="BM86" s="59"/>
      <c r="BN86" s="59"/>
      <c r="BO86" s="59"/>
      <c r="BP86" s="65"/>
      <c r="BQ86" s="65"/>
      <c r="BR86" s="65"/>
      <c r="BS86" s="65"/>
      <c r="BT86" s="65"/>
      <c r="BU86" s="65"/>
      <c r="BV86" s="65"/>
      <c r="BW86" s="65"/>
      <c r="BX86" s="65"/>
      <c r="BY86" s="65"/>
    </row>
    <row r="87" spans="1:77" ht="6" customHeight="1">
      <c r="A87" s="61"/>
      <c r="B87" s="61"/>
      <c r="C87" s="61"/>
      <c r="D87" s="61"/>
      <c r="E87" s="61"/>
      <c r="F87" s="61"/>
      <c r="G87" s="61"/>
      <c r="H87" s="61"/>
      <c r="I87" s="61"/>
      <c r="J87" s="61"/>
      <c r="K87" s="61"/>
      <c r="L87" s="65"/>
      <c r="M87" s="65"/>
      <c r="N87" s="65"/>
      <c r="O87" s="65"/>
      <c r="P87" s="65"/>
      <c r="Q87" s="66"/>
      <c r="R87" s="65"/>
      <c r="S87" s="65"/>
      <c r="T87" s="65"/>
      <c r="U87" s="65"/>
      <c r="V87" s="65"/>
      <c r="W87" s="65"/>
      <c r="X87" s="59"/>
      <c r="Y87" s="59"/>
      <c r="Z87" s="59"/>
      <c r="AA87" s="59"/>
      <c r="AB87" s="59"/>
      <c r="AC87" s="59"/>
      <c r="AD87" s="59"/>
      <c r="AE87" s="59"/>
      <c r="AF87" s="59"/>
      <c r="AG87" s="59"/>
      <c r="AH87" s="59"/>
      <c r="AI87" s="59"/>
      <c r="AJ87" s="59"/>
      <c r="AK87" s="59"/>
      <c r="AL87" s="59"/>
      <c r="AM87" s="59"/>
      <c r="AN87" s="59"/>
      <c r="AO87" s="65"/>
      <c r="AP87" s="65"/>
      <c r="AQ87" s="65"/>
      <c r="AR87" s="65"/>
      <c r="AS87" s="65"/>
      <c r="AT87" s="65"/>
      <c r="AU87" s="65"/>
      <c r="AV87" s="65"/>
      <c r="AW87" s="65"/>
      <c r="AX87" s="65"/>
      <c r="AY87" s="65"/>
      <c r="AZ87" s="59"/>
      <c r="BA87" s="59"/>
      <c r="BB87" s="59"/>
      <c r="BC87" s="59"/>
      <c r="BD87" s="59"/>
      <c r="BE87" s="59"/>
      <c r="BF87" s="59"/>
      <c r="BG87" s="59"/>
      <c r="BH87" s="59"/>
      <c r="BI87" s="59"/>
      <c r="BJ87" s="59"/>
      <c r="BK87" s="59"/>
      <c r="BL87" s="59"/>
      <c r="BM87" s="59"/>
      <c r="BN87" s="59"/>
      <c r="BO87" s="59"/>
      <c r="BP87" s="65"/>
      <c r="BQ87" s="65"/>
      <c r="BR87" s="65"/>
      <c r="BS87" s="65"/>
      <c r="BT87" s="65"/>
      <c r="BU87" s="65"/>
      <c r="BV87" s="65"/>
      <c r="BW87" s="65"/>
      <c r="BX87" s="65"/>
      <c r="BY87" s="65"/>
    </row>
    <row r="88" spans="1:77" ht="5.25" customHeight="1">
      <c r="A88" s="61"/>
      <c r="B88" s="61"/>
      <c r="C88" s="61"/>
      <c r="D88" s="61"/>
      <c r="E88" s="61"/>
      <c r="F88" s="61"/>
      <c r="G88" s="61"/>
      <c r="H88" s="61"/>
      <c r="I88" s="61"/>
      <c r="J88" s="61"/>
      <c r="K88" s="61"/>
      <c r="L88" s="65"/>
      <c r="M88" s="65"/>
      <c r="N88" s="65"/>
      <c r="O88" s="65"/>
      <c r="P88" s="65"/>
      <c r="Q88" s="66"/>
      <c r="R88" s="65"/>
      <c r="S88" s="65"/>
      <c r="T88" s="65"/>
      <c r="U88" s="65"/>
      <c r="V88" s="65"/>
      <c r="W88" s="65"/>
      <c r="X88" s="59"/>
      <c r="Y88" s="59"/>
      <c r="Z88" s="59"/>
      <c r="AA88" s="59"/>
      <c r="AB88" s="59"/>
      <c r="AC88" s="59"/>
      <c r="AD88" s="59"/>
      <c r="AE88" s="59"/>
      <c r="AF88" s="59"/>
      <c r="AG88" s="59"/>
      <c r="AH88" s="59"/>
      <c r="AI88" s="59"/>
      <c r="AJ88" s="59"/>
      <c r="AK88" s="59"/>
      <c r="AL88" s="59"/>
      <c r="AM88" s="59"/>
      <c r="AN88" s="59"/>
      <c r="AO88" s="65"/>
      <c r="AP88" s="65"/>
      <c r="AQ88" s="65"/>
      <c r="AR88" s="65"/>
      <c r="AS88" s="65"/>
      <c r="AT88" s="65"/>
      <c r="AU88" s="65"/>
      <c r="AV88" s="65"/>
      <c r="AW88" s="65"/>
      <c r="AX88" s="65"/>
      <c r="AY88" s="65"/>
      <c r="AZ88" s="59"/>
      <c r="BA88" s="59"/>
      <c r="BB88" s="59"/>
      <c r="BC88" s="59"/>
      <c r="BD88" s="59"/>
      <c r="BE88" s="59"/>
      <c r="BF88" s="59"/>
      <c r="BG88" s="59"/>
      <c r="BH88" s="59"/>
      <c r="BI88" s="59"/>
      <c r="BJ88" s="59"/>
      <c r="BK88" s="59"/>
      <c r="BL88" s="59"/>
      <c r="BM88" s="59"/>
      <c r="BN88" s="59"/>
      <c r="BO88" s="59"/>
      <c r="BP88" s="65"/>
      <c r="BQ88" s="65"/>
      <c r="BR88" s="65"/>
      <c r="BS88" s="65"/>
      <c r="BT88" s="65"/>
      <c r="BU88" s="65"/>
      <c r="BV88" s="65"/>
      <c r="BW88" s="65"/>
      <c r="BX88" s="65"/>
      <c r="BY88" s="65"/>
    </row>
    <row r="89" spans="1:77" ht="5.25" customHeight="1">
      <c r="A89" s="61"/>
      <c r="B89" s="61"/>
      <c r="C89" s="61"/>
      <c r="D89" s="61"/>
      <c r="E89" s="61"/>
      <c r="F89" s="61"/>
      <c r="G89" s="61"/>
      <c r="H89" s="61"/>
      <c r="I89" s="61"/>
      <c r="J89" s="61"/>
      <c r="K89" s="61"/>
      <c r="L89" s="65"/>
      <c r="M89" s="65"/>
      <c r="N89" s="65"/>
      <c r="O89" s="65"/>
      <c r="P89" s="65"/>
      <c r="Q89" s="66"/>
      <c r="R89" s="65"/>
      <c r="S89" s="65"/>
      <c r="T89" s="65"/>
      <c r="U89" s="65"/>
      <c r="V89" s="65"/>
      <c r="W89" s="65"/>
      <c r="X89" s="59"/>
      <c r="Y89" s="59"/>
      <c r="Z89" s="59"/>
      <c r="AA89" s="59"/>
      <c r="AB89" s="59"/>
      <c r="AC89" s="59"/>
      <c r="AD89" s="59"/>
      <c r="AE89" s="59"/>
      <c r="AF89" s="59"/>
      <c r="AG89" s="59"/>
      <c r="AH89" s="59"/>
      <c r="AI89" s="59"/>
      <c r="AJ89" s="59"/>
      <c r="AK89" s="59"/>
      <c r="AL89" s="59"/>
      <c r="AM89" s="59"/>
      <c r="AN89" s="59"/>
      <c r="AO89" s="65"/>
      <c r="AP89" s="65"/>
      <c r="AQ89" s="65"/>
      <c r="AR89" s="65"/>
      <c r="AS89" s="65"/>
      <c r="AT89" s="65"/>
      <c r="AU89" s="65"/>
      <c r="AV89" s="65"/>
      <c r="AW89" s="65"/>
      <c r="AX89" s="65"/>
      <c r="AY89" s="65"/>
      <c r="AZ89" s="59"/>
      <c r="BA89" s="59"/>
      <c r="BB89" s="59"/>
      <c r="BC89" s="59"/>
      <c r="BD89" s="59"/>
      <c r="BE89" s="59"/>
      <c r="BF89" s="59"/>
      <c r="BG89" s="59"/>
      <c r="BH89" s="59"/>
      <c r="BI89" s="59"/>
      <c r="BJ89" s="59"/>
      <c r="BK89" s="59"/>
      <c r="BL89" s="59"/>
      <c r="BM89" s="59"/>
      <c r="BN89" s="59"/>
      <c r="BO89" s="59"/>
      <c r="BP89" s="65"/>
      <c r="BQ89" s="65"/>
      <c r="BR89" s="65"/>
      <c r="BS89" s="65"/>
      <c r="BT89" s="65"/>
      <c r="BU89" s="65"/>
      <c r="BV89" s="65"/>
      <c r="BW89" s="65"/>
      <c r="BX89" s="65"/>
      <c r="BY89" s="65"/>
    </row>
    <row r="90" spans="1:77" ht="6" customHeight="1">
      <c r="A90" s="61"/>
      <c r="B90" s="61"/>
      <c r="C90" s="61"/>
      <c r="D90" s="61"/>
      <c r="E90" s="61"/>
      <c r="F90" s="61"/>
      <c r="G90" s="61"/>
      <c r="H90" s="61"/>
      <c r="I90" s="61"/>
      <c r="J90" s="61"/>
      <c r="K90" s="61"/>
      <c r="L90" s="65"/>
      <c r="M90" s="65"/>
      <c r="N90" s="65"/>
      <c r="O90" s="65"/>
      <c r="P90" s="65"/>
      <c r="Q90" s="66"/>
      <c r="R90" s="65"/>
      <c r="S90" s="65"/>
      <c r="T90" s="65"/>
      <c r="U90" s="65"/>
      <c r="V90" s="65"/>
      <c r="W90" s="65"/>
      <c r="X90" s="59"/>
      <c r="Y90" s="59"/>
      <c r="Z90" s="59"/>
      <c r="AA90" s="59"/>
      <c r="AB90" s="59"/>
      <c r="AC90" s="59"/>
      <c r="AD90" s="59"/>
      <c r="AE90" s="59"/>
      <c r="AF90" s="59"/>
      <c r="AG90" s="59"/>
      <c r="AH90" s="59"/>
      <c r="AI90" s="59"/>
      <c r="AJ90" s="59"/>
      <c r="AK90" s="59"/>
      <c r="AL90" s="59"/>
      <c r="AM90" s="59"/>
      <c r="AN90" s="59"/>
      <c r="AO90" s="65"/>
      <c r="AP90" s="65"/>
      <c r="AQ90" s="65"/>
      <c r="AR90" s="65"/>
      <c r="AS90" s="65"/>
      <c r="AT90" s="65"/>
      <c r="AU90" s="65"/>
      <c r="AV90" s="65"/>
      <c r="AW90" s="65"/>
      <c r="AX90" s="65"/>
      <c r="AY90" s="65"/>
      <c r="AZ90" s="59"/>
      <c r="BA90" s="59"/>
      <c r="BB90" s="59"/>
      <c r="BC90" s="59"/>
      <c r="BD90" s="59"/>
      <c r="BE90" s="59"/>
      <c r="BF90" s="59"/>
      <c r="BG90" s="59"/>
      <c r="BH90" s="59"/>
      <c r="BI90" s="59"/>
      <c r="BJ90" s="59"/>
      <c r="BK90" s="59"/>
      <c r="BL90" s="59"/>
      <c r="BM90" s="59"/>
      <c r="BN90" s="59"/>
      <c r="BO90" s="59"/>
      <c r="BP90" s="65"/>
      <c r="BQ90" s="65"/>
      <c r="BR90" s="65"/>
      <c r="BS90" s="65"/>
      <c r="BT90" s="65"/>
      <c r="BU90" s="65"/>
      <c r="BV90" s="65"/>
      <c r="BW90" s="65"/>
      <c r="BX90" s="65"/>
      <c r="BY90" s="65"/>
    </row>
    <row r="91" spans="1:77" ht="5.25" customHeight="1">
      <c r="A91" s="61"/>
      <c r="B91" s="61"/>
      <c r="C91" s="61"/>
      <c r="D91" s="61"/>
      <c r="E91" s="61"/>
      <c r="F91" s="61"/>
      <c r="G91" s="61"/>
      <c r="H91" s="61"/>
      <c r="I91" s="61"/>
      <c r="J91" s="61"/>
      <c r="K91" s="61"/>
      <c r="L91" s="65"/>
      <c r="M91" s="65"/>
      <c r="N91" s="65"/>
      <c r="O91" s="65"/>
      <c r="P91" s="65"/>
      <c r="Q91" s="66"/>
      <c r="R91" s="65"/>
      <c r="S91" s="65"/>
      <c r="T91" s="65"/>
      <c r="U91" s="65"/>
      <c r="V91" s="65"/>
      <c r="W91" s="65"/>
      <c r="X91" s="59"/>
      <c r="Y91" s="59"/>
      <c r="Z91" s="59"/>
      <c r="AA91" s="59"/>
      <c r="AB91" s="59"/>
      <c r="AC91" s="59"/>
      <c r="AD91" s="59"/>
      <c r="AE91" s="59"/>
      <c r="AF91" s="59"/>
      <c r="AG91" s="59"/>
      <c r="AH91" s="59"/>
      <c r="AI91" s="59"/>
      <c r="AJ91" s="59"/>
      <c r="AK91" s="59"/>
      <c r="AL91" s="59"/>
      <c r="AM91" s="59"/>
      <c r="AN91" s="59"/>
      <c r="AO91" s="65"/>
      <c r="AP91" s="65"/>
      <c r="AQ91" s="65"/>
      <c r="AR91" s="65"/>
      <c r="AS91" s="65"/>
      <c r="AT91" s="65"/>
      <c r="AU91" s="65"/>
      <c r="AV91" s="65"/>
      <c r="AW91" s="65"/>
      <c r="AX91" s="65"/>
      <c r="AY91" s="65"/>
      <c r="AZ91" s="67"/>
      <c r="BA91" s="67"/>
      <c r="BB91" s="67"/>
      <c r="BC91" s="67"/>
      <c r="BD91" s="67"/>
      <c r="BE91" s="67"/>
      <c r="BF91" s="67"/>
      <c r="BG91" s="67"/>
      <c r="BH91" s="67"/>
      <c r="BI91" s="67"/>
      <c r="BJ91" s="67"/>
      <c r="BK91" s="67"/>
      <c r="BL91" s="67"/>
      <c r="BM91" s="67"/>
      <c r="BN91" s="67"/>
      <c r="BO91" s="67"/>
      <c r="BP91" s="65"/>
      <c r="BQ91" s="65"/>
      <c r="BR91" s="65"/>
      <c r="BS91" s="65"/>
      <c r="BT91" s="65"/>
      <c r="BU91" s="65"/>
      <c r="BV91" s="65"/>
      <c r="BW91" s="65"/>
      <c r="BX91" s="65"/>
      <c r="BY91" s="65"/>
    </row>
    <row r="92" spans="1:77" ht="5.25" customHeight="1">
      <c r="A92" s="61"/>
      <c r="B92" s="61"/>
      <c r="C92" s="61"/>
      <c r="D92" s="61"/>
      <c r="E92" s="61"/>
      <c r="F92" s="61"/>
      <c r="G92" s="61"/>
      <c r="H92" s="61"/>
      <c r="I92" s="61"/>
      <c r="J92" s="61"/>
      <c r="K92" s="61"/>
      <c r="L92" s="65"/>
      <c r="M92" s="65"/>
      <c r="N92" s="65"/>
      <c r="O92" s="65"/>
      <c r="P92" s="65"/>
      <c r="Q92" s="66"/>
      <c r="R92" s="65"/>
      <c r="S92" s="65"/>
      <c r="T92" s="65"/>
      <c r="U92" s="65"/>
      <c r="V92" s="65"/>
      <c r="W92" s="65"/>
      <c r="X92" s="59"/>
      <c r="Y92" s="59"/>
      <c r="Z92" s="59"/>
      <c r="AA92" s="59"/>
      <c r="AB92" s="59"/>
      <c r="AC92" s="59"/>
      <c r="AD92" s="59"/>
      <c r="AE92" s="59"/>
      <c r="AF92" s="59"/>
      <c r="AG92" s="59"/>
      <c r="AH92" s="59"/>
      <c r="AI92" s="59"/>
      <c r="AJ92" s="59"/>
      <c r="AK92" s="59"/>
      <c r="AL92" s="59"/>
      <c r="AM92" s="59"/>
      <c r="AN92" s="59"/>
      <c r="AO92" s="65"/>
      <c r="AP92" s="65"/>
      <c r="AQ92" s="65"/>
      <c r="AR92" s="65"/>
      <c r="AS92" s="65"/>
      <c r="AT92" s="65"/>
      <c r="AU92" s="65"/>
      <c r="AV92" s="65"/>
      <c r="AW92" s="65"/>
      <c r="AX92" s="65"/>
      <c r="AY92" s="65"/>
      <c r="AZ92" s="67"/>
      <c r="BA92" s="67"/>
      <c r="BB92" s="67"/>
      <c r="BC92" s="67"/>
      <c r="BD92" s="67"/>
      <c r="BE92" s="67"/>
      <c r="BF92" s="67"/>
      <c r="BG92" s="67"/>
      <c r="BH92" s="67"/>
      <c r="BI92" s="67"/>
      <c r="BJ92" s="67"/>
      <c r="BK92" s="67"/>
      <c r="BL92" s="67"/>
      <c r="BM92" s="67"/>
      <c r="BN92" s="67"/>
      <c r="BO92" s="67"/>
      <c r="BP92" s="65"/>
      <c r="BQ92" s="65"/>
      <c r="BR92" s="65"/>
      <c r="BS92" s="65"/>
      <c r="BT92" s="65"/>
      <c r="BU92" s="65"/>
      <c r="BV92" s="65"/>
      <c r="BW92" s="65"/>
      <c r="BX92" s="65"/>
      <c r="BY92" s="65"/>
    </row>
    <row r="93" spans="1:77" ht="6" customHeight="1">
      <c r="A93" s="61"/>
      <c r="B93" s="61"/>
      <c r="C93" s="61"/>
      <c r="D93" s="61"/>
      <c r="E93" s="61"/>
      <c r="F93" s="61"/>
      <c r="G93" s="61"/>
      <c r="H93" s="61"/>
      <c r="I93" s="61"/>
      <c r="J93" s="61"/>
      <c r="K93" s="61"/>
      <c r="L93" s="65"/>
      <c r="M93" s="65"/>
      <c r="N93" s="65"/>
      <c r="O93" s="65"/>
      <c r="P93" s="65"/>
      <c r="Q93" s="66"/>
      <c r="R93" s="65"/>
      <c r="S93" s="65"/>
      <c r="T93" s="65"/>
      <c r="U93" s="65"/>
      <c r="V93" s="65"/>
      <c r="W93" s="65"/>
      <c r="X93" s="59"/>
      <c r="Y93" s="59"/>
      <c r="Z93" s="59"/>
      <c r="AA93" s="59"/>
      <c r="AB93" s="59"/>
      <c r="AC93" s="59"/>
      <c r="AD93" s="59"/>
      <c r="AE93" s="59"/>
      <c r="AF93" s="59"/>
      <c r="AG93" s="59"/>
      <c r="AH93" s="59"/>
      <c r="AI93" s="59"/>
      <c r="AJ93" s="59"/>
      <c r="AK93" s="59"/>
      <c r="AL93" s="59"/>
      <c r="AM93" s="59"/>
      <c r="AN93" s="59"/>
      <c r="AO93" s="65"/>
      <c r="AP93" s="65"/>
      <c r="AQ93" s="65"/>
      <c r="AR93" s="65"/>
      <c r="AS93" s="65"/>
      <c r="AT93" s="65"/>
      <c r="AU93" s="65"/>
      <c r="AV93" s="65"/>
      <c r="AW93" s="65"/>
      <c r="AX93" s="65"/>
      <c r="AY93" s="65"/>
      <c r="AZ93" s="67"/>
      <c r="BA93" s="67"/>
      <c r="BB93" s="67"/>
      <c r="BC93" s="67"/>
      <c r="BD93" s="67"/>
      <c r="BE93" s="67"/>
      <c r="BF93" s="67"/>
      <c r="BG93" s="67"/>
      <c r="BH93" s="67"/>
      <c r="BI93" s="67"/>
      <c r="BJ93" s="67"/>
      <c r="BK93" s="67"/>
      <c r="BL93" s="67"/>
      <c r="BM93" s="67"/>
      <c r="BN93" s="67"/>
      <c r="BO93" s="67"/>
      <c r="BP93" s="65"/>
      <c r="BQ93" s="65"/>
      <c r="BR93" s="65"/>
      <c r="BS93" s="65"/>
      <c r="BT93" s="65"/>
      <c r="BU93" s="65"/>
      <c r="BV93" s="65"/>
      <c r="BW93" s="65"/>
      <c r="BX93" s="65"/>
      <c r="BY93" s="65"/>
    </row>
    <row r="94" spans="1:77" ht="5.25" customHeight="1">
      <c r="A94" s="61"/>
      <c r="B94" s="61"/>
      <c r="C94" s="61"/>
      <c r="D94" s="61"/>
      <c r="E94" s="61"/>
      <c r="F94" s="61"/>
      <c r="G94" s="61"/>
      <c r="H94" s="61"/>
      <c r="I94" s="61"/>
      <c r="J94" s="61"/>
      <c r="K94" s="61"/>
      <c r="L94" s="65"/>
      <c r="M94" s="65"/>
      <c r="N94" s="65"/>
      <c r="O94" s="65"/>
      <c r="P94" s="65"/>
      <c r="Q94" s="66"/>
      <c r="R94" s="65"/>
      <c r="S94" s="65"/>
      <c r="T94" s="65"/>
      <c r="U94" s="65"/>
      <c r="V94" s="65"/>
      <c r="W94" s="65"/>
      <c r="X94" s="59"/>
      <c r="Y94" s="59"/>
      <c r="Z94" s="59"/>
      <c r="AA94" s="59"/>
      <c r="AB94" s="59"/>
      <c r="AC94" s="59"/>
      <c r="AD94" s="59"/>
      <c r="AE94" s="59"/>
      <c r="AF94" s="59"/>
      <c r="AG94" s="59"/>
      <c r="AH94" s="59"/>
      <c r="AI94" s="59"/>
      <c r="AJ94" s="59"/>
      <c r="AK94" s="59"/>
      <c r="AL94" s="59"/>
      <c r="AM94" s="59"/>
      <c r="AN94" s="59"/>
      <c r="AO94" s="65"/>
      <c r="AP94" s="65"/>
      <c r="AQ94" s="65"/>
      <c r="AR94" s="65"/>
      <c r="AS94" s="65"/>
      <c r="AT94" s="65"/>
      <c r="AU94" s="65"/>
      <c r="AV94" s="65"/>
      <c r="AW94" s="65"/>
      <c r="AX94" s="65"/>
      <c r="AY94" s="65"/>
      <c r="AZ94" s="59"/>
      <c r="BA94" s="65"/>
      <c r="BB94" s="65"/>
      <c r="BC94" s="65"/>
      <c r="BD94" s="65"/>
      <c r="BE94" s="65"/>
      <c r="BF94" s="65"/>
      <c r="BG94" s="65"/>
      <c r="BH94" s="59"/>
      <c r="BI94" s="62"/>
      <c r="BJ94" s="62"/>
      <c r="BK94" s="62"/>
      <c r="BL94" s="62"/>
      <c r="BM94" s="62"/>
      <c r="BN94" s="62"/>
      <c r="BO94" s="62"/>
      <c r="BP94" s="62"/>
      <c r="BQ94" s="62"/>
      <c r="BR94" s="62"/>
      <c r="BS94" s="62"/>
      <c r="BT94" s="62"/>
      <c r="BU94" s="62"/>
      <c r="BV94" s="62"/>
      <c r="BW94" s="62"/>
      <c r="BX94" s="62"/>
      <c r="BY94" s="62"/>
    </row>
    <row r="95" spans="1:77" ht="5.25" customHeight="1">
      <c r="A95" s="61"/>
      <c r="B95" s="61"/>
      <c r="C95" s="61"/>
      <c r="D95" s="61"/>
      <c r="E95" s="61"/>
      <c r="F95" s="61"/>
      <c r="G95" s="61"/>
      <c r="H95" s="61"/>
      <c r="I95" s="61"/>
      <c r="J95" s="61"/>
      <c r="K95" s="61"/>
      <c r="L95" s="65"/>
      <c r="M95" s="65"/>
      <c r="N95" s="65"/>
      <c r="O95" s="65"/>
      <c r="P95" s="65"/>
      <c r="Q95" s="66"/>
      <c r="R95" s="65"/>
      <c r="S95" s="65"/>
      <c r="T95" s="65"/>
      <c r="U95" s="65"/>
      <c r="V95" s="65"/>
      <c r="W95" s="65"/>
      <c r="X95" s="59"/>
      <c r="Y95" s="59"/>
      <c r="Z95" s="59"/>
      <c r="AA95" s="59"/>
      <c r="AB95" s="59"/>
      <c r="AC95" s="59"/>
      <c r="AD95" s="59"/>
      <c r="AE95" s="59"/>
      <c r="AF95" s="59"/>
      <c r="AG95" s="59"/>
      <c r="AH95" s="59"/>
      <c r="AI95" s="59"/>
      <c r="AJ95" s="59"/>
      <c r="AK95" s="59"/>
      <c r="AL95" s="59"/>
      <c r="AM95" s="59"/>
      <c r="AN95" s="59"/>
      <c r="AO95" s="65"/>
      <c r="AP95" s="65"/>
      <c r="AQ95" s="65"/>
      <c r="AR95" s="65"/>
      <c r="AS95" s="65"/>
      <c r="AT95" s="65"/>
      <c r="AU95" s="65"/>
      <c r="AV95" s="65"/>
      <c r="AW95" s="65"/>
      <c r="AX95" s="65"/>
      <c r="AY95" s="65"/>
      <c r="AZ95" s="59"/>
      <c r="BA95" s="65"/>
      <c r="BB95" s="65"/>
      <c r="BC95" s="65"/>
      <c r="BD95" s="65"/>
      <c r="BE95" s="65"/>
      <c r="BF95" s="65"/>
      <c r="BG95" s="65"/>
      <c r="BH95" s="59"/>
      <c r="BI95" s="62"/>
      <c r="BJ95" s="62"/>
      <c r="BK95" s="62"/>
      <c r="BL95" s="62"/>
      <c r="BM95" s="62"/>
      <c r="BN95" s="62"/>
      <c r="BO95" s="62"/>
      <c r="BP95" s="62"/>
      <c r="BQ95" s="62"/>
      <c r="BR95" s="62"/>
      <c r="BS95" s="62"/>
      <c r="BT95" s="62"/>
      <c r="BU95" s="62"/>
      <c r="BV95" s="62"/>
      <c r="BW95" s="62"/>
      <c r="BX95" s="62"/>
      <c r="BY95" s="62"/>
    </row>
    <row r="96" spans="1:77" ht="6" customHeight="1">
      <c r="A96" s="61"/>
      <c r="B96" s="61"/>
      <c r="C96" s="61"/>
      <c r="D96" s="61"/>
      <c r="E96" s="61"/>
      <c r="F96" s="61"/>
      <c r="G96" s="61"/>
      <c r="H96" s="61"/>
      <c r="I96" s="61"/>
      <c r="J96" s="61"/>
      <c r="K96" s="61"/>
      <c r="L96" s="65"/>
      <c r="M96" s="65"/>
      <c r="N96" s="65"/>
      <c r="O96" s="65"/>
      <c r="P96" s="65"/>
      <c r="Q96" s="66"/>
      <c r="R96" s="65"/>
      <c r="S96" s="65"/>
      <c r="T96" s="65"/>
      <c r="U96" s="65"/>
      <c r="V96" s="65"/>
      <c r="W96" s="65"/>
      <c r="X96" s="59"/>
      <c r="Y96" s="59"/>
      <c r="Z96" s="59"/>
      <c r="AA96" s="59"/>
      <c r="AB96" s="59"/>
      <c r="AC96" s="59"/>
      <c r="AD96" s="59"/>
      <c r="AE96" s="59"/>
      <c r="AF96" s="59"/>
      <c r="AG96" s="59"/>
      <c r="AH96" s="59"/>
      <c r="AI96" s="59"/>
      <c r="AJ96" s="59"/>
      <c r="AK96" s="59"/>
      <c r="AL96" s="59"/>
      <c r="AM96" s="59"/>
      <c r="AN96" s="59"/>
      <c r="AO96" s="65"/>
      <c r="AP96" s="65"/>
      <c r="AQ96" s="65"/>
      <c r="AR96" s="65"/>
      <c r="AS96" s="65"/>
      <c r="AT96" s="65"/>
      <c r="AU96" s="65"/>
      <c r="AV96" s="65"/>
      <c r="AW96" s="65"/>
      <c r="AX96" s="65"/>
      <c r="AY96" s="65"/>
      <c r="AZ96" s="59"/>
      <c r="BA96" s="65"/>
      <c r="BB96" s="65"/>
      <c r="BC96" s="65"/>
      <c r="BD96" s="65"/>
      <c r="BE96" s="65"/>
      <c r="BF96" s="65"/>
      <c r="BG96" s="65"/>
      <c r="BH96" s="59"/>
      <c r="BI96" s="62"/>
      <c r="BJ96" s="62"/>
      <c r="BK96" s="62"/>
      <c r="BL96" s="62"/>
      <c r="BM96" s="62"/>
      <c r="BN96" s="62"/>
      <c r="BO96" s="62"/>
      <c r="BP96" s="62"/>
      <c r="BQ96" s="62"/>
      <c r="BR96" s="62"/>
      <c r="BS96" s="62"/>
      <c r="BT96" s="62"/>
      <c r="BU96" s="62"/>
      <c r="BV96" s="62"/>
      <c r="BW96" s="62"/>
      <c r="BX96" s="62"/>
      <c r="BY96" s="62"/>
    </row>
    <row r="97" spans="1:78" ht="3" customHeight="1">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c r="BN97" s="68"/>
      <c r="BO97" s="68"/>
      <c r="BP97" s="68"/>
      <c r="BQ97" s="68"/>
      <c r="BR97" s="68"/>
      <c r="BS97" s="68"/>
      <c r="BT97" s="68"/>
      <c r="BU97" s="68"/>
      <c r="BV97" s="68"/>
      <c r="BW97" s="68"/>
      <c r="BX97" s="68"/>
      <c r="BY97" s="68"/>
    </row>
    <row r="98" spans="1:78" ht="3" customHeight="1">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row>
    <row r="99" spans="1:78" ht="3" customHeight="1">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c r="BN99" s="68"/>
      <c r="BO99" s="68"/>
      <c r="BP99" s="68"/>
      <c r="BQ99" s="68"/>
      <c r="BR99" s="68"/>
      <c r="BS99" s="68"/>
      <c r="BT99" s="68"/>
      <c r="BU99" s="68"/>
      <c r="BV99" s="68"/>
      <c r="BW99" s="68"/>
      <c r="BX99" s="68"/>
      <c r="BY99" s="68"/>
    </row>
    <row r="100" spans="1:78" ht="3" customHeight="1">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row>
    <row r="101" spans="1:78" ht="3" customHeight="1">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c r="BN101" s="68"/>
      <c r="BO101" s="68"/>
      <c r="BP101" s="68"/>
      <c r="BQ101" s="68"/>
      <c r="BR101" s="68"/>
      <c r="BS101" s="68"/>
      <c r="BT101" s="68"/>
      <c r="BU101" s="68"/>
      <c r="BV101" s="68"/>
      <c r="BW101" s="68"/>
      <c r="BX101" s="68"/>
      <c r="BY101" s="68"/>
    </row>
    <row r="102" spans="1:78" ht="3" customHeight="1">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row>
    <row r="103" spans="1:78" ht="3" customHeight="1">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c r="BN103" s="68"/>
      <c r="BO103" s="68"/>
      <c r="BP103" s="68"/>
      <c r="BQ103" s="68"/>
      <c r="BR103" s="68"/>
      <c r="BS103" s="68"/>
      <c r="BT103" s="68"/>
      <c r="BU103" s="68"/>
      <c r="BV103" s="68"/>
      <c r="BW103" s="68"/>
      <c r="BX103" s="68"/>
      <c r="BY103" s="68"/>
    </row>
    <row r="104" spans="1:78" ht="3" customHeight="1">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58"/>
    </row>
    <row r="105" spans="1:78" ht="3" customHeight="1">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c r="BN105" s="68"/>
      <c r="BO105" s="68"/>
      <c r="BP105" s="68"/>
      <c r="BQ105" s="68"/>
      <c r="BR105" s="68"/>
      <c r="BS105" s="68"/>
      <c r="BT105" s="68"/>
      <c r="BU105" s="68"/>
      <c r="BV105" s="68"/>
      <c r="BW105" s="68"/>
      <c r="BX105" s="68"/>
      <c r="BY105" s="68"/>
      <c r="BZ105" s="58"/>
    </row>
    <row r="106" spans="1:78" ht="3" customHeight="1">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58"/>
    </row>
    <row r="107" spans="1:78" ht="6" customHeight="1">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59"/>
      <c r="BG107" s="59"/>
      <c r="BH107" s="59"/>
      <c r="BI107" s="59"/>
      <c r="BJ107" s="59"/>
      <c r="BK107" s="59"/>
      <c r="BL107" s="59"/>
      <c r="BM107" s="59"/>
      <c r="BN107" s="59"/>
      <c r="BO107" s="59"/>
      <c r="BP107" s="59"/>
      <c r="BQ107" s="59"/>
      <c r="BR107" s="59"/>
      <c r="BS107" s="59"/>
      <c r="BT107" s="59"/>
      <c r="BU107" s="59"/>
      <c r="BV107" s="59"/>
      <c r="BW107" s="59"/>
      <c r="BX107" s="59"/>
      <c r="BY107" s="59"/>
    </row>
    <row r="108" spans="1:78" ht="6" customHeight="1">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59"/>
      <c r="BG108" s="59"/>
      <c r="BH108" s="59"/>
      <c r="BI108" s="59"/>
      <c r="BJ108" s="59"/>
      <c r="BK108" s="59"/>
      <c r="BL108" s="59"/>
      <c r="BM108" s="59"/>
      <c r="BN108" s="59"/>
      <c r="BO108" s="59"/>
      <c r="BP108" s="59"/>
      <c r="BQ108" s="59"/>
      <c r="BR108" s="59"/>
      <c r="BS108" s="59"/>
      <c r="BT108" s="59"/>
      <c r="BU108" s="59"/>
      <c r="BV108" s="59"/>
      <c r="BW108" s="59"/>
      <c r="BX108" s="59"/>
      <c r="BY108" s="59"/>
    </row>
    <row r="109" spans="1:78" ht="6" customHeight="1">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59"/>
      <c r="BG109" s="59"/>
      <c r="BH109" s="59"/>
      <c r="BI109" s="59"/>
      <c r="BJ109" s="59"/>
      <c r="BK109" s="59"/>
      <c r="BL109" s="59"/>
      <c r="BM109" s="59"/>
      <c r="BN109" s="59"/>
      <c r="BO109" s="59"/>
      <c r="BP109" s="59"/>
      <c r="BQ109" s="59"/>
      <c r="BR109" s="59"/>
      <c r="BS109" s="59"/>
      <c r="BT109" s="59"/>
      <c r="BU109" s="59"/>
      <c r="BV109" s="59"/>
      <c r="BW109" s="59"/>
      <c r="BX109" s="59"/>
      <c r="BY109" s="59"/>
    </row>
    <row r="110" spans="1:78" ht="5.25"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row>
    <row r="111" spans="1:78" ht="5.25"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c r="BT111" s="59"/>
      <c r="BU111" s="59"/>
      <c r="BV111" s="59"/>
      <c r="BW111" s="59"/>
      <c r="BX111" s="59"/>
      <c r="BY111" s="59"/>
    </row>
    <row r="112" spans="1:78" ht="5.25"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row>
    <row r="113" spans="1:78" ht="3" customHeight="1">
      <c r="A113" s="70"/>
      <c r="B113" s="70"/>
      <c r="C113" s="70"/>
      <c r="D113" s="70"/>
      <c r="E113" s="70"/>
      <c r="F113" s="70"/>
      <c r="G113" s="70"/>
      <c r="H113" s="71"/>
      <c r="I113" s="71"/>
      <c r="J113" s="71"/>
      <c r="K113" s="71"/>
      <c r="L113" s="71"/>
      <c r="M113" s="71"/>
      <c r="N113" s="71"/>
      <c r="O113" s="71"/>
      <c r="P113" s="71"/>
      <c r="Q113" s="71"/>
      <c r="R113" s="71"/>
      <c r="S113" s="71"/>
      <c r="T113" s="71"/>
      <c r="U113" s="71"/>
      <c r="V113" s="71"/>
      <c r="W113" s="59"/>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59"/>
      <c r="BF113" s="59"/>
      <c r="BG113" s="59"/>
      <c r="BH113" s="59"/>
      <c r="BI113" s="59"/>
      <c r="BJ113" s="59"/>
      <c r="BK113" s="59"/>
      <c r="BL113" s="59"/>
      <c r="BM113" s="59"/>
      <c r="BN113" s="59"/>
      <c r="BO113" s="59"/>
      <c r="BP113" s="59"/>
      <c r="BQ113" s="59"/>
      <c r="BR113" s="59"/>
      <c r="BS113" s="59"/>
      <c r="BT113" s="59"/>
      <c r="BU113" s="59"/>
      <c r="BV113" s="59"/>
      <c r="BW113" s="59"/>
      <c r="BX113" s="59"/>
      <c r="BY113" s="59"/>
    </row>
    <row r="114" spans="1:78" ht="3" customHeight="1">
      <c r="A114" s="70"/>
      <c r="B114" s="70"/>
      <c r="C114" s="70"/>
      <c r="D114" s="70"/>
      <c r="E114" s="70"/>
      <c r="F114" s="70"/>
      <c r="G114" s="70"/>
      <c r="H114" s="71"/>
      <c r="I114" s="71"/>
      <c r="J114" s="71"/>
      <c r="K114" s="71"/>
      <c r="L114" s="71"/>
      <c r="M114" s="71"/>
      <c r="N114" s="71"/>
      <c r="O114" s="71"/>
      <c r="P114" s="71"/>
      <c r="Q114" s="71"/>
      <c r="R114" s="71"/>
      <c r="S114" s="71"/>
      <c r="T114" s="71"/>
      <c r="U114" s="71"/>
      <c r="V114" s="71"/>
      <c r="W114" s="59"/>
      <c r="X114" s="72"/>
      <c r="Y114" s="72"/>
      <c r="Z114" s="72"/>
      <c r="AA114" s="72"/>
      <c r="AB114" s="72"/>
      <c r="AC114" s="72"/>
      <c r="AD114" s="72"/>
      <c r="AE114" s="72"/>
      <c r="AF114" s="72"/>
      <c r="AG114" s="72"/>
      <c r="AH114" s="72"/>
      <c r="AI114" s="72"/>
      <c r="AJ114" s="72"/>
      <c r="AK114" s="72"/>
      <c r="AL114" s="72"/>
      <c r="AM114" s="72"/>
      <c r="AN114" s="72"/>
      <c r="AO114" s="72"/>
      <c r="AP114" s="72"/>
      <c r="AQ114" s="72"/>
      <c r="AR114" s="72"/>
      <c r="AS114" s="72"/>
      <c r="AT114" s="72"/>
      <c r="AU114" s="72"/>
      <c r="AV114" s="72"/>
      <c r="AW114" s="72"/>
      <c r="AX114" s="72"/>
      <c r="AY114" s="72"/>
      <c r="AZ114" s="72"/>
      <c r="BA114" s="72"/>
      <c r="BB114" s="72"/>
      <c r="BC114" s="72"/>
      <c r="BD114" s="72"/>
      <c r="BE114" s="59"/>
      <c r="BF114" s="59"/>
      <c r="BG114" s="59"/>
      <c r="BH114" s="59"/>
      <c r="BI114" s="59"/>
      <c r="BJ114" s="59"/>
      <c r="BK114" s="59"/>
      <c r="BL114" s="59"/>
      <c r="BM114" s="59"/>
      <c r="BN114" s="59"/>
      <c r="BO114" s="59"/>
      <c r="BP114" s="59"/>
      <c r="BQ114" s="59"/>
      <c r="BR114" s="59"/>
      <c r="BS114" s="59"/>
      <c r="BT114" s="59"/>
      <c r="BU114" s="59"/>
      <c r="BV114" s="59"/>
      <c r="BW114" s="59"/>
      <c r="BX114" s="59"/>
      <c r="BY114" s="59"/>
    </row>
    <row r="115" spans="1:78" ht="3" customHeight="1">
      <c r="A115" s="70"/>
      <c r="B115" s="70"/>
      <c r="C115" s="70"/>
      <c r="D115" s="70"/>
      <c r="E115" s="70"/>
      <c r="F115" s="70"/>
      <c r="G115" s="70"/>
      <c r="H115" s="71"/>
      <c r="I115" s="71"/>
      <c r="J115" s="71"/>
      <c r="K115" s="71"/>
      <c r="L115" s="71"/>
      <c r="M115" s="71"/>
      <c r="N115" s="71"/>
      <c r="O115" s="71"/>
      <c r="P115" s="71"/>
      <c r="Q115" s="71"/>
      <c r="R115" s="71"/>
      <c r="S115" s="71"/>
      <c r="T115" s="71"/>
      <c r="U115" s="71"/>
      <c r="V115" s="71"/>
      <c r="W115" s="59"/>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59"/>
      <c r="BF115" s="59"/>
      <c r="BG115" s="59"/>
      <c r="BH115" s="59"/>
      <c r="BI115" s="59"/>
      <c r="BJ115" s="59"/>
      <c r="BK115" s="59"/>
      <c r="BL115" s="59"/>
      <c r="BM115" s="59"/>
      <c r="BN115" s="59"/>
      <c r="BO115" s="59"/>
      <c r="BP115" s="59"/>
      <c r="BQ115" s="59"/>
      <c r="BR115" s="59"/>
      <c r="BS115" s="59"/>
      <c r="BT115" s="59"/>
      <c r="BU115" s="59"/>
      <c r="BV115" s="59"/>
      <c r="BW115" s="59"/>
      <c r="BX115" s="59"/>
      <c r="BY115" s="59"/>
    </row>
    <row r="116" spans="1:78" ht="3" customHeight="1">
      <c r="A116" s="70"/>
      <c r="B116" s="70"/>
      <c r="C116" s="70"/>
      <c r="D116" s="70"/>
      <c r="E116" s="70"/>
      <c r="F116" s="70"/>
      <c r="G116" s="70"/>
      <c r="H116" s="71"/>
      <c r="I116" s="71"/>
      <c r="J116" s="71"/>
      <c r="K116" s="71"/>
      <c r="L116" s="71"/>
      <c r="M116" s="71"/>
      <c r="N116" s="71"/>
      <c r="O116" s="71"/>
      <c r="P116" s="71"/>
      <c r="Q116" s="71"/>
      <c r="R116" s="71"/>
      <c r="S116" s="71"/>
      <c r="T116" s="71"/>
      <c r="U116" s="71"/>
      <c r="V116" s="71"/>
      <c r="W116" s="59"/>
      <c r="X116" s="72"/>
      <c r="Y116" s="72"/>
      <c r="Z116" s="72"/>
      <c r="AA116" s="72"/>
      <c r="AB116" s="72"/>
      <c r="AC116" s="72"/>
      <c r="AD116" s="72"/>
      <c r="AE116" s="72"/>
      <c r="AF116" s="72"/>
      <c r="AG116" s="72"/>
      <c r="AH116" s="72"/>
      <c r="AI116" s="72"/>
      <c r="AJ116" s="72"/>
      <c r="AK116" s="72"/>
      <c r="AL116" s="72"/>
      <c r="AM116" s="72"/>
      <c r="AN116" s="72"/>
      <c r="AO116" s="72"/>
      <c r="AP116" s="72"/>
      <c r="AQ116" s="72"/>
      <c r="AR116" s="72"/>
      <c r="AS116" s="72"/>
      <c r="AT116" s="72"/>
      <c r="AU116" s="72"/>
      <c r="AV116" s="72"/>
      <c r="AW116" s="72"/>
      <c r="AX116" s="72"/>
      <c r="AY116" s="72"/>
      <c r="AZ116" s="72"/>
      <c r="BA116" s="72"/>
      <c r="BB116" s="72"/>
      <c r="BC116" s="72"/>
      <c r="BD116" s="72"/>
      <c r="BE116" s="59"/>
      <c r="BF116" s="59"/>
      <c r="BG116" s="59"/>
      <c r="BH116" s="59"/>
      <c r="BI116" s="59"/>
      <c r="BJ116" s="59"/>
      <c r="BK116" s="59"/>
      <c r="BL116" s="59"/>
      <c r="BM116" s="59"/>
      <c r="BN116" s="59"/>
      <c r="BO116" s="59"/>
      <c r="BP116" s="59"/>
      <c r="BQ116" s="59"/>
      <c r="BR116" s="59"/>
      <c r="BS116" s="59"/>
      <c r="BT116" s="59"/>
      <c r="BU116" s="59"/>
      <c r="BV116" s="59"/>
      <c r="BW116" s="59"/>
      <c r="BX116" s="59"/>
      <c r="BY116" s="59"/>
    </row>
    <row r="117" spans="1:78" ht="3" customHeight="1">
      <c r="A117" s="70"/>
      <c r="B117" s="70"/>
      <c r="C117" s="70"/>
      <c r="D117" s="70"/>
      <c r="E117" s="70"/>
      <c r="F117" s="70"/>
      <c r="G117" s="70"/>
      <c r="H117" s="71"/>
      <c r="I117" s="71"/>
      <c r="J117" s="71"/>
      <c r="K117" s="71"/>
      <c r="L117" s="71"/>
      <c r="M117" s="71"/>
      <c r="N117" s="71"/>
      <c r="O117" s="71"/>
      <c r="P117" s="71"/>
      <c r="Q117" s="71"/>
      <c r="R117" s="71"/>
      <c r="S117" s="71"/>
      <c r="T117" s="71"/>
      <c r="U117" s="71"/>
      <c r="V117" s="71"/>
      <c r="W117" s="59"/>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2"/>
      <c r="AT117" s="72"/>
      <c r="AU117" s="72"/>
      <c r="AV117" s="72"/>
      <c r="AW117" s="72"/>
      <c r="AX117" s="72"/>
      <c r="AY117" s="72"/>
      <c r="AZ117" s="72"/>
      <c r="BA117" s="72"/>
      <c r="BB117" s="72"/>
      <c r="BC117" s="72"/>
      <c r="BD117" s="72"/>
      <c r="BE117" s="59"/>
      <c r="BF117" s="59"/>
      <c r="BG117" s="59"/>
      <c r="BH117" s="59"/>
      <c r="BI117" s="59"/>
      <c r="BJ117" s="59"/>
      <c r="BK117" s="59"/>
      <c r="BL117" s="59"/>
      <c r="BM117" s="59"/>
      <c r="BN117" s="59"/>
      <c r="BO117" s="59"/>
      <c r="BP117" s="59"/>
      <c r="BQ117" s="59"/>
      <c r="BR117" s="59"/>
      <c r="BS117" s="59"/>
      <c r="BT117" s="59"/>
      <c r="BU117" s="59"/>
      <c r="BV117" s="59"/>
      <c r="BW117" s="59"/>
      <c r="BX117" s="59"/>
      <c r="BY117" s="59"/>
    </row>
    <row r="118" spans="1:78" ht="3" customHeight="1">
      <c r="A118" s="70"/>
      <c r="B118" s="70"/>
      <c r="C118" s="70"/>
      <c r="D118" s="70"/>
      <c r="E118" s="70"/>
      <c r="F118" s="70"/>
      <c r="G118" s="70"/>
      <c r="H118" s="71"/>
      <c r="I118" s="71"/>
      <c r="J118" s="71"/>
      <c r="K118" s="71"/>
      <c r="L118" s="71"/>
      <c r="M118" s="71"/>
      <c r="N118" s="71"/>
      <c r="O118" s="71"/>
      <c r="P118" s="71"/>
      <c r="Q118" s="71"/>
      <c r="R118" s="71"/>
      <c r="S118" s="71"/>
      <c r="T118" s="71"/>
      <c r="U118" s="71"/>
      <c r="V118" s="71"/>
      <c r="W118" s="59"/>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c r="AT118" s="72"/>
      <c r="AU118" s="72"/>
      <c r="AV118" s="72"/>
      <c r="AW118" s="72"/>
      <c r="AX118" s="72"/>
      <c r="AY118" s="72"/>
      <c r="AZ118" s="72"/>
      <c r="BA118" s="72"/>
      <c r="BB118" s="72"/>
      <c r="BC118" s="72"/>
      <c r="BD118" s="72"/>
      <c r="BE118" s="59"/>
      <c r="BF118" s="59"/>
      <c r="BG118" s="59"/>
      <c r="BH118" s="59"/>
      <c r="BI118" s="59"/>
      <c r="BJ118" s="59"/>
      <c r="BK118" s="59"/>
      <c r="BL118" s="59"/>
      <c r="BM118" s="59"/>
      <c r="BN118" s="59"/>
      <c r="BO118" s="59"/>
      <c r="BP118" s="59"/>
      <c r="BQ118" s="59"/>
      <c r="BR118" s="59"/>
      <c r="BS118" s="59"/>
      <c r="BT118" s="59"/>
      <c r="BU118" s="59"/>
      <c r="BV118" s="59"/>
      <c r="BW118" s="59"/>
      <c r="BX118" s="59"/>
      <c r="BY118" s="59"/>
    </row>
    <row r="119" spans="1:78" ht="4.5" customHeight="1">
      <c r="A119" s="73"/>
      <c r="B119" s="73"/>
      <c r="C119" s="73"/>
      <c r="D119" s="74"/>
      <c r="E119" s="74"/>
      <c r="F119" s="74"/>
      <c r="G119" s="74"/>
      <c r="H119" s="73"/>
      <c r="I119" s="73"/>
      <c r="J119" s="73"/>
      <c r="K119" s="74"/>
      <c r="L119" s="74"/>
      <c r="M119" s="74"/>
      <c r="N119" s="74"/>
      <c r="O119" s="75"/>
      <c r="P119" s="75"/>
      <c r="Q119" s="75"/>
      <c r="R119" s="75"/>
      <c r="S119" s="76"/>
      <c r="T119" s="76"/>
      <c r="U119" s="76"/>
      <c r="V119" s="75"/>
      <c r="W119" s="75"/>
      <c r="X119" s="76"/>
      <c r="Y119" s="76"/>
      <c r="Z119" s="76"/>
      <c r="AA119" s="76"/>
      <c r="AB119" s="59"/>
      <c r="AC119" s="77"/>
      <c r="AD119" s="78"/>
      <c r="AE119" s="79"/>
      <c r="AF119" s="79"/>
      <c r="AG119" s="79"/>
      <c r="AH119" s="79"/>
      <c r="AI119" s="79"/>
      <c r="AJ119" s="78"/>
      <c r="AK119" s="78"/>
      <c r="AL119" s="80"/>
      <c r="AM119" s="80"/>
      <c r="AN119" s="80"/>
      <c r="AO119" s="80"/>
      <c r="AP119" s="80"/>
      <c r="AQ119" s="77"/>
      <c r="AR119" s="77"/>
      <c r="AS119" s="78"/>
      <c r="AT119" s="78"/>
      <c r="AU119" s="78"/>
      <c r="AV119" s="78"/>
      <c r="AW119" s="78"/>
      <c r="AX119" s="78"/>
      <c r="AY119" s="78"/>
      <c r="AZ119" s="78"/>
      <c r="BA119" s="78"/>
      <c r="BB119" s="78"/>
      <c r="BC119" s="78"/>
      <c r="BD119" s="78"/>
      <c r="BE119" s="78"/>
      <c r="BF119" s="78"/>
      <c r="BG119" s="78"/>
      <c r="BH119" s="78"/>
      <c r="BI119" s="80"/>
      <c r="BJ119" s="80"/>
      <c r="BK119" s="80"/>
      <c r="BL119" s="80"/>
      <c r="BM119" s="80"/>
      <c r="BN119" s="80"/>
      <c r="BO119" s="80"/>
      <c r="BP119" s="80"/>
      <c r="BQ119" s="80"/>
      <c r="BR119" s="80"/>
      <c r="BS119" s="80"/>
      <c r="BT119" s="80"/>
      <c r="BU119" s="80"/>
      <c r="BV119" s="80"/>
      <c r="BW119" s="80"/>
      <c r="BX119" s="80"/>
      <c r="BY119" s="80"/>
      <c r="BZ119" s="81"/>
    </row>
    <row r="120" spans="1:78" ht="6.75" customHeight="1">
      <c r="A120" s="59"/>
      <c r="B120" s="489"/>
      <c r="C120" s="489"/>
      <c r="D120" s="489"/>
      <c r="E120" s="489"/>
      <c r="F120" s="489"/>
      <c r="G120" s="489"/>
      <c r="H120" s="489"/>
      <c r="I120" s="489"/>
      <c r="J120" s="489"/>
      <c r="K120" s="489"/>
      <c r="L120" s="489"/>
      <c r="M120" s="489"/>
      <c r="N120" s="489"/>
      <c r="O120" s="489"/>
      <c r="P120" s="489"/>
      <c r="Q120" s="489"/>
      <c r="R120" s="489"/>
      <c r="S120" s="489"/>
      <c r="T120" s="489"/>
      <c r="U120" s="489"/>
      <c r="V120" s="489"/>
      <c r="W120" s="489"/>
      <c r="X120" s="489"/>
      <c r="Y120" s="489"/>
      <c r="Z120" s="489"/>
      <c r="AA120" s="489"/>
      <c r="AB120" s="489"/>
      <c r="AC120" s="489"/>
      <c r="AD120" s="489"/>
      <c r="AE120" s="489"/>
      <c r="AF120" s="489"/>
      <c r="AG120" s="489"/>
      <c r="AH120" s="489"/>
      <c r="AI120" s="489"/>
      <c r="AJ120" s="489"/>
      <c r="AK120" s="48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row>
    <row r="121" spans="1:78" ht="6.75" customHeight="1">
      <c r="A121" s="59"/>
      <c r="B121" s="489"/>
      <c r="C121" s="489"/>
      <c r="D121" s="489"/>
      <c r="E121" s="489"/>
      <c r="F121" s="489"/>
      <c r="G121" s="489"/>
      <c r="H121" s="489"/>
      <c r="I121" s="489"/>
      <c r="J121" s="489"/>
      <c r="K121" s="489"/>
      <c r="L121" s="489"/>
      <c r="M121" s="489"/>
      <c r="N121" s="489"/>
      <c r="O121" s="489"/>
      <c r="P121" s="489"/>
      <c r="Q121" s="489"/>
      <c r="R121" s="489"/>
      <c r="S121" s="489"/>
      <c r="T121" s="489"/>
      <c r="U121" s="489"/>
      <c r="V121" s="489"/>
      <c r="W121" s="489"/>
      <c r="X121" s="489"/>
      <c r="Y121" s="489"/>
      <c r="Z121" s="489"/>
      <c r="AA121" s="489"/>
      <c r="AB121" s="489"/>
      <c r="AC121" s="489"/>
      <c r="AD121" s="489"/>
      <c r="AE121" s="489"/>
      <c r="AF121" s="489"/>
      <c r="AG121" s="489"/>
      <c r="AH121" s="489"/>
      <c r="AI121" s="489"/>
      <c r="AJ121" s="489"/>
      <c r="AK121" s="489"/>
      <c r="AL121" s="59"/>
      <c r="AM121" s="59"/>
      <c r="AN121" s="59"/>
      <c r="AO121" s="59"/>
      <c r="AP121" s="59"/>
      <c r="AQ121" s="59"/>
      <c r="AR121" s="59"/>
      <c r="AS121" s="82"/>
      <c r="AT121" s="83"/>
      <c r="AU121" s="83"/>
      <c r="AV121" s="83"/>
      <c r="AW121" s="83"/>
      <c r="AX121" s="83"/>
      <c r="AY121" s="83"/>
      <c r="AZ121" s="83"/>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83"/>
    </row>
    <row r="122" spans="1:78" ht="6" customHeight="1">
      <c r="A122" s="59"/>
      <c r="B122" s="488"/>
      <c r="C122" s="488"/>
      <c r="D122" s="488"/>
      <c r="E122" s="488"/>
      <c r="F122" s="488"/>
      <c r="G122" s="488"/>
      <c r="H122" s="488"/>
      <c r="I122" s="488"/>
      <c r="J122" s="488"/>
      <c r="K122" s="488"/>
      <c r="L122" s="488"/>
      <c r="M122" s="488"/>
      <c r="N122" s="488"/>
      <c r="O122" s="488"/>
      <c r="P122" s="488"/>
      <c r="Q122" s="488"/>
      <c r="R122" s="488"/>
      <c r="S122" s="488"/>
      <c r="T122" s="488"/>
      <c r="U122" s="488"/>
      <c r="V122" s="488"/>
      <c r="W122" s="488"/>
      <c r="X122" s="488"/>
      <c r="Y122" s="488"/>
      <c r="Z122" s="488"/>
      <c r="AA122" s="488"/>
      <c r="AB122" s="488"/>
      <c r="AC122" s="488"/>
      <c r="AD122" s="488"/>
      <c r="AE122" s="488"/>
      <c r="AF122" s="488"/>
      <c r="AG122" s="488"/>
      <c r="AH122" s="488"/>
      <c r="AI122" s="488"/>
      <c r="AJ122" s="488"/>
      <c r="AK122" s="488"/>
      <c r="AL122" s="488"/>
      <c r="AM122" s="59"/>
      <c r="AN122" s="59"/>
      <c r="AO122" s="59"/>
      <c r="AP122" s="59"/>
      <c r="AQ122" s="59"/>
      <c r="AR122" s="59"/>
      <c r="AS122" s="83"/>
      <c r="AT122" s="83"/>
      <c r="AU122" s="83"/>
      <c r="AV122" s="83"/>
      <c r="AW122" s="83"/>
      <c r="AX122" s="83"/>
      <c r="AY122" s="83"/>
      <c r="AZ122" s="83"/>
      <c r="BA122" s="59"/>
      <c r="BB122" s="559"/>
      <c r="BC122" s="559"/>
      <c r="BD122" s="559"/>
      <c r="BE122" s="559"/>
      <c r="BF122" s="559"/>
      <c r="BG122" s="559"/>
      <c r="BH122" s="559"/>
      <c r="BI122" s="559"/>
      <c r="BJ122" s="559"/>
      <c r="BK122" s="559"/>
      <c r="BL122" s="559"/>
      <c r="BM122" s="559"/>
      <c r="BN122" s="559"/>
      <c r="BO122" s="559"/>
      <c r="BP122" s="559"/>
      <c r="BQ122" s="559"/>
      <c r="BR122" s="559"/>
      <c r="BS122" s="559"/>
      <c r="BT122" s="559"/>
      <c r="BU122" s="559"/>
      <c r="BV122" s="559"/>
      <c r="BW122" s="559"/>
      <c r="BX122" s="559"/>
      <c r="BY122" s="559"/>
    </row>
    <row r="123" spans="1:78" ht="6" customHeight="1">
      <c r="A123" s="59"/>
      <c r="B123" s="488"/>
      <c r="C123" s="488"/>
      <c r="D123" s="488"/>
      <c r="E123" s="488"/>
      <c r="F123" s="488"/>
      <c r="G123" s="488"/>
      <c r="H123" s="488"/>
      <c r="I123" s="488"/>
      <c r="J123" s="488"/>
      <c r="K123" s="488"/>
      <c r="L123" s="488"/>
      <c r="M123" s="488"/>
      <c r="N123" s="488"/>
      <c r="O123" s="488"/>
      <c r="P123" s="488"/>
      <c r="Q123" s="488"/>
      <c r="R123" s="488"/>
      <c r="S123" s="488"/>
      <c r="T123" s="488"/>
      <c r="U123" s="488"/>
      <c r="V123" s="488"/>
      <c r="W123" s="488"/>
      <c r="X123" s="488"/>
      <c r="Y123" s="488"/>
      <c r="Z123" s="488"/>
      <c r="AA123" s="488"/>
      <c r="AB123" s="488"/>
      <c r="AC123" s="488"/>
      <c r="AD123" s="488"/>
      <c r="AE123" s="488"/>
      <c r="AF123" s="488"/>
      <c r="AG123" s="488"/>
      <c r="AH123" s="488"/>
      <c r="AI123" s="488"/>
      <c r="AJ123" s="488"/>
      <c r="AK123" s="488"/>
      <c r="AL123" s="488"/>
      <c r="AM123" s="59"/>
      <c r="AN123" s="59"/>
      <c r="AO123" s="59"/>
      <c r="AP123" s="59"/>
      <c r="AQ123" s="59"/>
      <c r="AR123" s="59"/>
      <c r="AS123" s="83"/>
      <c r="AT123" s="83"/>
      <c r="AU123" s="83"/>
      <c r="AV123" s="83"/>
      <c r="AW123" s="83"/>
      <c r="AX123" s="83"/>
      <c r="AY123" s="83"/>
      <c r="AZ123" s="83"/>
      <c r="BA123" s="59"/>
      <c r="BB123" s="559"/>
      <c r="BC123" s="559"/>
      <c r="BD123" s="559"/>
      <c r="BE123" s="559"/>
      <c r="BF123" s="559"/>
      <c r="BG123" s="559"/>
      <c r="BH123" s="559"/>
      <c r="BI123" s="559"/>
      <c r="BJ123" s="559"/>
      <c r="BK123" s="559"/>
      <c r="BL123" s="559"/>
      <c r="BM123" s="559"/>
      <c r="BN123" s="559"/>
      <c r="BO123" s="559"/>
      <c r="BP123" s="559"/>
      <c r="BQ123" s="559"/>
      <c r="BR123" s="559"/>
      <c r="BS123" s="559"/>
      <c r="BT123" s="559"/>
      <c r="BU123" s="559"/>
      <c r="BV123" s="559"/>
      <c r="BW123" s="559"/>
      <c r="BX123" s="559"/>
      <c r="BY123" s="559"/>
    </row>
    <row r="124" spans="1:78" ht="6" customHeight="1">
      <c r="A124" s="59"/>
      <c r="B124" s="488"/>
      <c r="C124" s="488"/>
      <c r="D124" s="488"/>
      <c r="E124" s="488"/>
      <c r="F124" s="488"/>
      <c r="G124" s="488"/>
      <c r="H124" s="488"/>
      <c r="I124" s="488"/>
      <c r="J124" s="488"/>
      <c r="K124" s="488"/>
      <c r="L124" s="488"/>
      <c r="M124" s="488"/>
      <c r="N124" s="488"/>
      <c r="O124" s="488"/>
      <c r="P124" s="488"/>
      <c r="Q124" s="488"/>
      <c r="R124" s="488"/>
      <c r="S124" s="488"/>
      <c r="T124" s="488"/>
      <c r="U124" s="488"/>
      <c r="V124" s="488"/>
      <c r="W124" s="488"/>
      <c r="X124" s="488"/>
      <c r="Y124" s="488"/>
      <c r="Z124" s="488"/>
      <c r="AA124" s="488"/>
      <c r="AB124" s="488"/>
      <c r="AC124" s="488"/>
      <c r="AD124" s="488"/>
      <c r="AE124" s="488"/>
      <c r="AF124" s="488"/>
      <c r="AG124" s="488"/>
      <c r="AH124" s="488"/>
      <c r="AI124" s="488"/>
      <c r="AJ124" s="488"/>
      <c r="AK124" s="488"/>
      <c r="AL124" s="488"/>
      <c r="AM124" s="59"/>
      <c r="AN124" s="59"/>
      <c r="AO124" s="59"/>
      <c r="AP124" s="59"/>
      <c r="AQ124" s="59"/>
      <c r="AR124" s="59"/>
      <c r="AS124" s="59"/>
      <c r="AT124" s="59"/>
      <c r="AU124" s="59"/>
      <c r="AV124" s="59"/>
      <c r="AW124" s="59"/>
      <c r="AX124" s="59"/>
      <c r="AY124" s="59"/>
      <c r="AZ124" s="59"/>
      <c r="BA124" s="59"/>
      <c r="BB124" s="84"/>
      <c r="BC124" s="84"/>
      <c r="BD124" s="84"/>
      <c r="BE124" s="84"/>
      <c r="BF124" s="84"/>
      <c r="BG124" s="84"/>
      <c r="BH124" s="84"/>
      <c r="BI124" s="84"/>
      <c r="BJ124" s="84"/>
      <c r="BK124" s="84"/>
      <c r="BL124" s="84"/>
      <c r="BM124" s="84"/>
      <c r="BN124" s="84"/>
      <c r="BO124" s="84"/>
      <c r="BP124" s="84"/>
      <c r="BQ124" s="84"/>
      <c r="BR124" s="84"/>
      <c r="BS124" s="84"/>
      <c r="BT124" s="84"/>
      <c r="BU124" s="84"/>
      <c r="BV124" s="84"/>
      <c r="BW124" s="84"/>
      <c r="BX124" s="84"/>
      <c r="BY124" s="84"/>
    </row>
    <row r="125" spans="1:78" ht="6.75" customHeight="1">
      <c r="A125" s="59"/>
      <c r="B125" s="560"/>
      <c r="C125" s="560"/>
      <c r="D125" s="560"/>
      <c r="E125" s="560"/>
      <c r="F125" s="560"/>
      <c r="G125" s="560"/>
      <c r="H125" s="560"/>
      <c r="I125" s="560"/>
      <c r="J125" s="560"/>
      <c r="K125" s="560"/>
      <c r="L125" s="560"/>
      <c r="M125" s="560"/>
      <c r="N125" s="560"/>
      <c r="O125" s="560"/>
      <c r="P125" s="560"/>
      <c r="Q125" s="560"/>
      <c r="R125" s="560"/>
      <c r="S125" s="560"/>
      <c r="T125" s="560"/>
      <c r="U125" s="560"/>
      <c r="V125" s="560"/>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84"/>
      <c r="BC125" s="84"/>
      <c r="BD125" s="84"/>
      <c r="BE125" s="84"/>
      <c r="BF125" s="84"/>
      <c r="BG125" s="84"/>
      <c r="BH125" s="84"/>
      <c r="BI125" s="84"/>
      <c r="BJ125" s="84"/>
      <c r="BK125" s="84"/>
      <c r="BL125" s="84"/>
      <c r="BM125" s="84"/>
      <c r="BN125" s="84"/>
      <c r="BO125" s="84"/>
      <c r="BP125" s="84"/>
      <c r="BQ125" s="84"/>
      <c r="BR125" s="84"/>
      <c r="BS125" s="84"/>
      <c r="BT125" s="84"/>
      <c r="BU125" s="84"/>
      <c r="BV125" s="84"/>
      <c r="BW125" s="84"/>
      <c r="BX125" s="84"/>
      <c r="BY125" s="84"/>
    </row>
    <row r="126" spans="1:78" ht="6.75" customHeight="1">
      <c r="A126" s="59"/>
      <c r="B126" s="560"/>
      <c r="C126" s="560"/>
      <c r="D126" s="560"/>
      <c r="E126" s="560"/>
      <c r="F126" s="560"/>
      <c r="G126" s="560"/>
      <c r="H126" s="560"/>
      <c r="I126" s="560"/>
      <c r="J126" s="560"/>
      <c r="K126" s="560"/>
      <c r="L126" s="560"/>
      <c r="M126" s="560"/>
      <c r="N126" s="560"/>
      <c r="O126" s="560"/>
      <c r="P126" s="560"/>
      <c r="Q126" s="560"/>
      <c r="R126" s="560"/>
      <c r="S126" s="560"/>
      <c r="T126" s="560"/>
      <c r="U126" s="560"/>
      <c r="V126" s="560"/>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84"/>
      <c r="BC126" s="84"/>
      <c r="BD126" s="84"/>
      <c r="BE126" s="84"/>
      <c r="BF126" s="84"/>
      <c r="BG126" s="84"/>
      <c r="BH126" s="84"/>
      <c r="BI126" s="84"/>
      <c r="BJ126" s="84"/>
      <c r="BK126" s="84"/>
      <c r="BL126" s="84"/>
      <c r="BM126" s="84"/>
      <c r="BN126" s="84"/>
      <c r="BO126" s="84"/>
      <c r="BP126" s="84"/>
      <c r="BQ126" s="84"/>
      <c r="BR126" s="84"/>
      <c r="BS126" s="84"/>
      <c r="BT126" s="84"/>
      <c r="BU126" s="84"/>
      <c r="BV126" s="84"/>
      <c r="BW126" s="84"/>
      <c r="BX126" s="84"/>
      <c r="BY126" s="84"/>
    </row>
    <row r="127" spans="1:78" ht="6" customHeight="1">
      <c r="A127" s="59"/>
      <c r="B127" s="488"/>
      <c r="C127" s="488"/>
      <c r="D127" s="488"/>
      <c r="E127" s="488"/>
      <c r="F127" s="488"/>
      <c r="G127" s="488"/>
      <c r="H127" s="488"/>
      <c r="I127" s="488"/>
      <c r="J127" s="488"/>
      <c r="K127" s="488"/>
      <c r="L127" s="488"/>
      <c r="M127" s="488"/>
      <c r="N127" s="488"/>
      <c r="O127" s="488"/>
      <c r="P127" s="488"/>
      <c r="Q127" s="488"/>
      <c r="R127" s="488"/>
      <c r="S127" s="488"/>
      <c r="T127" s="488"/>
      <c r="U127" s="488"/>
      <c r="V127" s="488"/>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84"/>
      <c r="BC127" s="84"/>
      <c r="BD127" s="84"/>
      <c r="BE127" s="84"/>
      <c r="BF127" s="84"/>
      <c r="BG127" s="84"/>
      <c r="BH127" s="84"/>
      <c r="BI127" s="84"/>
      <c r="BJ127" s="84"/>
      <c r="BK127" s="84"/>
      <c r="BL127" s="84"/>
      <c r="BM127" s="84"/>
      <c r="BN127" s="84"/>
      <c r="BO127" s="84"/>
      <c r="BP127" s="84"/>
      <c r="BQ127" s="84"/>
      <c r="BR127" s="84"/>
      <c r="BS127" s="84"/>
      <c r="BT127" s="84"/>
      <c r="BU127" s="84"/>
      <c r="BV127" s="84"/>
      <c r="BW127" s="84"/>
      <c r="BX127" s="84"/>
      <c r="BY127" s="84"/>
    </row>
    <row r="128" spans="1:78" ht="6" customHeight="1">
      <c r="A128" s="59"/>
      <c r="B128" s="488"/>
      <c r="C128" s="488"/>
      <c r="D128" s="488"/>
      <c r="E128" s="488"/>
      <c r="F128" s="488"/>
      <c r="G128" s="488"/>
      <c r="H128" s="488"/>
      <c r="I128" s="488"/>
      <c r="J128" s="488"/>
      <c r="K128" s="488"/>
      <c r="L128" s="488"/>
      <c r="M128" s="488"/>
      <c r="N128" s="488"/>
      <c r="O128" s="488"/>
      <c r="P128" s="488"/>
      <c r="Q128" s="488"/>
      <c r="R128" s="488"/>
      <c r="S128" s="488"/>
      <c r="T128" s="488"/>
      <c r="U128" s="488"/>
      <c r="V128" s="488"/>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85"/>
      <c r="BF128" s="85"/>
      <c r="BG128" s="85"/>
      <c r="BH128" s="85"/>
      <c r="BI128" s="85"/>
      <c r="BJ128" s="85"/>
      <c r="BK128" s="85"/>
      <c r="BL128" s="85"/>
      <c r="BM128" s="85"/>
      <c r="BN128" s="85"/>
      <c r="BO128" s="85"/>
      <c r="BP128" s="85"/>
      <c r="BQ128" s="85"/>
      <c r="BR128" s="85"/>
      <c r="BS128" s="85"/>
      <c r="BT128" s="85"/>
      <c r="BU128" s="85"/>
      <c r="BV128" s="85"/>
      <c r="BW128" s="59"/>
      <c r="BX128" s="59"/>
      <c r="BY128" s="59"/>
    </row>
    <row r="129" spans="1:77" ht="6" customHeight="1">
      <c r="A129" s="59"/>
      <c r="B129" s="488"/>
      <c r="C129" s="488"/>
      <c r="D129" s="488"/>
      <c r="E129" s="488"/>
      <c r="F129" s="488"/>
      <c r="G129" s="488"/>
      <c r="H129" s="488"/>
      <c r="I129" s="488"/>
      <c r="J129" s="488"/>
      <c r="K129" s="488"/>
      <c r="L129" s="488"/>
      <c r="M129" s="488"/>
      <c r="N129" s="488"/>
      <c r="O129" s="488"/>
      <c r="P129" s="488"/>
      <c r="Q129" s="488"/>
      <c r="R129" s="488"/>
      <c r="S129" s="488"/>
      <c r="T129" s="488"/>
      <c r="U129" s="488"/>
      <c r="V129" s="488"/>
      <c r="W129" s="59"/>
      <c r="X129" s="59"/>
      <c r="Y129" s="59"/>
      <c r="Z129" s="59"/>
      <c r="AA129" s="59"/>
      <c r="AB129" s="59"/>
      <c r="AC129" s="59"/>
      <c r="AD129" s="59"/>
      <c r="AE129" s="632"/>
      <c r="AF129" s="632"/>
      <c r="AG129" s="632"/>
      <c r="AH129" s="632"/>
      <c r="AI129" s="632"/>
      <c r="AJ129" s="632"/>
      <c r="AK129" s="632"/>
      <c r="AL129" s="632"/>
      <c r="AM129" s="632"/>
      <c r="AN129" s="632"/>
      <c r="AO129" s="632"/>
      <c r="AP129" s="632"/>
      <c r="AQ129" s="632"/>
      <c r="AR129" s="632"/>
      <c r="AS129" s="632"/>
      <c r="AT129" s="632"/>
      <c r="AU129" s="632"/>
      <c r="AV129" s="59"/>
      <c r="AW129" s="59"/>
      <c r="AX129" s="59"/>
      <c r="AY129" s="59"/>
      <c r="AZ129" s="59"/>
      <c r="BA129" s="59"/>
      <c r="BB129" s="59"/>
      <c r="BC129" s="59"/>
      <c r="BD129" s="59"/>
      <c r="BE129" s="633"/>
      <c r="BF129" s="633"/>
      <c r="BG129" s="633"/>
      <c r="BH129" s="633"/>
      <c r="BI129" s="633"/>
      <c r="BJ129" s="633"/>
      <c r="BK129" s="633"/>
      <c r="BL129" s="633"/>
      <c r="BM129" s="633"/>
      <c r="BN129" s="633"/>
      <c r="BO129" s="633"/>
      <c r="BP129" s="633"/>
      <c r="BQ129" s="633"/>
      <c r="BR129" s="633"/>
      <c r="BS129" s="633"/>
      <c r="BT129" s="633"/>
      <c r="BU129" s="633"/>
      <c r="BV129" s="633"/>
      <c r="BW129" s="59"/>
      <c r="BX129" s="59"/>
      <c r="BY129" s="59"/>
    </row>
    <row r="130" spans="1:77" ht="9" customHeight="1">
      <c r="A130" s="59"/>
      <c r="B130" s="59"/>
      <c r="C130" s="59"/>
      <c r="D130" s="59"/>
      <c r="E130" s="59"/>
      <c r="F130" s="59"/>
      <c r="G130" s="59"/>
      <c r="H130" s="59"/>
      <c r="I130" s="558"/>
      <c r="J130" s="558"/>
      <c r="K130" s="558"/>
      <c r="L130" s="558"/>
      <c r="M130" s="558"/>
      <c r="N130" s="558"/>
      <c r="O130" s="558"/>
      <c r="P130" s="558"/>
      <c r="Q130" s="558"/>
      <c r="R130" s="558"/>
      <c r="S130" s="558"/>
      <c r="T130" s="558"/>
      <c r="U130" s="558"/>
      <c r="V130" s="558"/>
      <c r="W130" s="558"/>
      <c r="X130" s="558"/>
      <c r="Y130" s="558"/>
      <c r="Z130" s="558"/>
      <c r="AA130" s="558"/>
      <c r="AB130" s="558"/>
      <c r="AC130" s="558"/>
      <c r="AD130" s="558"/>
      <c r="AE130" s="558"/>
      <c r="AF130" s="558"/>
      <c r="AG130" s="558"/>
      <c r="AH130" s="558"/>
      <c r="AI130" s="558"/>
      <c r="AJ130" s="558"/>
      <c r="AK130" s="558"/>
      <c r="AL130" s="558"/>
      <c r="AM130" s="558"/>
      <c r="AN130" s="558"/>
      <c r="AO130" s="558"/>
      <c r="AP130" s="558"/>
      <c r="AQ130" s="558"/>
      <c r="AR130" s="558"/>
      <c r="AS130" s="558"/>
      <c r="AT130" s="558"/>
      <c r="AU130" s="558"/>
      <c r="AV130" s="558"/>
      <c r="AW130" s="558"/>
      <c r="AX130" s="558"/>
      <c r="AY130" s="558"/>
      <c r="AZ130" s="558"/>
      <c r="BA130" s="558"/>
      <c r="BB130" s="558"/>
      <c r="BC130" s="558"/>
      <c r="BD130" s="558"/>
      <c r="BE130" s="558"/>
      <c r="BF130" s="558"/>
      <c r="BG130" s="558"/>
      <c r="BH130" s="558"/>
      <c r="BI130" s="558"/>
      <c r="BJ130" s="558"/>
      <c r="BK130" s="558"/>
      <c r="BL130" s="558"/>
      <c r="BM130" s="558"/>
      <c r="BN130" s="558"/>
      <c r="BO130" s="558"/>
      <c r="BP130" s="558"/>
      <c r="BQ130" s="558"/>
      <c r="BR130" s="558"/>
      <c r="BS130" s="59"/>
      <c r="BT130" s="59"/>
      <c r="BU130" s="59"/>
      <c r="BV130" s="59"/>
      <c r="BW130" s="59"/>
      <c r="BX130" s="59"/>
      <c r="BY130" s="59"/>
    </row>
    <row r="131" spans="1:77" ht="6" customHeight="1">
      <c r="A131" s="59"/>
      <c r="B131" s="551"/>
      <c r="C131" s="551"/>
      <c r="D131" s="551"/>
      <c r="E131" s="551"/>
      <c r="F131" s="551"/>
      <c r="G131" s="551"/>
      <c r="H131" s="551"/>
      <c r="I131" s="551"/>
      <c r="J131" s="551"/>
      <c r="K131" s="551"/>
      <c r="L131" s="551"/>
      <c r="M131" s="551"/>
      <c r="N131" s="551"/>
      <c r="O131" s="551"/>
      <c r="P131" s="551"/>
      <c r="Q131" s="551"/>
      <c r="R131" s="551"/>
      <c r="S131" s="551"/>
      <c r="T131" s="551"/>
      <c r="U131" s="551"/>
      <c r="V131" s="551"/>
      <c r="W131" s="551"/>
      <c r="X131" s="551"/>
      <c r="Y131" s="551"/>
      <c r="Z131" s="551"/>
      <c r="AA131" s="551"/>
      <c r="AB131" s="551"/>
      <c r="AC131" s="551"/>
      <c r="AD131" s="551"/>
      <c r="AE131" s="551"/>
      <c r="AF131" s="551"/>
      <c r="AG131" s="551"/>
      <c r="AH131" s="551"/>
      <c r="AI131" s="551"/>
      <c r="AJ131" s="551"/>
      <c r="AK131" s="551"/>
      <c r="AL131" s="551"/>
      <c r="AM131" s="551"/>
      <c r="AN131" s="551"/>
      <c r="AO131" s="551"/>
      <c r="AP131" s="551"/>
      <c r="AQ131" s="551"/>
      <c r="AR131" s="551"/>
      <c r="AS131" s="551"/>
      <c r="AT131" s="551"/>
      <c r="AU131" s="551"/>
      <c r="AV131" s="551"/>
      <c r="AW131" s="551"/>
      <c r="AX131" s="551"/>
      <c r="AY131" s="551"/>
      <c r="AZ131" s="551"/>
      <c r="BA131" s="551"/>
      <c r="BB131" s="551"/>
      <c r="BC131" s="551"/>
      <c r="BD131" s="551"/>
      <c r="BE131" s="551"/>
      <c r="BF131" s="551"/>
      <c r="BG131" s="551"/>
      <c r="BH131" s="551"/>
      <c r="BI131" s="551"/>
      <c r="BJ131" s="551"/>
      <c r="BK131" s="551"/>
      <c r="BL131" s="551"/>
      <c r="BM131" s="551"/>
      <c r="BN131" s="551"/>
      <c r="BO131" s="551"/>
      <c r="BP131" s="551"/>
      <c r="BQ131" s="551"/>
      <c r="BR131" s="551"/>
      <c r="BS131" s="551"/>
      <c r="BT131" s="551"/>
      <c r="BU131" s="551"/>
      <c r="BV131" s="551"/>
      <c r="BW131" s="551"/>
      <c r="BX131" s="551"/>
      <c r="BY131" s="551"/>
    </row>
    <row r="132" spans="1:77" ht="6" customHeight="1">
      <c r="A132" s="59"/>
      <c r="B132" s="551"/>
      <c r="C132" s="551"/>
      <c r="D132" s="551"/>
      <c r="E132" s="551"/>
      <c r="F132" s="551"/>
      <c r="G132" s="551"/>
      <c r="H132" s="551"/>
      <c r="I132" s="551"/>
      <c r="J132" s="551"/>
      <c r="K132" s="551"/>
      <c r="L132" s="551"/>
      <c r="M132" s="551"/>
      <c r="N132" s="551"/>
      <c r="O132" s="551"/>
      <c r="P132" s="551"/>
      <c r="Q132" s="551"/>
      <c r="R132" s="551"/>
      <c r="S132" s="551"/>
      <c r="T132" s="551"/>
      <c r="U132" s="551"/>
      <c r="V132" s="551"/>
      <c r="W132" s="551"/>
      <c r="X132" s="551"/>
      <c r="Y132" s="551"/>
      <c r="Z132" s="551"/>
      <c r="AA132" s="551"/>
      <c r="AB132" s="551"/>
      <c r="AC132" s="551"/>
      <c r="AD132" s="551"/>
      <c r="AE132" s="551"/>
      <c r="AF132" s="551"/>
      <c r="AG132" s="551"/>
      <c r="AH132" s="551"/>
      <c r="AI132" s="551"/>
      <c r="AJ132" s="551"/>
      <c r="AK132" s="551"/>
      <c r="AL132" s="551"/>
      <c r="AM132" s="551"/>
      <c r="AN132" s="551"/>
      <c r="AO132" s="551"/>
      <c r="AP132" s="551"/>
      <c r="AQ132" s="551"/>
      <c r="AR132" s="551"/>
      <c r="AS132" s="551"/>
      <c r="AT132" s="551"/>
      <c r="AU132" s="551"/>
      <c r="AV132" s="551"/>
      <c r="AW132" s="551"/>
      <c r="AX132" s="551"/>
      <c r="AY132" s="551"/>
      <c r="AZ132" s="551"/>
      <c r="BA132" s="551"/>
      <c r="BB132" s="551"/>
      <c r="BC132" s="551"/>
      <c r="BD132" s="551"/>
      <c r="BE132" s="551"/>
      <c r="BF132" s="551"/>
      <c r="BG132" s="551"/>
      <c r="BH132" s="551"/>
      <c r="BI132" s="551"/>
      <c r="BJ132" s="551"/>
      <c r="BK132" s="551"/>
      <c r="BL132" s="551"/>
      <c r="BM132" s="551"/>
      <c r="BN132" s="551"/>
      <c r="BO132" s="551"/>
      <c r="BP132" s="551"/>
      <c r="BQ132" s="551"/>
      <c r="BR132" s="551"/>
      <c r="BS132" s="551"/>
      <c r="BT132" s="551"/>
      <c r="BU132" s="551"/>
      <c r="BV132" s="551"/>
      <c r="BW132" s="551"/>
      <c r="BX132" s="551"/>
      <c r="BY132" s="551"/>
    </row>
    <row r="133" spans="1:77" ht="6" customHeight="1">
      <c r="A133" s="59"/>
      <c r="B133" s="551"/>
      <c r="C133" s="551"/>
      <c r="D133" s="551"/>
      <c r="E133" s="551"/>
      <c r="F133" s="551"/>
      <c r="G133" s="551"/>
      <c r="H133" s="551"/>
      <c r="I133" s="551"/>
      <c r="J133" s="551"/>
      <c r="K133" s="551"/>
      <c r="L133" s="551"/>
      <c r="M133" s="551"/>
      <c r="N133" s="551"/>
      <c r="O133" s="551"/>
      <c r="P133" s="551"/>
      <c r="Q133" s="551"/>
      <c r="R133" s="551"/>
      <c r="S133" s="551"/>
      <c r="T133" s="551"/>
      <c r="U133" s="551"/>
      <c r="V133" s="551"/>
      <c r="W133" s="551"/>
      <c r="X133" s="551"/>
      <c r="Y133" s="551"/>
      <c r="Z133" s="551"/>
      <c r="AA133" s="551"/>
      <c r="AB133" s="551"/>
      <c r="AC133" s="551"/>
      <c r="AD133" s="551"/>
      <c r="AE133" s="551"/>
      <c r="AF133" s="551"/>
      <c r="AG133" s="551"/>
      <c r="AH133" s="551"/>
      <c r="AI133" s="551"/>
      <c r="AJ133" s="551"/>
      <c r="AK133" s="551"/>
      <c r="AL133" s="551"/>
      <c r="AM133" s="551"/>
      <c r="AN133" s="551"/>
      <c r="AO133" s="551"/>
      <c r="AP133" s="551"/>
      <c r="AQ133" s="551"/>
      <c r="AR133" s="551"/>
      <c r="AS133" s="551"/>
      <c r="AT133" s="551"/>
      <c r="AU133" s="551"/>
      <c r="AV133" s="551"/>
      <c r="AW133" s="551"/>
      <c r="AX133" s="551"/>
      <c r="AY133" s="551"/>
      <c r="AZ133" s="551"/>
      <c r="BA133" s="551"/>
      <c r="BB133" s="551"/>
      <c r="BC133" s="551"/>
      <c r="BD133" s="551"/>
      <c r="BE133" s="551"/>
      <c r="BF133" s="551"/>
      <c r="BG133" s="551"/>
      <c r="BH133" s="551"/>
      <c r="BI133" s="551"/>
      <c r="BJ133" s="551"/>
      <c r="BK133" s="551"/>
      <c r="BL133" s="551"/>
      <c r="BM133" s="551"/>
      <c r="BN133" s="551"/>
      <c r="BO133" s="551"/>
      <c r="BP133" s="551"/>
      <c r="BQ133" s="551"/>
      <c r="BR133" s="551"/>
      <c r="BS133" s="551"/>
      <c r="BT133" s="551"/>
      <c r="BU133" s="551"/>
      <c r="BV133" s="551"/>
      <c r="BW133" s="551"/>
      <c r="BX133" s="551"/>
      <c r="BY133" s="551"/>
    </row>
    <row r="134" spans="1:77" ht="6.75" customHeight="1">
      <c r="A134" s="59"/>
      <c r="B134" s="551"/>
      <c r="C134" s="551"/>
      <c r="D134" s="551"/>
      <c r="E134" s="551"/>
      <c r="F134" s="551"/>
      <c r="G134" s="551"/>
      <c r="H134" s="551"/>
      <c r="I134" s="551"/>
      <c r="J134" s="551"/>
      <c r="K134" s="551"/>
      <c r="L134" s="551"/>
      <c r="M134" s="551"/>
      <c r="N134" s="551"/>
      <c r="O134" s="551"/>
      <c r="P134" s="551"/>
      <c r="Q134" s="551"/>
      <c r="R134" s="551"/>
      <c r="S134" s="551"/>
      <c r="T134" s="551"/>
      <c r="U134" s="551"/>
      <c r="V134" s="551"/>
      <c r="W134" s="551"/>
      <c r="X134" s="551"/>
      <c r="Y134" s="551"/>
      <c r="Z134" s="551"/>
      <c r="AA134" s="551"/>
      <c r="AB134" s="551"/>
      <c r="AC134" s="551"/>
      <c r="AD134" s="551"/>
      <c r="AE134" s="551"/>
      <c r="AF134" s="551"/>
      <c r="AG134" s="551"/>
      <c r="AH134" s="551"/>
      <c r="AI134" s="551"/>
      <c r="AJ134" s="551"/>
      <c r="AK134" s="551"/>
      <c r="AL134" s="551"/>
      <c r="AM134" s="551"/>
      <c r="AN134" s="551"/>
      <c r="AO134" s="551"/>
      <c r="AP134" s="551"/>
      <c r="AQ134" s="551"/>
      <c r="AR134" s="551"/>
      <c r="AS134" s="551"/>
      <c r="AT134" s="551"/>
      <c r="AU134" s="551"/>
      <c r="AV134" s="551"/>
      <c r="AW134" s="551"/>
      <c r="AX134" s="551"/>
      <c r="AY134" s="551"/>
      <c r="AZ134" s="551"/>
      <c r="BA134" s="551"/>
      <c r="BB134" s="551"/>
      <c r="BC134" s="551"/>
      <c r="BD134" s="551"/>
      <c r="BE134" s="551"/>
      <c r="BF134" s="551"/>
      <c r="BG134" s="551"/>
      <c r="BH134" s="551"/>
      <c r="BI134" s="551"/>
      <c r="BJ134" s="551"/>
      <c r="BK134" s="551"/>
      <c r="BL134" s="551"/>
      <c r="BM134" s="551"/>
      <c r="BN134" s="551"/>
      <c r="BO134" s="551"/>
      <c r="BP134" s="551"/>
      <c r="BQ134" s="551"/>
      <c r="BR134" s="551"/>
      <c r="BS134" s="551"/>
      <c r="BT134" s="551"/>
      <c r="BU134" s="551"/>
      <c r="BV134" s="551"/>
      <c r="BW134" s="551"/>
      <c r="BX134" s="551"/>
      <c r="BY134" s="551"/>
    </row>
    <row r="135" spans="1:77" ht="6.75" customHeight="1">
      <c r="A135" s="59"/>
      <c r="B135" s="551"/>
      <c r="C135" s="551"/>
      <c r="D135" s="551"/>
      <c r="E135" s="551"/>
      <c r="F135" s="551"/>
      <c r="G135" s="551"/>
      <c r="H135" s="551"/>
      <c r="I135" s="551"/>
      <c r="J135" s="551"/>
      <c r="K135" s="551"/>
      <c r="L135" s="551"/>
      <c r="M135" s="551"/>
      <c r="N135" s="551"/>
      <c r="O135" s="551"/>
      <c r="P135" s="551"/>
      <c r="Q135" s="551"/>
      <c r="R135" s="551"/>
      <c r="S135" s="551"/>
      <c r="T135" s="551"/>
      <c r="U135" s="551"/>
      <c r="V135" s="551"/>
      <c r="W135" s="551"/>
      <c r="X135" s="551"/>
      <c r="Y135" s="551"/>
      <c r="Z135" s="551"/>
      <c r="AA135" s="551"/>
      <c r="AB135" s="551"/>
      <c r="AC135" s="551"/>
      <c r="AD135" s="551"/>
      <c r="AE135" s="551"/>
      <c r="AF135" s="551"/>
      <c r="AG135" s="551"/>
      <c r="AH135" s="551"/>
      <c r="AI135" s="551"/>
      <c r="AJ135" s="551"/>
      <c r="AK135" s="551"/>
      <c r="AL135" s="551"/>
      <c r="AM135" s="551"/>
      <c r="AN135" s="551"/>
      <c r="AO135" s="551"/>
      <c r="AP135" s="551"/>
      <c r="AQ135" s="551"/>
      <c r="AR135" s="551"/>
      <c r="AS135" s="551"/>
      <c r="AT135" s="551"/>
      <c r="AU135" s="551"/>
      <c r="AV135" s="551"/>
      <c r="AW135" s="551"/>
      <c r="AX135" s="551"/>
      <c r="AY135" s="551"/>
      <c r="AZ135" s="551"/>
      <c r="BA135" s="551"/>
      <c r="BB135" s="551"/>
      <c r="BC135" s="551"/>
      <c r="BD135" s="551"/>
      <c r="BE135" s="551"/>
      <c r="BF135" s="551"/>
      <c r="BG135" s="551"/>
      <c r="BH135" s="551"/>
      <c r="BI135" s="551"/>
      <c r="BJ135" s="551"/>
      <c r="BK135" s="551"/>
      <c r="BL135" s="551"/>
      <c r="BM135" s="551"/>
      <c r="BN135" s="551"/>
      <c r="BO135" s="551"/>
      <c r="BP135" s="551"/>
      <c r="BQ135" s="551"/>
      <c r="BR135" s="551"/>
      <c r="BS135" s="551"/>
      <c r="BT135" s="551"/>
      <c r="BU135" s="551"/>
      <c r="BV135" s="551"/>
      <c r="BW135" s="551"/>
      <c r="BX135" s="551"/>
      <c r="BY135" s="551"/>
    </row>
    <row r="136" spans="1:77" ht="6.75" customHeight="1">
      <c r="A136" s="59"/>
      <c r="B136" s="551"/>
      <c r="C136" s="551"/>
      <c r="D136" s="551"/>
      <c r="E136" s="551"/>
      <c r="F136" s="551"/>
      <c r="G136" s="551"/>
      <c r="H136" s="551"/>
      <c r="I136" s="551"/>
      <c r="J136" s="551"/>
      <c r="K136" s="551"/>
      <c r="L136" s="551"/>
      <c r="M136" s="551"/>
      <c r="N136" s="551"/>
      <c r="O136" s="551"/>
      <c r="P136" s="551"/>
      <c r="Q136" s="551"/>
      <c r="R136" s="551"/>
      <c r="S136" s="551"/>
      <c r="T136" s="551"/>
      <c r="U136" s="551"/>
      <c r="V136" s="551"/>
      <c r="W136" s="551"/>
      <c r="X136" s="551"/>
      <c r="Y136" s="551"/>
      <c r="Z136" s="551"/>
      <c r="AA136" s="551"/>
      <c r="AB136" s="551"/>
      <c r="AC136" s="551"/>
      <c r="AD136" s="551"/>
      <c r="AE136" s="551"/>
      <c r="AF136" s="551"/>
      <c r="AG136" s="551"/>
      <c r="AH136" s="551"/>
      <c r="AI136" s="551"/>
      <c r="AJ136" s="551"/>
      <c r="AK136" s="551"/>
      <c r="AL136" s="551"/>
      <c r="AM136" s="551"/>
      <c r="AN136" s="551"/>
      <c r="AO136" s="551"/>
      <c r="AP136" s="551"/>
      <c r="AQ136" s="551"/>
      <c r="AR136" s="551"/>
      <c r="AS136" s="551"/>
      <c r="AT136" s="551"/>
      <c r="AU136" s="551"/>
      <c r="AV136" s="551"/>
      <c r="AW136" s="551"/>
      <c r="AX136" s="551"/>
      <c r="AY136" s="551"/>
      <c r="AZ136" s="551"/>
      <c r="BA136" s="551"/>
      <c r="BB136" s="551"/>
      <c r="BC136" s="551"/>
      <c r="BD136" s="551"/>
      <c r="BE136" s="551"/>
      <c r="BF136" s="551"/>
      <c r="BG136" s="551"/>
      <c r="BH136" s="551"/>
      <c r="BI136" s="551"/>
      <c r="BJ136" s="551"/>
      <c r="BK136" s="551"/>
      <c r="BL136" s="551"/>
      <c r="BM136" s="551"/>
      <c r="BN136" s="551"/>
      <c r="BO136" s="551"/>
      <c r="BP136" s="551"/>
      <c r="BQ136" s="551"/>
      <c r="BR136" s="551"/>
      <c r="BS136" s="551"/>
      <c r="BT136" s="551"/>
      <c r="BU136" s="551"/>
      <c r="BV136" s="551"/>
      <c r="BW136" s="551"/>
      <c r="BX136" s="551"/>
      <c r="BY136" s="551"/>
    </row>
    <row r="137" spans="1:77" ht="6.75" customHeight="1">
      <c r="A137" s="59"/>
      <c r="B137" s="551"/>
      <c r="C137" s="551"/>
      <c r="D137" s="551"/>
      <c r="E137" s="551"/>
      <c r="F137" s="551"/>
      <c r="G137" s="551"/>
      <c r="H137" s="551"/>
      <c r="I137" s="551"/>
      <c r="J137" s="551"/>
      <c r="K137" s="551"/>
      <c r="L137" s="551"/>
      <c r="M137" s="551"/>
      <c r="N137" s="551"/>
      <c r="O137" s="551"/>
      <c r="P137" s="551"/>
      <c r="Q137" s="551"/>
      <c r="R137" s="551"/>
      <c r="S137" s="551"/>
      <c r="T137" s="551"/>
      <c r="U137" s="551"/>
      <c r="V137" s="551"/>
      <c r="W137" s="551"/>
      <c r="X137" s="551"/>
      <c r="Y137" s="551"/>
      <c r="Z137" s="551"/>
      <c r="AA137" s="551"/>
      <c r="AB137" s="551"/>
      <c r="AC137" s="551"/>
      <c r="AD137" s="551"/>
      <c r="AE137" s="551"/>
      <c r="AF137" s="551"/>
      <c r="AG137" s="551"/>
      <c r="AH137" s="551"/>
      <c r="AI137" s="551"/>
      <c r="AJ137" s="551"/>
      <c r="AK137" s="551"/>
      <c r="AL137" s="551"/>
      <c r="AM137" s="551"/>
      <c r="AN137" s="551"/>
      <c r="AO137" s="551"/>
      <c r="AP137" s="551"/>
      <c r="AQ137" s="551"/>
      <c r="AR137" s="551"/>
      <c r="AS137" s="551"/>
      <c r="AT137" s="551"/>
      <c r="AU137" s="551"/>
      <c r="AV137" s="551"/>
      <c r="AW137" s="551"/>
      <c r="AX137" s="551"/>
      <c r="AY137" s="551"/>
      <c r="AZ137" s="551"/>
      <c r="BA137" s="551"/>
      <c r="BB137" s="551"/>
      <c r="BC137" s="551"/>
      <c r="BD137" s="551"/>
      <c r="BE137" s="551"/>
      <c r="BF137" s="551"/>
      <c r="BG137" s="551"/>
      <c r="BH137" s="551"/>
      <c r="BI137" s="551"/>
      <c r="BJ137" s="551"/>
      <c r="BK137" s="551"/>
      <c r="BL137" s="551"/>
      <c r="BM137" s="551"/>
      <c r="BN137" s="551"/>
      <c r="BO137" s="551"/>
      <c r="BP137" s="551"/>
      <c r="BQ137" s="551"/>
      <c r="BR137" s="551"/>
      <c r="BS137" s="551"/>
      <c r="BT137" s="551"/>
      <c r="BU137" s="551"/>
      <c r="BV137" s="551"/>
      <c r="BW137" s="551"/>
      <c r="BX137" s="551"/>
      <c r="BY137" s="551"/>
    </row>
    <row r="138" spans="1:77" ht="6.75" customHeight="1">
      <c r="A138" s="59"/>
      <c r="B138" s="551"/>
      <c r="C138" s="551"/>
      <c r="D138" s="551"/>
      <c r="E138" s="551"/>
      <c r="F138" s="551"/>
      <c r="G138" s="551"/>
      <c r="H138" s="551"/>
      <c r="I138" s="551"/>
      <c r="J138" s="551"/>
      <c r="K138" s="551"/>
      <c r="L138" s="551"/>
      <c r="M138" s="551"/>
      <c r="N138" s="551"/>
      <c r="O138" s="551"/>
      <c r="P138" s="551"/>
      <c r="Q138" s="551"/>
      <c r="R138" s="551"/>
      <c r="S138" s="551"/>
      <c r="T138" s="551"/>
      <c r="U138" s="551"/>
      <c r="V138" s="551"/>
      <c r="W138" s="551"/>
      <c r="X138" s="551"/>
      <c r="Y138" s="551"/>
      <c r="Z138" s="551"/>
      <c r="AA138" s="551"/>
      <c r="AB138" s="551"/>
      <c r="AC138" s="551"/>
      <c r="AD138" s="551"/>
      <c r="AE138" s="551"/>
      <c r="AF138" s="551"/>
      <c r="AG138" s="551"/>
      <c r="AH138" s="551"/>
      <c r="AI138" s="551"/>
      <c r="AJ138" s="551"/>
      <c r="AK138" s="551"/>
      <c r="AL138" s="551"/>
      <c r="AM138" s="551"/>
      <c r="AN138" s="551"/>
      <c r="AO138" s="551"/>
      <c r="AP138" s="551"/>
      <c r="AQ138" s="551"/>
      <c r="AR138" s="551"/>
      <c r="AS138" s="551"/>
      <c r="AT138" s="551"/>
      <c r="AU138" s="551"/>
      <c r="AV138" s="551"/>
      <c r="AW138" s="551"/>
      <c r="AX138" s="551"/>
      <c r="AY138" s="551"/>
      <c r="AZ138" s="551"/>
      <c r="BA138" s="551"/>
      <c r="BB138" s="551"/>
      <c r="BC138" s="551"/>
      <c r="BD138" s="551"/>
      <c r="BE138" s="551"/>
      <c r="BF138" s="551"/>
      <c r="BG138" s="551"/>
      <c r="BH138" s="551"/>
      <c r="BI138" s="551"/>
      <c r="BJ138" s="551"/>
      <c r="BK138" s="551"/>
      <c r="BL138" s="551"/>
      <c r="BM138" s="551"/>
      <c r="BN138" s="551"/>
      <c r="BO138" s="551"/>
      <c r="BP138" s="551"/>
      <c r="BQ138" s="551"/>
      <c r="BR138" s="551"/>
      <c r="BS138" s="551"/>
      <c r="BT138" s="551"/>
      <c r="BU138" s="551"/>
      <c r="BV138" s="551"/>
      <c r="BW138" s="551"/>
      <c r="BX138" s="551"/>
      <c r="BY138" s="551"/>
    </row>
    <row r="139" spans="1:77" ht="6.75" customHeight="1">
      <c r="A139" s="59"/>
      <c r="B139" s="551"/>
      <c r="C139" s="551"/>
      <c r="D139" s="551"/>
      <c r="E139" s="551"/>
      <c r="F139" s="551"/>
      <c r="G139" s="551"/>
      <c r="H139" s="551"/>
      <c r="I139" s="551"/>
      <c r="J139" s="551"/>
      <c r="K139" s="551"/>
      <c r="L139" s="551"/>
      <c r="M139" s="551"/>
      <c r="N139" s="551"/>
      <c r="O139" s="551"/>
      <c r="P139" s="551"/>
      <c r="Q139" s="551"/>
      <c r="R139" s="551"/>
      <c r="S139" s="551"/>
      <c r="T139" s="551"/>
      <c r="U139" s="551"/>
      <c r="V139" s="551"/>
      <c r="W139" s="551"/>
      <c r="X139" s="551"/>
      <c r="Y139" s="551"/>
      <c r="Z139" s="551"/>
      <c r="AA139" s="551"/>
      <c r="AB139" s="551"/>
      <c r="AC139" s="551"/>
      <c r="AD139" s="551"/>
      <c r="AE139" s="551"/>
      <c r="AF139" s="551"/>
      <c r="AG139" s="551"/>
      <c r="AH139" s="551"/>
      <c r="AI139" s="551"/>
      <c r="AJ139" s="551"/>
      <c r="AK139" s="551"/>
      <c r="AL139" s="551"/>
      <c r="AM139" s="551"/>
      <c r="AN139" s="551"/>
      <c r="AO139" s="551"/>
      <c r="AP139" s="551"/>
      <c r="AQ139" s="551"/>
      <c r="AR139" s="551"/>
      <c r="AS139" s="551"/>
      <c r="AT139" s="551"/>
      <c r="AU139" s="551"/>
      <c r="AV139" s="551"/>
      <c r="AW139" s="551"/>
      <c r="AX139" s="551"/>
      <c r="AY139" s="551"/>
      <c r="AZ139" s="551"/>
      <c r="BA139" s="551"/>
      <c r="BB139" s="551"/>
      <c r="BC139" s="551"/>
      <c r="BD139" s="551"/>
      <c r="BE139" s="551"/>
      <c r="BF139" s="551"/>
      <c r="BG139" s="551"/>
      <c r="BH139" s="551"/>
      <c r="BI139" s="551"/>
      <c r="BJ139" s="551"/>
      <c r="BK139" s="551"/>
      <c r="BL139" s="551"/>
      <c r="BM139" s="551"/>
      <c r="BN139" s="551"/>
      <c r="BO139" s="551"/>
      <c r="BP139" s="551"/>
      <c r="BQ139" s="551"/>
      <c r="BR139" s="551"/>
      <c r="BS139" s="551"/>
      <c r="BT139" s="551"/>
      <c r="BU139" s="551"/>
      <c r="BV139" s="551"/>
      <c r="BW139" s="551"/>
      <c r="BX139" s="551"/>
      <c r="BY139" s="551"/>
    </row>
    <row r="140" spans="1:77" ht="6.75" customHeight="1">
      <c r="A140" s="59"/>
      <c r="B140" s="551"/>
      <c r="C140" s="551"/>
      <c r="D140" s="551"/>
      <c r="E140" s="551"/>
      <c r="F140" s="551"/>
      <c r="G140" s="551"/>
      <c r="H140" s="551"/>
      <c r="I140" s="551"/>
      <c r="J140" s="551"/>
      <c r="K140" s="551"/>
      <c r="L140" s="551"/>
      <c r="M140" s="551"/>
      <c r="N140" s="551"/>
      <c r="O140" s="551"/>
      <c r="P140" s="551"/>
      <c r="Q140" s="551"/>
      <c r="R140" s="551"/>
      <c r="S140" s="551"/>
      <c r="T140" s="551"/>
      <c r="U140" s="551"/>
      <c r="V140" s="551"/>
      <c r="W140" s="551"/>
      <c r="X140" s="551"/>
      <c r="Y140" s="551"/>
      <c r="Z140" s="551"/>
      <c r="AA140" s="551"/>
      <c r="AB140" s="551"/>
      <c r="AC140" s="551"/>
      <c r="AD140" s="551"/>
      <c r="AE140" s="551"/>
      <c r="AF140" s="551"/>
      <c r="AG140" s="551"/>
      <c r="AH140" s="551"/>
      <c r="AI140" s="551"/>
      <c r="AJ140" s="551"/>
      <c r="AK140" s="551"/>
      <c r="AL140" s="551"/>
      <c r="AM140" s="551"/>
      <c r="AN140" s="551"/>
      <c r="AO140" s="551"/>
      <c r="AP140" s="551"/>
      <c r="AQ140" s="551"/>
      <c r="AR140" s="551"/>
      <c r="AS140" s="551"/>
      <c r="AT140" s="551"/>
      <c r="AU140" s="551"/>
      <c r="AV140" s="551"/>
      <c r="AW140" s="551"/>
      <c r="AX140" s="551"/>
      <c r="AY140" s="551"/>
      <c r="AZ140" s="551"/>
      <c r="BA140" s="551"/>
      <c r="BB140" s="551"/>
      <c r="BC140" s="551"/>
      <c r="BD140" s="551"/>
      <c r="BE140" s="551"/>
      <c r="BF140" s="551"/>
      <c r="BG140" s="551"/>
      <c r="BH140" s="551"/>
      <c r="BI140" s="551"/>
      <c r="BJ140" s="551"/>
      <c r="BK140" s="551"/>
      <c r="BL140" s="551"/>
      <c r="BM140" s="551"/>
      <c r="BN140" s="551"/>
      <c r="BO140" s="551"/>
      <c r="BP140" s="551"/>
      <c r="BQ140" s="551"/>
      <c r="BR140" s="551"/>
      <c r="BS140" s="551"/>
      <c r="BT140" s="551"/>
      <c r="BU140" s="551"/>
      <c r="BV140" s="551"/>
      <c r="BW140" s="551"/>
      <c r="BX140" s="551"/>
      <c r="BY140" s="551"/>
    </row>
    <row r="141" spans="1:77" ht="5.25"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c r="AW141" s="59"/>
      <c r="AX141" s="59"/>
      <c r="AY141" s="59"/>
      <c r="AZ141" s="59"/>
      <c r="BA141" s="59"/>
      <c r="BB141" s="59"/>
      <c r="BC141" s="59"/>
      <c r="BD141" s="59"/>
      <c r="BE141" s="59"/>
      <c r="BF141" s="59"/>
      <c r="BG141" s="59"/>
      <c r="BH141" s="59"/>
      <c r="BI141" s="59"/>
      <c r="BJ141" s="59"/>
      <c r="BK141" s="59"/>
      <c r="BL141" s="59"/>
      <c r="BM141" s="59"/>
      <c r="BN141" s="59"/>
      <c r="BO141" s="59"/>
      <c r="BP141" s="59"/>
      <c r="BQ141" s="59"/>
      <c r="BR141" s="59"/>
      <c r="BS141" s="59"/>
      <c r="BT141" s="59"/>
      <c r="BU141" s="59"/>
      <c r="BV141" s="59"/>
      <c r="BW141" s="59"/>
      <c r="BX141" s="59"/>
      <c r="BY141" s="59"/>
    </row>
    <row r="142" spans="1:77" ht="5.25"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c r="BC142" s="59"/>
      <c r="BD142" s="59"/>
      <c r="BE142" s="59"/>
      <c r="BF142" s="59"/>
      <c r="BG142" s="59"/>
      <c r="BH142" s="59"/>
      <c r="BI142" s="59"/>
      <c r="BJ142" s="59"/>
      <c r="BK142" s="59"/>
      <c r="BL142" s="59"/>
      <c r="BM142" s="59"/>
      <c r="BN142" s="59"/>
      <c r="BO142" s="59"/>
      <c r="BP142" s="59"/>
      <c r="BQ142" s="59"/>
      <c r="BR142" s="59"/>
      <c r="BS142" s="59"/>
      <c r="BT142" s="59"/>
      <c r="BU142" s="59"/>
      <c r="BV142" s="59"/>
      <c r="BW142" s="59"/>
      <c r="BX142" s="59"/>
      <c r="BY142" s="59"/>
    </row>
  </sheetData>
  <sheetProtection selectLockedCells="1"/>
  <mergeCells count="127">
    <mergeCell ref="AZ19:BA20"/>
    <mergeCell ref="BB19:BF20"/>
    <mergeCell ref="BF48:BG50"/>
    <mergeCell ref="BH48:BK50"/>
    <mergeCell ref="BL48:BM50"/>
    <mergeCell ref="A16:P18"/>
    <mergeCell ref="A37:P39"/>
    <mergeCell ref="BF31:BY32"/>
    <mergeCell ref="BF33:BY34"/>
    <mergeCell ref="BR16:BW18"/>
    <mergeCell ref="BP16:BQ18"/>
    <mergeCell ref="AN27:AY34"/>
    <mergeCell ref="A40:M40"/>
    <mergeCell ref="A1:F3"/>
    <mergeCell ref="G2:BV5"/>
    <mergeCell ref="R51:S53"/>
    <mergeCell ref="T51:W53"/>
    <mergeCell ref="X51:Y53"/>
    <mergeCell ref="Z51:AC53"/>
    <mergeCell ref="AD51:AE53"/>
    <mergeCell ref="N48:AE50"/>
    <mergeCell ref="AO45:BA47"/>
    <mergeCell ref="BB45:BS47"/>
    <mergeCell ref="AM42:CA44"/>
    <mergeCell ref="BN48:BQ50"/>
    <mergeCell ref="BR48:BS50"/>
    <mergeCell ref="AO48:BA50"/>
    <mergeCell ref="BB48:BE50"/>
    <mergeCell ref="AZ33:BE34"/>
    <mergeCell ref="AZ31:BE32"/>
    <mergeCell ref="A19:M20"/>
    <mergeCell ref="B6:BM8"/>
    <mergeCell ref="B9:BY14"/>
    <mergeCell ref="BJ16:BO18"/>
    <mergeCell ref="BH16:BI18"/>
    <mergeCell ref="AZ16:BG18"/>
    <mergeCell ref="AN16:AY18"/>
    <mergeCell ref="N58:AA60"/>
    <mergeCell ref="A58:M60"/>
    <mergeCell ref="N40:W40"/>
    <mergeCell ref="A42:AL44"/>
    <mergeCell ref="X61:Y63"/>
    <mergeCell ref="AQ62:BA63"/>
    <mergeCell ref="BB61:BY61"/>
    <mergeCell ref="BB62:BY63"/>
    <mergeCell ref="BN58:BS60"/>
    <mergeCell ref="BT58:BU60"/>
    <mergeCell ref="BV58:BW60"/>
    <mergeCell ref="BX58:BY60"/>
    <mergeCell ref="BB58:BM60"/>
    <mergeCell ref="AO58:AP60"/>
    <mergeCell ref="AM58:AN60"/>
    <mergeCell ref="AB61:AH63"/>
    <mergeCell ref="AI61:AP63"/>
    <mergeCell ref="AQ61:BA61"/>
    <mergeCell ref="AE129:AU129"/>
    <mergeCell ref="BE129:BV129"/>
    <mergeCell ref="B127:C129"/>
    <mergeCell ref="D127:E129"/>
    <mergeCell ref="F127:G129"/>
    <mergeCell ref="H127:I129"/>
    <mergeCell ref="J127:K129"/>
    <mergeCell ref="L127:M129"/>
    <mergeCell ref="A64:BY64"/>
    <mergeCell ref="N122:O124"/>
    <mergeCell ref="P122:R124"/>
    <mergeCell ref="S122:T124"/>
    <mergeCell ref="AG122:AH124"/>
    <mergeCell ref="AI122:AJ124"/>
    <mergeCell ref="AK122:AL124"/>
    <mergeCell ref="B122:C124"/>
    <mergeCell ref="D122:E124"/>
    <mergeCell ref="F122:G124"/>
    <mergeCell ref="H122:I124"/>
    <mergeCell ref="J122:K124"/>
    <mergeCell ref="L122:M124"/>
    <mergeCell ref="U122:V124"/>
    <mergeCell ref="W122:X124"/>
    <mergeCell ref="Y122:Z124"/>
    <mergeCell ref="B131:BY140"/>
    <mergeCell ref="N127:O129"/>
    <mergeCell ref="P127:R129"/>
    <mergeCell ref="S127:T129"/>
    <mergeCell ref="U127:V129"/>
    <mergeCell ref="BX16:BY18"/>
    <mergeCell ref="I130:BR130"/>
    <mergeCell ref="BB122:BM123"/>
    <mergeCell ref="BN122:BY123"/>
    <mergeCell ref="B125:V126"/>
    <mergeCell ref="A67:AE69"/>
    <mergeCell ref="A70:BY81"/>
    <mergeCell ref="AB58:AH60"/>
    <mergeCell ref="A55:AE57"/>
    <mergeCell ref="A45:M47"/>
    <mergeCell ref="AI58:AJ60"/>
    <mergeCell ref="AK58:AL60"/>
    <mergeCell ref="A51:M53"/>
    <mergeCell ref="N51:Q53"/>
    <mergeCell ref="BG19:BH20"/>
    <mergeCell ref="Z61:AA63"/>
    <mergeCell ref="AQ58:BA60"/>
    <mergeCell ref="N45:AE47"/>
    <mergeCell ref="A48:M50"/>
    <mergeCell ref="AA122:AB124"/>
    <mergeCell ref="AC122:AD124"/>
    <mergeCell ref="AE122:AF124"/>
    <mergeCell ref="B120:AK121"/>
    <mergeCell ref="AZ29:BE30"/>
    <mergeCell ref="BF27:BY28"/>
    <mergeCell ref="BF29:BY30"/>
    <mergeCell ref="A29:M34"/>
    <mergeCell ref="N19:AM20"/>
    <mergeCell ref="N21:AM26"/>
    <mergeCell ref="N27:AM28"/>
    <mergeCell ref="N29:AM34"/>
    <mergeCell ref="AN19:AY26"/>
    <mergeCell ref="BI19:BR20"/>
    <mergeCell ref="A21:M26"/>
    <mergeCell ref="A27:M28"/>
    <mergeCell ref="AZ21:BY26"/>
    <mergeCell ref="AZ27:BE28"/>
    <mergeCell ref="A61:M63"/>
    <mergeCell ref="N61:O63"/>
    <mergeCell ref="P61:Q63"/>
    <mergeCell ref="R61:S63"/>
    <mergeCell ref="T61:U63"/>
    <mergeCell ref="V61:W63"/>
  </mergeCells>
  <phoneticPr fontId="1"/>
  <dataValidations count="5">
    <dataValidation imeMode="disabled" allowBlank="1" showInputMessage="1" showErrorMessage="1" sqref="AZ16:BG18 BJ16:BO18 BR16:BW18 BB19:BF20 BI19:BR20 BF29:BY34 N51:Q53 T51:W53 Z51:AC53 BB48:BE50 BH48:BK50 BN48:BQ50 AI58:AP60 BT58:BY60 N61:AA63" xr:uid="{00000000-0002-0000-0000-000004000000}"/>
    <dataValidation imeMode="fullKatakana" allowBlank="1" showInputMessage="1" showErrorMessage="1" sqref="N19:AM20 N27:AM28 BB61:BY61" xr:uid="{00000000-0002-0000-0000-000003000000}"/>
    <dataValidation type="list" allowBlank="1" showInputMessage="1" showErrorMessage="1" sqref="BB45:BS47" xr:uid="{00000000-0002-0000-0000-000002000000}">
      <formula1>"聴取済み,聴取予定"</formula1>
    </dataValidation>
    <dataValidation type="list" allowBlank="1" showInputMessage="1" showErrorMessage="1" sqref="N48:AE50" xr:uid="{00000000-0002-0000-0000-000001000000}">
      <formula1>"実施済み,実施予定"</formula1>
    </dataValidation>
    <dataValidation type="list" allowBlank="1" showInputMessage="1" showErrorMessage="1" sqref="AI61:AP63" xr:uid="{00000000-0002-0000-0000-000000000000}">
      <formula1>"普通,当座"</formula1>
    </dataValidation>
  </dataValidations>
  <printOptions horizontalCentered="1"/>
  <pageMargins left="0.19685039370078741" right="0.19685039370078741" top="0.74803149606299213" bottom="0.74803149606299213" header="0.31496062992125984" footer="0.31496062992125984"/>
  <pageSetup paperSize="9" scale="88" orientation="portrait" r:id="rId1"/>
  <headerFooter>
    <oddFooter>&amp;C&amp;P</oddFooter>
  </headerFooter>
  <rowBreaks count="1" manualBreakCount="1">
    <brk id="81"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事前協議時資料（調整会議・医療審議会時に活用）→</vt:lpstr>
      <vt:lpstr>病床機能再編計画 </vt:lpstr>
      <vt:lpstr>計画書記載例</vt:lpstr>
      <vt:lpstr>申請書（調整会議・医療審議会後に医務課に提出）→</vt:lpstr>
      <vt:lpstr>申請書</vt:lpstr>
      <vt:lpstr>計画書記載例!Print_Area</vt:lpstr>
      <vt:lpstr>申請書!Print_Area</vt:lpstr>
      <vt:lpstr>'病床機能再編計画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2020-11-04T04:37:44Z</dcterms:created>
  <dcterms:modified xsi:type="dcterms:W3CDTF">2025-07-09T04:28:32Z</dcterms:modified>
</cp:coreProperties>
</file>