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Fs00e\共有フォルダ32\12104087-410こども企画班\11 ひょうご保育料軽減事業\R7\03 認可外\02_手引き、申請様式\様式\"/>
    </mc:Choice>
  </mc:AlternateContent>
  <xr:revisionPtr revIDLastSave="0" documentId="13_ncr:1_{39C6E07C-1A27-4108-82B4-77FCEF7458D5}" xr6:coauthVersionLast="47" xr6:coauthVersionMax="47" xr10:uidLastSave="{00000000-0000-0000-0000-000000000000}"/>
  <workbookProtection workbookAlgorithmName="SHA-512" workbookHashValue="unZPRTuilF742ZcdBdOTH1F6RwroTw+jgV1lwEnSp9GDvyZQIwsCKxmyqfuzJjw1YUR3j1Tht7uipMEEiPJ1Kg==" workbookSaltValue="0KVUtJ5cL9pyeXOzx5PYrQ==" workbookSpinCount="100000" lockStructure="1"/>
  <bookViews>
    <workbookView xWindow="28680" yWindow="-120" windowWidth="29040" windowHeight="15720" tabRatio="952" firstSheet="1" activeTab="1" xr2:uid="{00000000-000D-0000-FFFF-FFFF00000000}"/>
  </bookViews>
  <sheets>
    <sheet name="交付申請_一覧表抽出" sheetId="47" state="hidden" r:id="rId1"/>
    <sheet name="①基本情報シート" sheetId="40" r:id="rId2"/>
    <sheet name="②(A-3)交付申請書" sheetId="34" r:id="rId3"/>
    <sheet name="③(A-3)別記 収支予算書" sheetId="35" r:id="rId4"/>
    <sheet name="④(A-4)別紙2-2所要額一覧表" sheetId="36" r:id="rId5"/>
    <sheet name="⑤(A-4)別紙3-4 第３子 " sheetId="37" r:id="rId6"/>
    <sheet name="⑤(A-4)別紙3-5 第２子" sheetId="38" r:id="rId7"/>
    <sheet name="⑤(A-4)別紙3-6 第１子" sheetId="39" r:id="rId8"/>
    <sheet name="⑥(A-5-2)添付書類" sheetId="41" r:id="rId9"/>
    <sheet name="⑦(A-5-3)委任状" sheetId="43" r:id="rId10"/>
    <sheet name="⑧(A-6)誓約書" sheetId="44" r:id="rId11"/>
    <sheet name="⑨債権者登録書" sheetId="48" r:id="rId12"/>
    <sheet name="⑩(A-11)実績報告書" sheetId="29" r:id="rId13"/>
    <sheet name="⑪(A-11)別記 収支決算書" sheetId="28" r:id="rId14"/>
    <sheet name="⑫(A-12)実績額一覧表" sheetId="3" r:id="rId15"/>
    <sheet name="⑬(A-12)別紙5-４ 第３子" sheetId="30" r:id="rId16"/>
    <sheet name="⑬(A-12)別紙5-5 第２子" sheetId="31" r:id="rId17"/>
    <sheet name="⑬(A-12)別紙5-6 第１子" sheetId="32" r:id="rId18"/>
    <sheet name="管理用" sheetId="49" state="hidden" r:id="rId19"/>
    <sheet name="⑭(A-5-1)補助金請求書" sheetId="33" r:id="rId20"/>
    <sheet name="⑮(A-5-2)添付書類 (再)" sheetId="45" r:id="rId21"/>
    <sheet name="⑯(A-5-3)委任状 (再)" sheetId="46" r:id="rId22"/>
  </sheets>
  <definedNames>
    <definedName name="__xlnm.Print_Area" localSheetId="5">'⑤(A-4)別紙3-4 第３子 '!$A$1:$M$31</definedName>
    <definedName name="__xlnm.Print_Area" localSheetId="6">'⑤(A-4)別紙3-5 第２子'!$A$1:$M$31</definedName>
    <definedName name="__xlnm.Print_Area" localSheetId="7">'⑤(A-4)別紙3-6 第１子'!$A$1:$M$31</definedName>
    <definedName name="__xlnm.Print_Area" localSheetId="15">'⑬(A-12)別紙5-４ 第３子'!$A$1:$M$31</definedName>
    <definedName name="__xlnm.Print_Area" localSheetId="16">'⑬(A-12)別紙5-5 第２子'!$A$1:$M$31</definedName>
    <definedName name="__xlnm.Print_Area" localSheetId="17">'⑬(A-12)別紙5-6 第１子'!$A$1:$M$31</definedName>
    <definedName name="_Hlk59177212" localSheetId="11">⑨債権者登録書!$A$45</definedName>
    <definedName name="a" localSheetId="4">'④(A-4)別紙2-2所要額一覧表'!$A$1:$H$25</definedName>
    <definedName name="a" localSheetId="14">'⑫(A-12)実績額一覧表'!$A$1:$H$25</definedName>
    <definedName name="OLE_LINK1" localSheetId="11">⑨債権者登録書!$A$1</definedName>
    <definedName name="_xlnm.Print_Area" localSheetId="1">①基本情報シート!$A$1:$D$32</definedName>
    <definedName name="_xlnm.Print_Area" localSheetId="2">'②(A-3)交付申請書'!$A$1:$I$38</definedName>
    <definedName name="_xlnm.Print_Area" localSheetId="3">'③(A-3)別記 収支予算書'!$A$1:$F$24</definedName>
    <definedName name="_xlnm.Print_Area" localSheetId="4">'④(A-4)別紙2-2所要額一覧表'!$A$1:$H$23</definedName>
    <definedName name="_xlnm.Print_Area" localSheetId="5">'⑤(A-4)別紙3-4 第３子 '!$A$1:$M$31</definedName>
    <definedName name="_xlnm.Print_Area" localSheetId="6">'⑤(A-4)別紙3-5 第２子'!$A$1:$M$31</definedName>
    <definedName name="_xlnm.Print_Area" localSheetId="7">'⑤(A-4)別紙3-6 第１子'!$A$1:$M$31</definedName>
    <definedName name="_xlnm.Print_Area" localSheetId="8">'⑥(A-5-2)添付書類'!$A$1:$I$46</definedName>
    <definedName name="_xlnm.Print_Area" localSheetId="9">'⑦(A-5-3)委任状'!$A$1:$I$33</definedName>
    <definedName name="_xlnm.Print_Area" localSheetId="10">'⑧(A-6)誓約書'!$A$1:$K$40</definedName>
    <definedName name="_xlnm.Print_Area" localSheetId="11">⑨債権者登録書!$B$1:$O$66</definedName>
    <definedName name="_xlnm.Print_Area" localSheetId="12">'⑩(A-11)実績報告書'!$A$1:$G$42</definedName>
    <definedName name="_xlnm.Print_Area" localSheetId="13">'⑪(A-11)別記 収支決算書'!$A$1:$F$25</definedName>
    <definedName name="_xlnm.Print_Area" localSheetId="14">'⑫(A-12)実績額一覧表'!$A$1:$H$23</definedName>
    <definedName name="_xlnm.Print_Area" localSheetId="15">'⑬(A-12)別紙5-４ 第３子'!$A$1:$M$31</definedName>
    <definedName name="_xlnm.Print_Area" localSheetId="16">'⑬(A-12)別紙5-5 第２子'!$A$1:$M$31</definedName>
    <definedName name="_xlnm.Print_Area" localSheetId="17">'⑬(A-12)別紙5-6 第１子'!$A$1:$M$31</definedName>
    <definedName name="_xlnm.Print_Area" localSheetId="19">'⑭(A-5-1)補助金請求書'!$A$1:$L$45</definedName>
    <definedName name="_xlnm.Print_Area" localSheetId="20">'⑮(A-5-2)添付書類 (再)'!$A$1:$I$46</definedName>
    <definedName name="_xlnm.Print_Area" localSheetId="21">'⑯(A-5-3)委任状 (再)'!$A$1:$I$33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46" l="1"/>
  <c r="E33" i="46"/>
  <c r="F11" i="45"/>
  <c r="C11" i="45"/>
  <c r="E14" i="45"/>
  <c r="F10" i="33"/>
  <c r="F12" i="33"/>
  <c r="F9" i="33"/>
  <c r="I26" i="32"/>
  <c r="I25" i="32"/>
  <c r="J26" i="32"/>
  <c r="J25" i="32"/>
  <c r="K26" i="32"/>
  <c r="K25" i="32"/>
  <c r="C26" i="32"/>
  <c r="C25" i="32" a="1"/>
  <c r="C25" i="32" s="1"/>
  <c r="K10" i="32"/>
  <c r="J10" i="32"/>
  <c r="I10" i="32"/>
  <c r="G10" i="32"/>
  <c r="E10" i="32"/>
  <c r="K26" i="31"/>
  <c r="K25" i="31"/>
  <c r="J26" i="31"/>
  <c r="J25" i="31"/>
  <c r="I26" i="31"/>
  <c r="I25" i="31"/>
  <c r="C26" i="31"/>
  <c r="C25" i="31" a="1"/>
  <c r="C25" i="31" s="1"/>
  <c r="I10" i="31"/>
  <c r="G10" i="31"/>
  <c r="E10" i="31"/>
  <c r="K26" i="30"/>
  <c r="K25" i="30"/>
  <c r="K11" i="30"/>
  <c r="K10" i="30"/>
  <c r="J26" i="30"/>
  <c r="J25" i="30"/>
  <c r="J10" i="30"/>
  <c r="I26" i="30"/>
  <c r="I25" i="30"/>
  <c r="I10" i="30"/>
  <c r="I11" i="30"/>
  <c r="G10" i="30"/>
  <c r="C25" i="30" a="1"/>
  <c r="C25" i="30" s="1"/>
  <c r="C26" i="30" s="1"/>
  <c r="E10" i="30"/>
  <c r="D22" i="28"/>
  <c r="D18" i="28"/>
  <c r="D11" i="28"/>
  <c r="D7" i="28"/>
  <c r="K21" i="39"/>
  <c r="K25" i="39" s="1"/>
  <c r="K26" i="39" s="1"/>
  <c r="J21" i="39"/>
  <c r="I21" i="39"/>
  <c r="J13" i="39"/>
  <c r="I13" i="39"/>
  <c r="J12" i="39"/>
  <c r="I12" i="39"/>
  <c r="C26" i="39"/>
  <c r="C25" i="39" a="1"/>
  <c r="C25" i="39" s="1"/>
  <c r="C26" i="38"/>
  <c r="C25" i="38" a="1"/>
  <c r="C25" i="38" s="1"/>
  <c r="E15" i="37"/>
  <c r="C26" i="37"/>
  <c r="C25" i="37" a="1"/>
  <c r="C25" i="37" s="1"/>
  <c r="I26" i="37"/>
  <c r="I25" i="37"/>
  <c r="J26" i="37"/>
  <c r="J25" i="37"/>
  <c r="K26" i="37"/>
  <c r="K25" i="37"/>
  <c r="K24" i="37"/>
  <c r="J24" i="37"/>
  <c r="I24" i="37"/>
  <c r="K10" i="37"/>
  <c r="J10" i="37"/>
  <c r="I10" i="37"/>
  <c r="E10" i="37"/>
  <c r="E13" i="37"/>
  <c r="E12" i="37"/>
  <c r="E11" i="37"/>
  <c r="B9" i="46"/>
  <c r="A23" i="33"/>
  <c r="D7" i="33"/>
  <c r="E24" i="32"/>
  <c r="E23" i="32"/>
  <c r="E22" i="32"/>
  <c r="E21" i="32"/>
  <c r="E20" i="32"/>
  <c r="E19" i="32"/>
  <c r="E18" i="32"/>
  <c r="E17" i="32"/>
  <c r="E16" i="32"/>
  <c r="E15" i="32"/>
  <c r="E14" i="32"/>
  <c r="E13" i="32"/>
  <c r="E12" i="32"/>
  <c r="E11" i="32"/>
  <c r="E24" i="31"/>
  <c r="E23" i="31"/>
  <c r="E22" i="31"/>
  <c r="E21" i="31"/>
  <c r="E20" i="31"/>
  <c r="E19" i="31"/>
  <c r="E18" i="31"/>
  <c r="E17" i="31"/>
  <c r="E16" i="31"/>
  <c r="E15" i="31"/>
  <c r="E14" i="31"/>
  <c r="E13" i="31"/>
  <c r="E12" i="31"/>
  <c r="E11" i="31"/>
  <c r="E24" i="30"/>
  <c r="E23" i="30"/>
  <c r="E22" i="30"/>
  <c r="E21" i="30"/>
  <c r="E20" i="30"/>
  <c r="E19" i="30"/>
  <c r="E18" i="30"/>
  <c r="E17" i="30"/>
  <c r="E16" i="30"/>
  <c r="E15" i="30"/>
  <c r="E14" i="30"/>
  <c r="E13" i="30"/>
  <c r="E12" i="30"/>
  <c r="E11" i="30"/>
  <c r="A28" i="32"/>
  <c r="A27" i="32"/>
  <c r="A28" i="31"/>
  <c r="A27" i="31"/>
  <c r="A28" i="30"/>
  <c r="A27" i="30"/>
  <c r="B2" i="3"/>
  <c r="A36" i="29"/>
  <c r="A35" i="29"/>
  <c r="A33" i="29"/>
  <c r="A32" i="29"/>
  <c r="D24" i="29" l="1"/>
  <c r="B9" i="43"/>
  <c r="A28" i="39"/>
  <c r="A27" i="39"/>
  <c r="A28" i="38"/>
  <c r="A27" i="38"/>
  <c r="E24" i="39"/>
  <c r="E23" i="39"/>
  <c r="E22" i="39"/>
  <c r="E21" i="39"/>
  <c r="E20" i="39"/>
  <c r="E19" i="39"/>
  <c r="E18" i="39"/>
  <c r="E17" i="39"/>
  <c r="E16" i="39"/>
  <c r="E15" i="39"/>
  <c r="E14" i="39"/>
  <c r="E13" i="39"/>
  <c r="E12" i="39"/>
  <c r="E11" i="39"/>
  <c r="E10" i="39"/>
  <c r="E24" i="38"/>
  <c r="E23" i="38"/>
  <c r="E22" i="38"/>
  <c r="E21" i="38"/>
  <c r="E20" i="38"/>
  <c r="E19" i="38"/>
  <c r="E18" i="38"/>
  <c r="E17" i="38"/>
  <c r="E16" i="38"/>
  <c r="E15" i="38"/>
  <c r="E14" i="38"/>
  <c r="E13" i="38"/>
  <c r="E12" i="38"/>
  <c r="E11" i="38"/>
  <c r="E10" i="38"/>
  <c r="E24" i="37"/>
  <c r="E23" i="37"/>
  <c r="E22" i="37"/>
  <c r="E21" i="37"/>
  <c r="E20" i="37"/>
  <c r="E19" i="37"/>
  <c r="E18" i="37"/>
  <c r="E17" i="37"/>
  <c r="E16" i="37"/>
  <c r="E14" i="37"/>
  <c r="A33" i="34"/>
  <c r="A32" i="34"/>
  <c r="A28" i="37"/>
  <c r="A27" i="37"/>
  <c r="B2" i="36"/>
  <c r="A36" i="34"/>
  <c r="B31" i="44" l="1"/>
  <c r="G19" i="48" l="1"/>
  <c r="C19" i="48"/>
  <c r="E37" i="48" l="1"/>
  <c r="E35" i="48"/>
  <c r="E36" i="48"/>
  <c r="B32" i="48"/>
  <c r="C23" i="48"/>
  <c r="C22" i="48"/>
  <c r="H21" i="48"/>
  <c r="I16" i="48"/>
  <c r="K15" i="48"/>
  <c r="C15" i="48"/>
  <c r="J13" i="48"/>
  <c r="C12" i="48"/>
  <c r="C10" i="48"/>
  <c r="G24" i="38" l="1"/>
  <c r="G23" i="38"/>
  <c r="G22" i="38"/>
  <c r="G21" i="38"/>
  <c r="G20" i="38"/>
  <c r="G19" i="38"/>
  <c r="G18" i="38"/>
  <c r="G17" i="38"/>
  <c r="G16" i="38"/>
  <c r="G15" i="38"/>
  <c r="G14" i="38"/>
  <c r="G13" i="38"/>
  <c r="G12" i="38"/>
  <c r="G11" i="38"/>
  <c r="G24" i="32" l="1"/>
  <c r="G23" i="32"/>
  <c r="G22" i="32"/>
  <c r="G21" i="32"/>
  <c r="G20" i="32"/>
  <c r="G19" i="32"/>
  <c r="G18" i="32"/>
  <c r="G17" i="32"/>
  <c r="G16" i="32"/>
  <c r="G15" i="32"/>
  <c r="G14" i="32"/>
  <c r="G13" i="32"/>
  <c r="G12" i="32"/>
  <c r="G11" i="32"/>
  <c r="G24" i="39"/>
  <c r="G23" i="39"/>
  <c r="G22" i="39"/>
  <c r="G21" i="39"/>
  <c r="G20" i="39"/>
  <c r="G19" i="39"/>
  <c r="G18" i="39"/>
  <c r="G17" i="39"/>
  <c r="G16" i="39"/>
  <c r="G15" i="39"/>
  <c r="G14" i="39"/>
  <c r="G13" i="39"/>
  <c r="G12" i="39"/>
  <c r="G11" i="39"/>
  <c r="G10" i="39"/>
  <c r="G24" i="31" l="1"/>
  <c r="G23" i="31"/>
  <c r="G22" i="31"/>
  <c r="G21" i="31"/>
  <c r="G20" i="31"/>
  <c r="G19" i="31"/>
  <c r="G18" i="31"/>
  <c r="G17" i="31"/>
  <c r="G16" i="31"/>
  <c r="G15" i="31"/>
  <c r="G14" i="31"/>
  <c r="G13" i="31"/>
  <c r="G12" i="31"/>
  <c r="G11" i="31"/>
  <c r="G24" i="30"/>
  <c r="G23" i="30"/>
  <c r="G22" i="30"/>
  <c r="G21" i="30"/>
  <c r="G20" i="30"/>
  <c r="G19" i="30"/>
  <c r="G18" i="30"/>
  <c r="G17" i="30"/>
  <c r="G16" i="30"/>
  <c r="G15" i="30"/>
  <c r="G14" i="30"/>
  <c r="G13" i="30"/>
  <c r="G12" i="30"/>
  <c r="G11" i="30"/>
  <c r="G10" i="38"/>
  <c r="G24" i="37"/>
  <c r="G23" i="37"/>
  <c r="G22" i="37"/>
  <c r="G21" i="37"/>
  <c r="G20" i="37"/>
  <c r="G19" i="37"/>
  <c r="G18" i="37"/>
  <c r="G17" i="37"/>
  <c r="G16" i="37"/>
  <c r="G15" i="37"/>
  <c r="G14" i="37"/>
  <c r="G13" i="37"/>
  <c r="G12" i="37"/>
  <c r="G11" i="37"/>
  <c r="G10" i="37"/>
  <c r="H11" i="34" l="1"/>
  <c r="D2" i="47" l="1"/>
  <c r="H16" i="43" l="1"/>
  <c r="E16" i="43"/>
  <c r="H11" i="45"/>
  <c r="H16" i="46" s="1"/>
  <c r="E11" i="45"/>
  <c r="E16" i="46" l="1"/>
  <c r="C14" i="45"/>
  <c r="AP2" i="47" l="1"/>
  <c r="AO2" i="47"/>
  <c r="AN2" i="47"/>
  <c r="AM2" i="47"/>
  <c r="AL2" i="47"/>
  <c r="AK2" i="47"/>
  <c r="AB2" i="47"/>
  <c r="Y2" i="47"/>
  <c r="X2" i="47"/>
  <c r="W2" i="47"/>
  <c r="T2" i="47"/>
  <c r="U2" i="47"/>
  <c r="V2" i="47"/>
  <c r="S2" i="47" l="1"/>
  <c r="R2" i="47"/>
  <c r="Q2" i="47"/>
  <c r="P2" i="47"/>
  <c r="O2" i="47"/>
  <c r="F2" i="47"/>
  <c r="E2" i="47"/>
  <c r="C2" i="47"/>
  <c r="B2" i="47"/>
  <c r="A2" i="47"/>
  <c r="E19" i="46" l="1"/>
  <c r="C19" i="46"/>
  <c r="C18" i="46"/>
  <c r="C17" i="46"/>
  <c r="F16" i="46"/>
  <c r="C16" i="46"/>
  <c r="J45" i="33"/>
  <c r="AV2" i="47" s="1"/>
  <c r="J44" i="33"/>
  <c r="AU2" i="47" s="1"/>
  <c r="J43" i="33"/>
  <c r="AT2" i="47" s="1"/>
  <c r="J41" i="33"/>
  <c r="AS2" i="47" s="1"/>
  <c r="J40" i="33"/>
  <c r="AR2" i="47" s="1"/>
  <c r="J39" i="33"/>
  <c r="AQ2" i="47" s="1"/>
  <c r="F5" i="36"/>
  <c r="F21" i="29" l="1"/>
  <c r="C9" i="45" s="1"/>
  <c r="F19" i="29"/>
  <c r="F17" i="29"/>
  <c r="F15" i="29"/>
  <c r="J36" i="44"/>
  <c r="F13" i="29"/>
  <c r="F11" i="29"/>
  <c r="E29" i="46" s="1"/>
  <c r="AA2" i="47" l="1"/>
  <c r="C7" i="45"/>
  <c r="Z2" i="47"/>
  <c r="E31" i="46"/>
  <c r="J40" i="44"/>
  <c r="J38" i="44"/>
  <c r="J35" i="44"/>
  <c r="J34" i="44"/>
  <c r="E19" i="43" l="1"/>
  <c r="C19" i="43"/>
  <c r="C18" i="43"/>
  <c r="B10" i="43" s="1"/>
  <c r="C17" i="43"/>
  <c r="F16" i="43"/>
  <c r="C16" i="43"/>
  <c r="E33" i="43" l="1"/>
  <c r="E31" i="43"/>
  <c r="E29" i="43"/>
  <c r="C9" i="41" l="1"/>
  <c r="C7" i="41"/>
  <c r="H21" i="34"/>
  <c r="K4" i="38" s="1"/>
  <c r="H19" i="34"/>
  <c r="H17" i="34"/>
  <c r="H15" i="34"/>
  <c r="H13" i="34"/>
  <c r="J19" i="38"/>
  <c r="I17" i="38"/>
  <c r="J17" i="38" s="1"/>
  <c r="I16" i="38"/>
  <c r="I12" i="38"/>
  <c r="J12" i="38" s="1"/>
  <c r="I23" i="39"/>
  <c r="J23" i="39" s="1"/>
  <c r="I19" i="39"/>
  <c r="J19" i="39" s="1"/>
  <c r="I15" i="39"/>
  <c r="J15" i="39" s="1"/>
  <c r="I14" i="39"/>
  <c r="I11" i="39"/>
  <c r="J11" i="39" s="1"/>
  <c r="I23" i="37"/>
  <c r="I21" i="37"/>
  <c r="J21" i="37" s="1"/>
  <c r="I19" i="37"/>
  <c r="I18" i="37"/>
  <c r="I17" i="37"/>
  <c r="J17" i="37" s="1"/>
  <c r="I15" i="37"/>
  <c r="I14" i="37"/>
  <c r="J14" i="37" s="1"/>
  <c r="I13" i="37"/>
  <c r="J13" i="37" s="1"/>
  <c r="I12" i="37"/>
  <c r="I11" i="37"/>
  <c r="C16" i="36"/>
  <c r="I2" i="47" s="1"/>
  <c r="C17" i="36"/>
  <c r="K2" i="47" s="1"/>
  <c r="C15" i="36"/>
  <c r="G2" i="47" s="1"/>
  <c r="I24" i="39"/>
  <c r="I22" i="39"/>
  <c r="I20" i="39"/>
  <c r="I18" i="39"/>
  <c r="J18" i="39" s="1"/>
  <c r="I17" i="39"/>
  <c r="I16" i="39"/>
  <c r="J16" i="39" s="1"/>
  <c r="I10" i="39"/>
  <c r="I24" i="38"/>
  <c r="J24" i="38" s="1"/>
  <c r="I23" i="38"/>
  <c r="J23" i="38" s="1"/>
  <c r="I22" i="38"/>
  <c r="J22" i="38" s="1"/>
  <c r="I21" i="38"/>
  <c r="I20" i="38"/>
  <c r="I19" i="38"/>
  <c r="I18" i="38"/>
  <c r="I15" i="38"/>
  <c r="J15" i="38" s="1"/>
  <c r="K15" i="38" s="1"/>
  <c r="I14" i="38"/>
  <c r="I13" i="38"/>
  <c r="J13" i="38" s="1"/>
  <c r="I11" i="38"/>
  <c r="J11" i="38" s="1"/>
  <c r="I10" i="38"/>
  <c r="J10" i="38" s="1"/>
  <c r="I22" i="37"/>
  <c r="I20" i="37"/>
  <c r="I16" i="37"/>
  <c r="K19" i="38" l="1"/>
  <c r="K22" i="38"/>
  <c r="J20" i="38"/>
  <c r="K20" i="38" s="1"/>
  <c r="K23" i="38"/>
  <c r="J21" i="38"/>
  <c r="K21" i="38" s="1"/>
  <c r="K24" i="38"/>
  <c r="J18" i="38"/>
  <c r="K18" i="38" s="1"/>
  <c r="J23" i="37"/>
  <c r="K23" i="37" s="1"/>
  <c r="J18" i="37"/>
  <c r="K18" i="37" s="1"/>
  <c r="J19" i="37"/>
  <c r="K19" i="37" s="1"/>
  <c r="J22" i="37"/>
  <c r="K22" i="37" s="1"/>
  <c r="J11" i="37"/>
  <c r="K11" i="37" s="1"/>
  <c r="J20" i="37"/>
  <c r="K20" i="37" s="1"/>
  <c r="K18" i="39"/>
  <c r="J20" i="39"/>
  <c r="K20" i="39" s="1"/>
  <c r="J24" i="39"/>
  <c r="K24" i="39" s="1"/>
  <c r="J22" i="39"/>
  <c r="K22" i="39" s="1"/>
  <c r="K4" i="39"/>
  <c r="K4" i="37"/>
  <c r="J14" i="39"/>
  <c r="K14" i="39" s="1"/>
  <c r="J16" i="38"/>
  <c r="K16" i="38" s="1"/>
  <c r="J14" i="38"/>
  <c r="K14" i="38" s="1"/>
  <c r="J15" i="37"/>
  <c r="K15" i="37" s="1"/>
  <c r="J17" i="39"/>
  <c r="K17" i="39" s="1"/>
  <c r="K14" i="37"/>
  <c r="K16" i="39"/>
  <c r="K13" i="39"/>
  <c r="J12" i="37"/>
  <c r="K12" i="37" s="1"/>
  <c r="J16" i="37"/>
  <c r="K16" i="37" s="1"/>
  <c r="K13" i="37"/>
  <c r="K17" i="37"/>
  <c r="K21" i="37"/>
  <c r="K15" i="39"/>
  <c r="K19" i="39"/>
  <c r="K23" i="39"/>
  <c r="K17" i="38"/>
  <c r="K13" i="38"/>
  <c r="K11" i="39"/>
  <c r="K12" i="38"/>
  <c r="K12" i="39"/>
  <c r="C18" i="36"/>
  <c r="M2" i="47" s="1"/>
  <c r="K10" i="38"/>
  <c r="J10" i="39"/>
  <c r="I25" i="39"/>
  <c r="I26" i="39" s="1"/>
  <c r="D17" i="36" s="1"/>
  <c r="I25" i="38"/>
  <c r="I26" i="38" s="1"/>
  <c r="D16" i="36" s="1"/>
  <c r="D15" i="36"/>
  <c r="J37" i="33"/>
  <c r="J35" i="33"/>
  <c r="J33" i="33"/>
  <c r="J31" i="33"/>
  <c r="J25" i="38" l="1"/>
  <c r="J26" i="38" s="1"/>
  <c r="E16" i="36" s="1"/>
  <c r="J25" i="39"/>
  <c r="J26" i="39" s="1"/>
  <c r="E17" i="36" s="1"/>
  <c r="E15" i="36"/>
  <c r="F15" i="36"/>
  <c r="G15" i="36" s="1"/>
  <c r="H2" i="47" s="1"/>
  <c r="K11" i="38"/>
  <c r="K25" i="38" s="1"/>
  <c r="K26" i="38" s="1"/>
  <c r="F16" i="36" s="1"/>
  <c r="G16" i="36" s="1"/>
  <c r="J2" i="47" s="1"/>
  <c r="K10" i="39"/>
  <c r="F17" i="36" s="1"/>
  <c r="G17" i="36" s="1"/>
  <c r="L2" i="47" s="1"/>
  <c r="G18" i="36" l="1"/>
  <c r="G27" i="36" s="1"/>
  <c r="C17" i="3"/>
  <c r="AG2" i="47" s="1"/>
  <c r="I24" i="32"/>
  <c r="I23" i="32"/>
  <c r="J23" i="32" s="1"/>
  <c r="K23" i="32" s="1"/>
  <c r="I22" i="32"/>
  <c r="I21" i="32"/>
  <c r="I20" i="32"/>
  <c r="I19" i="32"/>
  <c r="I18" i="32"/>
  <c r="I17" i="32"/>
  <c r="I16" i="32"/>
  <c r="I15" i="32"/>
  <c r="J15" i="32" s="1"/>
  <c r="I14" i="32"/>
  <c r="I13" i="32"/>
  <c r="I12" i="32"/>
  <c r="J12" i="32" s="1"/>
  <c r="I11" i="32"/>
  <c r="J11" i="32" s="1"/>
  <c r="K4" i="32"/>
  <c r="C16" i="3"/>
  <c r="AE2" i="47" s="1"/>
  <c r="I24" i="31"/>
  <c r="I23" i="31"/>
  <c r="I22" i="31"/>
  <c r="I21" i="31"/>
  <c r="I20" i="31"/>
  <c r="I19" i="31"/>
  <c r="I18" i="31"/>
  <c r="I17" i="31"/>
  <c r="I16" i="31"/>
  <c r="I15" i="31"/>
  <c r="J15" i="31" s="1"/>
  <c r="I14" i="31"/>
  <c r="I13" i="31"/>
  <c r="I12" i="31"/>
  <c r="J12" i="31" s="1"/>
  <c r="I11" i="31"/>
  <c r="J11" i="31" s="1"/>
  <c r="K4" i="31"/>
  <c r="C15" i="3"/>
  <c r="K4" i="30"/>
  <c r="I12" i="30"/>
  <c r="I13" i="30"/>
  <c r="I14" i="30"/>
  <c r="I15" i="30"/>
  <c r="J15" i="30" s="1"/>
  <c r="K15" i="30"/>
  <c r="I16" i="30"/>
  <c r="J16" i="30" s="1"/>
  <c r="I17" i="30"/>
  <c r="I18" i="30"/>
  <c r="I19" i="30"/>
  <c r="I20" i="30"/>
  <c r="I21" i="30"/>
  <c r="I22" i="30"/>
  <c r="I23" i="30"/>
  <c r="J23" i="30" s="1"/>
  <c r="I24" i="30"/>
  <c r="J24" i="30" s="1"/>
  <c r="K24" i="30"/>
  <c r="AC2" i="47" l="1"/>
  <c r="C18" i="3"/>
  <c r="A24" i="34"/>
  <c r="K15" i="31"/>
  <c r="J19" i="31"/>
  <c r="K19" i="31" s="1"/>
  <c r="J23" i="31"/>
  <c r="K23" i="31" s="1"/>
  <c r="J18" i="31"/>
  <c r="K18" i="31" s="1"/>
  <c r="J16" i="31"/>
  <c r="K16" i="31" s="1"/>
  <c r="J20" i="31"/>
  <c r="K20" i="31" s="1"/>
  <c r="J24" i="31"/>
  <c r="K24" i="31" s="1"/>
  <c r="K22" i="31"/>
  <c r="J22" i="31"/>
  <c r="J13" i="31"/>
  <c r="K13" i="31" s="1"/>
  <c r="J14" i="31"/>
  <c r="K14" i="31" s="1"/>
  <c r="J17" i="31"/>
  <c r="K17" i="31" s="1"/>
  <c r="J21" i="31"/>
  <c r="K21" i="31" s="1"/>
  <c r="J19" i="30"/>
  <c r="K19" i="30" s="1"/>
  <c r="J18" i="30"/>
  <c r="K18" i="30" s="1"/>
  <c r="J12" i="30"/>
  <c r="K12" i="30" s="1"/>
  <c r="J13" i="30"/>
  <c r="K13" i="30" s="1"/>
  <c r="J22" i="30"/>
  <c r="K22" i="30" s="1"/>
  <c r="J21" i="30"/>
  <c r="K21" i="30" s="1"/>
  <c r="J17" i="30"/>
  <c r="K17" i="30" s="1"/>
  <c r="K23" i="30"/>
  <c r="J20" i="30"/>
  <c r="K20" i="30" s="1"/>
  <c r="K16" i="30"/>
  <c r="J14" i="30"/>
  <c r="K14" i="30" s="1"/>
  <c r="J11" i="30"/>
  <c r="K15" i="32"/>
  <c r="J17" i="32"/>
  <c r="K17" i="32" s="1"/>
  <c r="J19" i="32"/>
  <c r="K19" i="32" s="1"/>
  <c r="J21" i="32"/>
  <c r="K21" i="32" s="1"/>
  <c r="J13" i="32"/>
  <c r="K13" i="32" s="1"/>
  <c r="K24" i="32"/>
  <c r="J24" i="32"/>
  <c r="J14" i="32"/>
  <c r="K14" i="32" s="1"/>
  <c r="J16" i="32"/>
  <c r="K16" i="32" s="1"/>
  <c r="J18" i="32"/>
  <c r="K18" i="32" s="1"/>
  <c r="J20" i="32"/>
  <c r="K20" i="32" s="1"/>
  <c r="J22" i="32"/>
  <c r="K22" i="32" s="1"/>
  <c r="N2" i="47"/>
  <c r="D8" i="35"/>
  <c r="D17" i="3"/>
  <c r="K11" i="32"/>
  <c r="K12" i="32"/>
  <c r="K11" i="31"/>
  <c r="D16" i="3"/>
  <c r="J10" i="31"/>
  <c r="K12" i="31"/>
  <c r="D15" i="3"/>
  <c r="D19" i="35" l="1"/>
  <c r="D23" i="35" s="1"/>
  <c r="D12" i="35"/>
  <c r="F15" i="3"/>
  <c r="G15" i="3" s="1"/>
  <c r="E15" i="3"/>
  <c r="E17" i="3"/>
  <c r="F17" i="3"/>
  <c r="G17" i="3" s="1"/>
  <c r="AH2" i="47" s="1"/>
  <c r="E16" i="3"/>
  <c r="K10" i="31"/>
  <c r="F16" i="3" s="1"/>
  <c r="G16" i="3" s="1"/>
  <c r="AF2" i="47" s="1"/>
  <c r="F5" i="3"/>
  <c r="AD2" i="47" l="1"/>
  <c r="G18" i="3"/>
  <c r="AI2" i="47"/>
  <c r="AJ2" i="47" l="1"/>
  <c r="D8" i="28" l="1"/>
  <c r="F6" i="33"/>
  <c r="D19" i="28" l="1"/>
  <c r="D23" i="28" s="1"/>
  <c r="D12" i="28"/>
  <c r="B27" i="2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<sst xmlns="http://schemas.openxmlformats.org/spreadsheetml/2006/main" count="667" uniqueCount="348">
  <si>
    <t>区分内訳</t>
  </si>
  <si>
    <t>対象子ども数</t>
  </si>
  <si>
    <t>保育料軽減可能額（年額）</t>
  </si>
  <si>
    <t>県補助額
（年額）</t>
  </si>
  <si>
    <t>①</t>
  </si>
  <si>
    <t>②</t>
  </si>
  <si>
    <t>③</t>
  </si>
  <si>
    <t>④</t>
  </si>
  <si>
    <t>円</t>
  </si>
  <si>
    <t>ひょうご保育料軽減</t>
  </si>
  <si>
    <t>　　（１）　第３子以降</t>
  </si>
  <si>
    <t>　　（２）　第２子</t>
  </si>
  <si>
    <t>合　　　　　　　　計</t>
  </si>
  <si>
    <t>（注）　　１　②欄は、別紙１の算定基準及び実施要綱に基づき算出した軽減額を記入してください。</t>
  </si>
  <si>
    <t>整理
番号</t>
  </si>
  <si>
    <t>対象子どもの状況</t>
  </si>
  <si>
    <t>備考</t>
  </si>
  <si>
    <t>氏名</t>
  </si>
  <si>
    <t>生年月日</t>
  </si>
  <si>
    <t>年齢</t>
  </si>
  <si>
    <t>小　計</t>
  </si>
  <si>
    <t>人</t>
  </si>
  <si>
    <t>合　計</t>
  </si>
  <si>
    <r>
      <t xml:space="preserve">県補助基準額
（年額）
</t>
    </r>
    <r>
      <rPr>
        <sz val="10"/>
        <rFont val="ＭＳ Ｐ明朝"/>
        <family val="1"/>
        <charset val="128"/>
      </rPr>
      <t>②か③の
いずれか低い額</t>
    </r>
  </si>
  <si>
    <t>　　（３）　第１子</t>
    <phoneticPr fontId="19"/>
  </si>
  <si>
    <t>別　記</t>
    <rPh sb="0" eb="1">
      <t>ベツ</t>
    </rPh>
    <rPh sb="2" eb="3">
      <t>キ</t>
    </rPh>
    <phoneticPr fontId="19"/>
  </si>
  <si>
    <t>１　収入の部</t>
    <rPh sb="2" eb="4">
      <t>シュウニュウ</t>
    </rPh>
    <rPh sb="5" eb="6">
      <t>ブ</t>
    </rPh>
    <phoneticPr fontId="19"/>
  </si>
  <si>
    <t>計</t>
    <rPh sb="0" eb="1">
      <t>ケイ</t>
    </rPh>
    <phoneticPr fontId="19"/>
  </si>
  <si>
    <t>科　　目</t>
    <rPh sb="0" eb="1">
      <t>カ</t>
    </rPh>
    <rPh sb="3" eb="4">
      <t>メ</t>
    </rPh>
    <phoneticPr fontId="19"/>
  </si>
  <si>
    <t>摘　　要</t>
    <rPh sb="0" eb="1">
      <t>テキ</t>
    </rPh>
    <rPh sb="3" eb="4">
      <t>ヨウ</t>
    </rPh>
    <phoneticPr fontId="19"/>
  </si>
  <si>
    <t>ひょうご保育料軽減事業
補助金</t>
    <rPh sb="4" eb="7">
      <t>ホイクリョウ</t>
    </rPh>
    <rPh sb="7" eb="9">
      <t>ケイゲン</t>
    </rPh>
    <rPh sb="9" eb="11">
      <t>ジギョウ</t>
    </rPh>
    <rPh sb="12" eb="15">
      <t>ホジョキン</t>
    </rPh>
    <phoneticPr fontId="19"/>
  </si>
  <si>
    <t>２　支出の部</t>
    <rPh sb="2" eb="4">
      <t>シシュツ</t>
    </rPh>
    <rPh sb="5" eb="6">
      <t>ブ</t>
    </rPh>
    <phoneticPr fontId="19"/>
  </si>
  <si>
    <t>　兵 庫 県 知 事　　様</t>
    <rPh sb="1" eb="2">
      <t>ヘイ</t>
    </rPh>
    <rPh sb="3" eb="4">
      <t>コ</t>
    </rPh>
    <rPh sb="5" eb="6">
      <t>ケン</t>
    </rPh>
    <rPh sb="7" eb="8">
      <t>チ</t>
    </rPh>
    <rPh sb="9" eb="10">
      <t>コト</t>
    </rPh>
    <rPh sb="12" eb="13">
      <t>サマ</t>
    </rPh>
    <phoneticPr fontId="19"/>
  </si>
  <si>
    <t>住所</t>
    <rPh sb="0" eb="2">
      <t>ジュウショ</t>
    </rPh>
    <phoneticPr fontId="19"/>
  </si>
  <si>
    <t>団体名</t>
    <rPh sb="0" eb="3">
      <t>ダンタイメイ</t>
    </rPh>
    <phoneticPr fontId="19"/>
  </si>
  <si>
    <t>代表者名</t>
    <rPh sb="0" eb="3">
      <t>ダイヒョウシャ</t>
    </rPh>
    <rPh sb="3" eb="4">
      <t>メイ</t>
    </rPh>
    <phoneticPr fontId="19"/>
  </si>
  <si>
    <t>電話</t>
    <rPh sb="0" eb="2">
      <t>デンワ</t>
    </rPh>
    <phoneticPr fontId="19"/>
  </si>
  <si>
    <t>電子ﾒｰﾙ</t>
    <rPh sb="0" eb="2">
      <t>デンシ</t>
    </rPh>
    <phoneticPr fontId="19"/>
  </si>
  <si>
    <t>記</t>
    <rPh sb="0" eb="1">
      <t>キ</t>
    </rPh>
    <phoneticPr fontId="19"/>
  </si>
  <si>
    <t>１　事業の内容及び経費区分（別記）</t>
    <phoneticPr fontId="19"/>
  </si>
  <si>
    <t>３　添付書類</t>
    <phoneticPr fontId="19"/>
  </si>
  <si>
    <t>様式第10号（第11条関係）</t>
    <phoneticPr fontId="19"/>
  </si>
  <si>
    <t>（A-11)</t>
    <phoneticPr fontId="19"/>
  </si>
  <si>
    <t>補 助 事 業 実 績 報 告 書</t>
    <rPh sb="4" eb="5">
      <t>コト</t>
    </rPh>
    <rPh sb="6" eb="7">
      <t>ゴウ</t>
    </rPh>
    <rPh sb="8" eb="9">
      <t>ジツ</t>
    </rPh>
    <rPh sb="10" eb="11">
      <t>イサオ</t>
    </rPh>
    <rPh sb="12" eb="13">
      <t>ホウ</t>
    </rPh>
    <rPh sb="14" eb="15">
      <t>コク</t>
    </rPh>
    <phoneticPr fontId="19"/>
  </si>
  <si>
    <t>収　支　決　算　書</t>
    <rPh sb="0" eb="1">
      <t>オサム</t>
    </rPh>
    <rPh sb="2" eb="3">
      <t>シ</t>
    </rPh>
    <rPh sb="4" eb="5">
      <t>ケツ</t>
    </rPh>
    <rPh sb="6" eb="7">
      <t>サン</t>
    </rPh>
    <rPh sb="8" eb="9">
      <t>ショ</t>
    </rPh>
    <phoneticPr fontId="19"/>
  </si>
  <si>
    <t>決　算　額</t>
    <rPh sb="0" eb="1">
      <t>ケツ</t>
    </rPh>
    <rPh sb="2" eb="3">
      <t>サン</t>
    </rPh>
    <rPh sb="4" eb="5">
      <t>ガク</t>
    </rPh>
    <phoneticPr fontId="19"/>
  </si>
  <si>
    <t>(</t>
    <phoneticPr fontId="19"/>
  </si>
  <si>
    <t>)</t>
    <phoneticPr fontId="19"/>
  </si>
  <si>
    <t>円</t>
    <rPh sb="0" eb="1">
      <t>エン</t>
    </rPh>
    <phoneticPr fontId="19"/>
  </si>
  <si>
    <t>←別紙4-2から自動で転記されます</t>
    <rPh sb="1" eb="3">
      <t>ベッシ</t>
    </rPh>
    <rPh sb="8" eb="10">
      <t>ジドウ</t>
    </rPh>
    <rPh sb="11" eb="13">
      <t>テンキ</t>
    </rPh>
    <phoneticPr fontId="19"/>
  </si>
  <si>
    <t>ひょうご保育料軽減事業
助成金</t>
    <rPh sb="4" eb="7">
      <t>ホイクリョウ</t>
    </rPh>
    <rPh sb="7" eb="9">
      <t>ケイゲン</t>
    </rPh>
    <rPh sb="9" eb="11">
      <t>ジギョウ</t>
    </rPh>
    <rPh sb="12" eb="15">
      <t>ジョセイキン</t>
    </rPh>
    <phoneticPr fontId="19"/>
  </si>
  <si>
    <t>（注）１　収支の計は、それぞれ一致する。</t>
    <phoneticPr fontId="19"/>
  </si>
  <si>
    <t>　　　２　県補助金は、見込額を記入する</t>
    <rPh sb="5" eb="6">
      <t>ケン</t>
    </rPh>
    <rPh sb="6" eb="9">
      <t>ホジョキン</t>
    </rPh>
    <rPh sb="11" eb="14">
      <t>ミコミガク</t>
    </rPh>
    <rPh sb="15" eb="17">
      <t>キニュウ</t>
    </rPh>
    <phoneticPr fontId="19"/>
  </si>
  <si>
    <t>別紙4-2</t>
    <phoneticPr fontId="19"/>
  </si>
  <si>
    <t>施設名</t>
    <rPh sb="0" eb="3">
      <t>シセツメイ</t>
    </rPh>
    <phoneticPr fontId="19"/>
  </si>
  <si>
    <t>施設の保育料
軽減実施額
（年額）</t>
    <rPh sb="0" eb="2">
      <t>シセツ</t>
    </rPh>
    <phoneticPr fontId="19"/>
  </si>
  <si>
    <t>　　　　　２　③欄は、施設が施設又は保護者等に対して軽減を実施する金額を記入してください。</t>
    <rPh sb="11" eb="13">
      <t>シセツ</t>
    </rPh>
    <phoneticPr fontId="19"/>
  </si>
  <si>
    <t>　　　　　３　⑤欄は、④欄の額を記入してください。</t>
    <rPh sb="12" eb="13">
      <t>ラン</t>
    </rPh>
    <rPh sb="14" eb="15">
      <t>ガク</t>
    </rPh>
    <phoneticPr fontId="19"/>
  </si>
  <si>
    <t>（認可外保育施設である事業所内保育施設）</t>
    <rPh sb="1" eb="4">
      <t>ニンカガイ</t>
    </rPh>
    <rPh sb="4" eb="6">
      <t>ホイク</t>
    </rPh>
    <rPh sb="6" eb="8">
      <t>シセツ</t>
    </rPh>
    <rPh sb="11" eb="14">
      <t>ジギョウショ</t>
    </rPh>
    <rPh sb="14" eb="15">
      <t>ナイ</t>
    </rPh>
    <rPh sb="15" eb="17">
      <t>ホイク</t>
    </rPh>
    <rPh sb="17" eb="19">
      <t>シセツ</t>
    </rPh>
    <phoneticPr fontId="19"/>
  </si>
  <si>
    <t>※５　ページ数が複数になる場合は、すべてのページに小計額を記入してください。</t>
  </si>
  <si>
    <t>※４　施設の保育料軽減実施予定額については、施設が保護者等に対して軽減を実施する金額を記入してください。</t>
  </si>
  <si>
    <t>※３　保育料軽減可能額（年額）については、別紙１の算定基準及び実施要綱に基づき算出した軽減額（月額）に在園予定月数を乗じた額を記入してください。</t>
  </si>
  <si>
    <t>Ｅ</t>
  </si>
  <si>
    <t>Ｄ</t>
  </si>
  <si>
    <t>Ｃ</t>
  </si>
  <si>
    <t>Ｂ</t>
  </si>
  <si>
    <t>Ａ</t>
  </si>
  <si>
    <t>（西暦）</t>
    <rPh sb="1" eb="3">
      <t>セイレキ</t>
    </rPh>
    <phoneticPr fontId="19"/>
  </si>
  <si>
    <t>保育料
軽減可能額
（年額）
Ａ×Ｂ</t>
  </si>
  <si>
    <t>保育料
軽減可能額
（月額）</t>
  </si>
  <si>
    <t>保護者氏名</t>
  </si>
  <si>
    <t>施設名：</t>
    <phoneticPr fontId="19"/>
  </si>
  <si>
    <t>（認可外保育施設である事業所内保育施設）</t>
    <rPh sb="1" eb="4">
      <t>ニンカガイ</t>
    </rPh>
    <rPh sb="4" eb="6">
      <t>ホイク</t>
    </rPh>
    <rPh sb="6" eb="8">
      <t>シセツ</t>
    </rPh>
    <phoneticPr fontId="19"/>
  </si>
  <si>
    <t>（認可外保育施設である事業所内保育施設）</t>
    <phoneticPr fontId="19"/>
  </si>
  <si>
    <t>ひょうご保育料軽減事業補助金実績額（第３子以降）明細書</t>
    <rPh sb="14" eb="16">
      <t>ジッセキ</t>
    </rPh>
    <phoneticPr fontId="19"/>
  </si>
  <si>
    <t>在園
月数</t>
    <phoneticPr fontId="19"/>
  </si>
  <si>
    <t>←　人数は自動計算ですが、誤りがあれば修正ください</t>
    <rPh sb="2" eb="4">
      <t>ニンズウ</t>
    </rPh>
    <rPh sb="5" eb="7">
      <t>ジドウ</t>
    </rPh>
    <rPh sb="7" eb="9">
      <t>ケイサン</t>
    </rPh>
    <rPh sb="13" eb="14">
      <t>アヤマ</t>
    </rPh>
    <rPh sb="19" eb="21">
      <t>シュウセイ</t>
    </rPh>
    <phoneticPr fontId="19"/>
  </si>
  <si>
    <t>ひょうご保育料軽減事業補助金実績額（第２子）明細書</t>
    <rPh sb="14" eb="16">
      <t>ジッセキ</t>
    </rPh>
    <phoneticPr fontId="19"/>
  </si>
  <si>
    <t>ひょうご保育料軽減事業補助金実績額（第１子）明細書</t>
    <rPh sb="14" eb="16">
      <t>ジッセキ</t>
    </rPh>
    <phoneticPr fontId="19"/>
  </si>
  <si>
    <t>補助金交付決定額</t>
    <rPh sb="0" eb="3">
      <t>ホジョキン</t>
    </rPh>
    <rPh sb="3" eb="5">
      <t>コウフ</t>
    </rPh>
    <rPh sb="5" eb="8">
      <t>ケッテイガク</t>
    </rPh>
    <phoneticPr fontId="19"/>
  </si>
  <si>
    <t>既受領額</t>
    <rPh sb="0" eb="1">
      <t>キ</t>
    </rPh>
    <rPh sb="1" eb="4">
      <t>ジュリョウガク</t>
    </rPh>
    <phoneticPr fontId="19"/>
  </si>
  <si>
    <t>今回請求額</t>
    <rPh sb="0" eb="2">
      <t>コンカイ</t>
    </rPh>
    <rPh sb="2" eb="5">
      <t>セイキュウガク</t>
    </rPh>
    <phoneticPr fontId="19"/>
  </si>
  <si>
    <t>＜根拠＞</t>
    <rPh sb="1" eb="3">
      <t>コンキョ</t>
    </rPh>
    <phoneticPr fontId="19"/>
  </si>
  <si>
    <t>補助金交付決定通知</t>
    <rPh sb="0" eb="3">
      <t>ホジョキン</t>
    </rPh>
    <rPh sb="3" eb="5">
      <t>コウフ</t>
    </rPh>
    <rPh sb="5" eb="7">
      <t>ケッテイ</t>
    </rPh>
    <rPh sb="7" eb="9">
      <t>ツウチ</t>
    </rPh>
    <phoneticPr fontId="19"/>
  </si>
  <si>
    <t>補助金交付決定変更通知</t>
    <rPh sb="0" eb="3">
      <t>ホジョキン</t>
    </rPh>
    <rPh sb="3" eb="5">
      <t>コウフ</t>
    </rPh>
    <rPh sb="5" eb="7">
      <t>ケッテイ</t>
    </rPh>
    <rPh sb="7" eb="9">
      <t>ヘンコウ</t>
    </rPh>
    <rPh sb="9" eb="11">
      <t>ツウチ</t>
    </rPh>
    <phoneticPr fontId="19"/>
  </si>
  <si>
    <t>補助金確定通知</t>
    <rPh sb="0" eb="3">
      <t>ホジョキン</t>
    </rPh>
    <rPh sb="3" eb="5">
      <t>カクテイ</t>
    </rPh>
    <rPh sb="5" eb="7">
      <t>ツウチ</t>
    </rPh>
    <phoneticPr fontId="19"/>
  </si>
  <si>
    <t>令和　年　月　日</t>
    <rPh sb="0" eb="2">
      <t>レイワ</t>
    </rPh>
    <rPh sb="3" eb="4">
      <t>ネン</t>
    </rPh>
    <rPh sb="5" eb="6">
      <t>ガツ</t>
    </rPh>
    <rPh sb="7" eb="8">
      <t>ニチ</t>
    </rPh>
    <phoneticPr fontId="19"/>
  </si>
  <si>
    <t>こ第　　　　　号</t>
    <rPh sb="1" eb="2">
      <t>ダイ</t>
    </rPh>
    <rPh sb="7" eb="8">
      <t>ゴウ</t>
    </rPh>
    <phoneticPr fontId="19"/>
  </si>
  <si>
    <t>補助金確定額</t>
    <rPh sb="0" eb="3">
      <t>ホジョキン</t>
    </rPh>
    <rPh sb="3" eb="6">
      <t>カクテイガク</t>
    </rPh>
    <phoneticPr fontId="19"/>
  </si>
  <si>
    <t>発行責任者</t>
    <rPh sb="0" eb="2">
      <t>ハッコウ</t>
    </rPh>
    <rPh sb="2" eb="5">
      <t>セキニンシャ</t>
    </rPh>
    <phoneticPr fontId="19"/>
  </si>
  <si>
    <t>氏名</t>
    <rPh sb="0" eb="2">
      <t>シメイ</t>
    </rPh>
    <phoneticPr fontId="19"/>
  </si>
  <si>
    <t>　　（A-12)　ひょうご保育料軽減事業補助金実績額一覧表及び明細書</t>
    <rPh sb="13" eb="16">
      <t>ホイクリョウ</t>
    </rPh>
    <rPh sb="16" eb="18">
      <t>ケイゲン</t>
    </rPh>
    <rPh sb="18" eb="20">
      <t>ジギョウ</t>
    </rPh>
    <rPh sb="20" eb="23">
      <t>ホジョキン</t>
    </rPh>
    <rPh sb="23" eb="26">
      <t>ジッセキガク</t>
    </rPh>
    <rPh sb="26" eb="29">
      <t>イチランヒョウ</t>
    </rPh>
    <rPh sb="29" eb="30">
      <t>オヨ</t>
    </rPh>
    <rPh sb="31" eb="34">
      <t>メイサイショ</t>
    </rPh>
    <phoneticPr fontId="19"/>
  </si>
  <si>
    <t>　　　　　　（認可外保育施設である事業所内保育所）</t>
    <rPh sb="7" eb="10">
      <t>ニンカガイ</t>
    </rPh>
    <rPh sb="10" eb="12">
      <t>ホイク</t>
    </rPh>
    <rPh sb="12" eb="14">
      <t>シセツ</t>
    </rPh>
    <rPh sb="17" eb="19">
      <t>ジギョウ</t>
    </rPh>
    <rPh sb="19" eb="21">
      <t>ショナイ</t>
    </rPh>
    <rPh sb="21" eb="24">
      <t>ホイクショ</t>
    </rPh>
    <phoneticPr fontId="19"/>
  </si>
  <si>
    <t>　（注）申請内容を上段に（　）書き、実績を下段に記入する</t>
    <rPh sb="2" eb="3">
      <t>チュウ</t>
    </rPh>
    <rPh sb="4" eb="6">
      <t>シンセイ</t>
    </rPh>
    <rPh sb="6" eb="8">
      <t>ナイヨウ</t>
    </rPh>
    <rPh sb="9" eb="11">
      <t>ジョウダン</t>
    </rPh>
    <rPh sb="15" eb="16">
      <t>カ</t>
    </rPh>
    <rPh sb="18" eb="20">
      <t>ジッセキ</t>
    </rPh>
    <rPh sb="21" eb="23">
      <t>ゲダン</t>
    </rPh>
    <rPh sb="24" eb="26">
      <t>キニュウ</t>
    </rPh>
    <phoneticPr fontId="19"/>
  </si>
  <si>
    <t xml:space="preserve"> 円</t>
    <rPh sb="1" eb="2">
      <t>エン</t>
    </rPh>
    <phoneticPr fontId="19"/>
  </si>
  <si>
    <t>補　助　金　請　求　書</t>
    <rPh sb="0" eb="1">
      <t>ホ</t>
    </rPh>
    <rPh sb="2" eb="3">
      <t>スケ</t>
    </rPh>
    <rPh sb="4" eb="5">
      <t>カネ</t>
    </rPh>
    <rPh sb="6" eb="7">
      <t>ショウ</t>
    </rPh>
    <rPh sb="8" eb="9">
      <t>モトム</t>
    </rPh>
    <rPh sb="10" eb="11">
      <t>ショ</t>
    </rPh>
    <phoneticPr fontId="19"/>
  </si>
  <si>
    <t>金</t>
    <rPh sb="0" eb="1">
      <t>キン</t>
    </rPh>
    <phoneticPr fontId="19"/>
  </si>
  <si>
    <t xml:space="preserve"> 円也</t>
    <rPh sb="1" eb="2">
      <t>エン</t>
    </rPh>
    <rPh sb="2" eb="3">
      <t>ナリ</t>
    </rPh>
    <phoneticPr fontId="19"/>
  </si>
  <si>
    <t>　　　　</t>
    <phoneticPr fontId="19"/>
  </si>
  <si>
    <t>保育料軽減事業を下記のとおり実施したので、補助金交付要綱第11条の規定により</t>
    <phoneticPr fontId="19"/>
  </si>
  <si>
    <t>その実績を報告します。</t>
    <phoneticPr fontId="19"/>
  </si>
  <si>
    <t>電子ﾒｰﾙ</t>
    <phoneticPr fontId="19"/>
  </si>
  <si>
    <t>保育施設名</t>
    <phoneticPr fontId="19"/>
  </si>
  <si>
    <t>令和　 年　 月　 日　</t>
    <rPh sb="0" eb="2">
      <t>レイワ</t>
    </rPh>
    <rPh sb="4" eb="5">
      <t>ネン</t>
    </rPh>
    <rPh sb="7" eb="8">
      <t>ガツ</t>
    </rPh>
    <rPh sb="10" eb="11">
      <t>ニチ</t>
    </rPh>
    <phoneticPr fontId="19"/>
  </si>
  <si>
    <t>請　求　者</t>
    <rPh sb="0" eb="1">
      <t>ショウ</t>
    </rPh>
    <rPh sb="2" eb="3">
      <t>モトム</t>
    </rPh>
    <rPh sb="4" eb="5">
      <t>モノ</t>
    </rPh>
    <phoneticPr fontId="19"/>
  </si>
  <si>
    <t>担　当　者</t>
    <rPh sb="0" eb="1">
      <t>タン</t>
    </rPh>
    <rPh sb="2" eb="3">
      <t>トウ</t>
    </rPh>
    <rPh sb="4" eb="5">
      <t>モノ</t>
    </rPh>
    <phoneticPr fontId="19"/>
  </si>
  <si>
    <t>兵 庫 県 知 事 　様</t>
    <rPh sb="0" eb="1">
      <t>ヘイ</t>
    </rPh>
    <rPh sb="2" eb="3">
      <t>コ</t>
    </rPh>
    <rPh sb="4" eb="5">
      <t>ケン</t>
    </rPh>
    <rPh sb="6" eb="7">
      <t>チ</t>
    </rPh>
    <rPh sb="8" eb="9">
      <t>コト</t>
    </rPh>
    <rPh sb="11" eb="12">
      <t>サマ</t>
    </rPh>
    <phoneticPr fontId="19"/>
  </si>
  <si>
    <t>(A-5-2)</t>
    <phoneticPr fontId="19"/>
  </si>
  <si>
    <t>←交付申請書に記載した住所</t>
    <rPh sb="1" eb="3">
      <t>コウフ</t>
    </rPh>
    <rPh sb="3" eb="6">
      <t>シンセイショ</t>
    </rPh>
    <rPh sb="7" eb="9">
      <t>キサイ</t>
    </rPh>
    <rPh sb="11" eb="13">
      <t>ジュウショ</t>
    </rPh>
    <phoneticPr fontId="19"/>
  </si>
  <si>
    <t>　団体名（法人名）</t>
    <rPh sb="1" eb="4">
      <t>ダンタイメイ</t>
    </rPh>
    <rPh sb="5" eb="7">
      <t>ホウジン</t>
    </rPh>
    <rPh sb="7" eb="8">
      <t>メイ</t>
    </rPh>
    <phoneticPr fontId="19"/>
  </si>
  <si>
    <t>←日付は空欄のままにしてください</t>
    <rPh sb="1" eb="3">
      <t>ヒヅケ</t>
    </rPh>
    <rPh sb="4" eb="6">
      <t>クウラン</t>
    </rPh>
    <phoneticPr fontId="19"/>
  </si>
  <si>
    <t>様式第１号（第３条関係）</t>
    <phoneticPr fontId="19"/>
  </si>
  <si>
    <t>（A-3)</t>
    <phoneticPr fontId="19"/>
  </si>
  <si>
    <t>補 助 金 交 付 申 請 書</t>
    <rPh sb="4" eb="5">
      <t>キン</t>
    </rPh>
    <rPh sb="6" eb="7">
      <t>コウ</t>
    </rPh>
    <rPh sb="8" eb="9">
      <t>ツキ</t>
    </rPh>
    <rPh sb="10" eb="11">
      <t>サル</t>
    </rPh>
    <rPh sb="12" eb="13">
      <t>ショウ</t>
    </rPh>
    <rPh sb="14" eb="15">
      <t>ショ</t>
    </rPh>
    <phoneticPr fontId="19"/>
  </si>
  <si>
    <t>収　支　予　算　書</t>
    <rPh sb="0" eb="1">
      <t>オサム</t>
    </rPh>
    <rPh sb="2" eb="3">
      <t>シ</t>
    </rPh>
    <rPh sb="4" eb="5">
      <t>ヨ</t>
    </rPh>
    <rPh sb="6" eb="7">
      <t>サン</t>
    </rPh>
    <rPh sb="8" eb="9">
      <t>ショ</t>
    </rPh>
    <phoneticPr fontId="19"/>
  </si>
  <si>
    <t>別紙2-2</t>
    <phoneticPr fontId="19"/>
  </si>
  <si>
    <t>ひょうご保育料軽減事業補助金所要額（第３子以降）明細書</t>
    <rPh sb="14" eb="16">
      <t>ショヨウ</t>
    </rPh>
    <phoneticPr fontId="19"/>
  </si>
  <si>
    <t>保育料
（月額）</t>
    <rPh sb="0" eb="3">
      <t>ホイクリョウ</t>
    </rPh>
    <rPh sb="5" eb="7">
      <t>ゲツガク</t>
    </rPh>
    <phoneticPr fontId="19"/>
  </si>
  <si>
    <t>←　人数、金額が別紙2-2に自動転記されます</t>
    <rPh sb="2" eb="4">
      <t>ニンズウ</t>
    </rPh>
    <rPh sb="5" eb="7">
      <t>キンガク</t>
    </rPh>
    <rPh sb="8" eb="10">
      <t>ベッシ</t>
    </rPh>
    <rPh sb="14" eb="16">
      <t>ジドウ</t>
    </rPh>
    <rPh sb="16" eb="18">
      <t>テンキ</t>
    </rPh>
    <phoneticPr fontId="19"/>
  </si>
  <si>
    <r>
      <rPr>
        <sz val="10"/>
        <rFont val="ＭＳ Ｐ明朝"/>
        <family val="1"/>
        <charset val="128"/>
      </rPr>
      <t xml:space="preserve">施設の保育料
軽減予定額
</t>
    </r>
    <r>
      <rPr>
        <sz val="11"/>
        <rFont val="ＭＳ Ｐ明朝"/>
        <family val="1"/>
        <charset val="128"/>
      </rPr>
      <t>（年額）</t>
    </r>
    <phoneticPr fontId="19"/>
  </si>
  <si>
    <r>
      <t xml:space="preserve">施設の保育料
軽減予定額
</t>
    </r>
    <r>
      <rPr>
        <sz val="11"/>
        <rFont val="ＭＳ Ｐ明朝"/>
        <family val="1"/>
        <charset val="128"/>
      </rPr>
      <t>（年額）</t>
    </r>
    <phoneticPr fontId="19"/>
  </si>
  <si>
    <r>
      <t xml:space="preserve">県補助基準額
（年額）
</t>
    </r>
    <r>
      <rPr>
        <sz val="10"/>
        <rFont val="ＭＳ Ｐ明朝"/>
        <family val="1"/>
        <charset val="128"/>
      </rPr>
      <t>ＣとＤの
いずれか低い額</t>
    </r>
    <phoneticPr fontId="19"/>
  </si>
  <si>
    <t>ひょうご保育料軽減事業補助金所要額（第２子）明細書</t>
    <rPh sb="14" eb="16">
      <t>ショヨウ</t>
    </rPh>
    <phoneticPr fontId="19"/>
  </si>
  <si>
    <t>ひょうご保育料軽減事業補助金所要額（第１子）明細書</t>
    <rPh sb="14" eb="16">
      <t>ショヨウ</t>
    </rPh>
    <phoneticPr fontId="19"/>
  </si>
  <si>
    <t>施設の保育料
軽減予定額
（年額）</t>
    <rPh sb="0" eb="2">
      <t>シセツ</t>
    </rPh>
    <rPh sb="9" eb="11">
      <t>ヨテイ</t>
    </rPh>
    <phoneticPr fontId="19"/>
  </si>
  <si>
    <t>⑤</t>
    <phoneticPr fontId="19"/>
  </si>
  <si>
    <t>補助金請求書添付書類</t>
    <rPh sb="0" eb="3">
      <t>ホジョキン</t>
    </rPh>
    <rPh sb="3" eb="6">
      <t>セイキュウショ</t>
    </rPh>
    <rPh sb="6" eb="8">
      <t>テンプ</t>
    </rPh>
    <rPh sb="8" eb="10">
      <t>ショルイ</t>
    </rPh>
    <phoneticPr fontId="19"/>
  </si>
  <si>
    <t>【保育施設の情報】</t>
    <rPh sb="1" eb="3">
      <t>ホイク</t>
    </rPh>
    <rPh sb="3" eb="5">
      <t>シセツ</t>
    </rPh>
    <rPh sb="6" eb="8">
      <t>ジョウホウ</t>
    </rPh>
    <phoneticPr fontId="19"/>
  </si>
  <si>
    <t>【施設の設置者の情報】</t>
    <rPh sb="1" eb="3">
      <t>シセツ</t>
    </rPh>
    <rPh sb="4" eb="7">
      <t>セッチシャ</t>
    </rPh>
    <rPh sb="8" eb="10">
      <t>ジョウホウ</t>
    </rPh>
    <phoneticPr fontId="19"/>
  </si>
  <si>
    <t>会社名・団体名</t>
    <rPh sb="0" eb="3">
      <t>カイシャメイ</t>
    </rPh>
    <rPh sb="4" eb="7">
      <t>ダンタイメイ</t>
    </rPh>
    <phoneticPr fontId="19"/>
  </si>
  <si>
    <t>代表者の役職</t>
    <rPh sb="0" eb="3">
      <t>ダイヒョウシャ</t>
    </rPh>
    <rPh sb="4" eb="6">
      <t>ヤクショク</t>
    </rPh>
    <phoneticPr fontId="19"/>
  </si>
  <si>
    <t>電話番号</t>
    <rPh sb="0" eb="2">
      <t>デンワ</t>
    </rPh>
    <rPh sb="2" eb="4">
      <t>バンゴウ</t>
    </rPh>
    <phoneticPr fontId="19"/>
  </si>
  <si>
    <t>メールアドレス</t>
    <phoneticPr fontId="19"/>
  </si>
  <si>
    <t>【ご担当者様の情報】</t>
    <rPh sb="2" eb="5">
      <t>タントウシャ</t>
    </rPh>
    <rPh sb="5" eb="6">
      <t>サマ</t>
    </rPh>
    <rPh sb="7" eb="9">
      <t>ジョウホウ</t>
    </rPh>
    <phoneticPr fontId="19"/>
  </si>
  <si>
    <t>部署等</t>
    <rPh sb="0" eb="2">
      <t>ブショ</t>
    </rPh>
    <rPh sb="2" eb="3">
      <t>トウ</t>
    </rPh>
    <phoneticPr fontId="19"/>
  </si>
  <si>
    <t>○○保育園</t>
    <rPh sb="2" eb="5">
      <t>ホイクエン</t>
    </rPh>
    <phoneticPr fontId="19"/>
  </si>
  <si>
    <t>○○市○○町１－２－３</t>
    <rPh sb="2" eb="3">
      <t>シ</t>
    </rPh>
    <rPh sb="5" eb="6">
      <t>チョウ</t>
    </rPh>
    <phoneticPr fontId="19"/>
  </si>
  <si>
    <t>○○市○○町４－５－６</t>
    <rPh sb="2" eb="3">
      <t>シ</t>
    </rPh>
    <rPh sb="5" eb="6">
      <t>チョウ</t>
    </rPh>
    <phoneticPr fontId="19"/>
  </si>
  <si>
    <t>代表取締役</t>
    <rPh sb="0" eb="5">
      <t>ダイヒョウトリシマリヤク</t>
    </rPh>
    <phoneticPr fontId="19"/>
  </si>
  <si>
    <t>（０７８）１２３－４５６７</t>
    <phoneticPr fontId="19"/>
  </si>
  <si>
    <t>××××@△△△.jp</t>
    <phoneticPr fontId="19"/>
  </si>
  <si>
    <t>総務課</t>
    <rPh sb="0" eb="3">
      <t>ソウムカ</t>
    </rPh>
    <phoneticPr fontId="19"/>
  </si>
  <si>
    <t>（０７８）９８７－６５４３</t>
    <phoneticPr fontId="19"/>
  </si>
  <si>
    <t>△△△@△△△.jp</t>
    <phoneticPr fontId="19"/>
  </si>
  <si>
    <t>振込先</t>
    <rPh sb="0" eb="2">
      <t>フリコミ</t>
    </rPh>
    <rPh sb="2" eb="3">
      <t>サキ</t>
    </rPh>
    <phoneticPr fontId="19"/>
  </si>
  <si>
    <t>フリガナ</t>
    <phoneticPr fontId="19"/>
  </si>
  <si>
    <t>名前</t>
    <rPh sb="0" eb="2">
      <t>ナマエ</t>
    </rPh>
    <phoneticPr fontId="19"/>
  </si>
  <si>
    <t>口座番号</t>
    <rPh sb="0" eb="2">
      <t>コウザ</t>
    </rPh>
    <rPh sb="2" eb="4">
      <t>バンゴウ</t>
    </rPh>
    <phoneticPr fontId="19"/>
  </si>
  <si>
    <t>預金種別</t>
    <rPh sb="0" eb="2">
      <t>ヨキン</t>
    </rPh>
    <rPh sb="2" eb="4">
      <t>シュベツ</t>
    </rPh>
    <phoneticPr fontId="19"/>
  </si>
  <si>
    <t>※別紙でも可</t>
    <rPh sb="1" eb="3">
      <t>ベッシ</t>
    </rPh>
    <rPh sb="5" eb="6">
      <t>カ</t>
    </rPh>
    <phoneticPr fontId="19"/>
  </si>
  <si>
    <t>通帳のコピー貼付（上記講座情報が分かるように）</t>
    <rPh sb="0" eb="2">
      <t>ツウチョウ</t>
    </rPh>
    <rPh sb="6" eb="8">
      <t>テンプ</t>
    </rPh>
    <rPh sb="9" eb="11">
      <t>ジョウキ</t>
    </rPh>
    <rPh sb="11" eb="13">
      <t>コウザ</t>
    </rPh>
    <rPh sb="13" eb="15">
      <t>ジョウホウ</t>
    </rPh>
    <rPh sb="16" eb="17">
      <t>ワ</t>
    </rPh>
    <phoneticPr fontId="19"/>
  </si>
  <si>
    <t>今後は、この欄に記載いただいた連絡先に通知等をお送りします。（郵送はしません）</t>
    <rPh sb="0" eb="2">
      <t>コンゴ</t>
    </rPh>
    <rPh sb="6" eb="7">
      <t>ラン</t>
    </rPh>
    <rPh sb="8" eb="10">
      <t>キサイ</t>
    </rPh>
    <rPh sb="15" eb="18">
      <t>レンラクサキ</t>
    </rPh>
    <rPh sb="19" eb="21">
      <t>ツウチ</t>
    </rPh>
    <rPh sb="21" eb="22">
      <t>トウ</t>
    </rPh>
    <rPh sb="24" eb="25">
      <t>オク</t>
    </rPh>
    <rPh sb="31" eb="33">
      <t>ユウソウ</t>
    </rPh>
    <phoneticPr fontId="19"/>
  </si>
  <si>
    <t>【請求書発行責任者の方の情報】</t>
    <rPh sb="1" eb="4">
      <t>セイキュウショ</t>
    </rPh>
    <rPh sb="4" eb="6">
      <t>ハッコウ</t>
    </rPh>
    <rPh sb="6" eb="9">
      <t>セキニンシャ</t>
    </rPh>
    <rPh sb="10" eb="11">
      <t>カタ</t>
    </rPh>
    <rPh sb="12" eb="14">
      <t>ジョウホウ</t>
    </rPh>
    <phoneticPr fontId="19"/>
  </si>
  <si>
    <t>※記載例</t>
    <rPh sb="1" eb="4">
      <t>キサイレイ</t>
    </rPh>
    <phoneticPr fontId="19"/>
  </si>
  <si>
    <t>申請に当たっての基本情報を記載ください。</t>
    <rPh sb="0" eb="2">
      <t>シンセイ</t>
    </rPh>
    <rPh sb="3" eb="4">
      <t>ア</t>
    </rPh>
    <rPh sb="8" eb="10">
      <t>キホン</t>
    </rPh>
    <rPh sb="10" eb="12">
      <t>ジョウホウ</t>
    </rPh>
    <rPh sb="13" eb="15">
      <t>キサイ</t>
    </rPh>
    <phoneticPr fontId="19"/>
  </si>
  <si>
    <t>(A-5-3)</t>
    <phoneticPr fontId="19"/>
  </si>
  <si>
    <t>委　　任　　状</t>
    <rPh sb="0" eb="1">
      <t>イ</t>
    </rPh>
    <rPh sb="3" eb="4">
      <t>ニン</t>
    </rPh>
    <rPh sb="6" eb="7">
      <t>ジョウ</t>
    </rPh>
    <phoneticPr fontId="19"/>
  </si>
  <si>
    <t>に委任します。</t>
    <rPh sb="1" eb="3">
      <t>イニン</t>
    </rPh>
    <phoneticPr fontId="19"/>
  </si>
  <si>
    <t>つきましては、以下の口座に入金をお願いします。</t>
    <rPh sb="7" eb="9">
      <t>イカ</t>
    </rPh>
    <rPh sb="10" eb="12">
      <t>コウザ</t>
    </rPh>
    <rPh sb="13" eb="15">
      <t>ニュウキン</t>
    </rPh>
    <rPh sb="17" eb="18">
      <t>ネガ</t>
    </rPh>
    <phoneticPr fontId="19"/>
  </si>
  <si>
    <t>印</t>
    <rPh sb="0" eb="1">
      <t>イン</t>
    </rPh>
    <phoneticPr fontId="19"/>
  </si>
  <si>
    <t>住　　所</t>
    <rPh sb="0" eb="1">
      <t>ジュウ</t>
    </rPh>
    <rPh sb="3" eb="4">
      <t>ショ</t>
    </rPh>
    <phoneticPr fontId="19"/>
  </si>
  <si>
    <t>団 体 名</t>
    <rPh sb="0" eb="1">
      <t>ダン</t>
    </rPh>
    <rPh sb="2" eb="3">
      <t>カラダ</t>
    </rPh>
    <rPh sb="4" eb="5">
      <t>ナ</t>
    </rPh>
    <phoneticPr fontId="19"/>
  </si>
  <si>
    <t>普通</t>
  </si>
  <si>
    <t>(A-6)</t>
    <phoneticPr fontId="19"/>
  </si>
  <si>
    <t>←3/31～4/10までの日付を記載ください</t>
    <rPh sb="13" eb="15">
      <t>ヒヅケ</t>
    </rPh>
    <rPh sb="16" eb="18">
      <t>キサイ</t>
    </rPh>
    <phoneticPr fontId="19"/>
  </si>
  <si>
    <t>←(A-3)交付申請書別記から転記されます。</t>
    <rPh sb="6" eb="8">
      <t>コウフ</t>
    </rPh>
    <rPh sb="8" eb="10">
      <t>シンセイ</t>
    </rPh>
    <rPh sb="10" eb="11">
      <t>ショ</t>
    </rPh>
    <rPh sb="11" eb="13">
      <t>ベッキ</t>
    </rPh>
    <rPh sb="15" eb="17">
      <t>テンキ</t>
    </rPh>
    <phoneticPr fontId="19"/>
  </si>
  <si>
    <t>社内・団体内において権限の委任を受けた方を記載ください（代表者、担当者と同一でも可）</t>
    <rPh sb="0" eb="2">
      <t>シャナイ</t>
    </rPh>
    <rPh sb="3" eb="5">
      <t>ダンタイ</t>
    </rPh>
    <rPh sb="5" eb="6">
      <t>ナイ</t>
    </rPh>
    <rPh sb="10" eb="12">
      <t>ケンゲン</t>
    </rPh>
    <rPh sb="13" eb="15">
      <t>イニン</t>
    </rPh>
    <rPh sb="16" eb="17">
      <t>ウ</t>
    </rPh>
    <rPh sb="19" eb="20">
      <t>カタ</t>
    </rPh>
    <rPh sb="21" eb="23">
      <t>キサイ</t>
    </rPh>
    <rPh sb="28" eb="31">
      <t>ダイヒョウシャ</t>
    </rPh>
    <rPh sb="32" eb="35">
      <t>タントウシャ</t>
    </rPh>
    <rPh sb="36" eb="38">
      <t>ドウイツ</t>
    </rPh>
    <rPh sb="40" eb="41">
      <t>カ</t>
    </rPh>
    <phoneticPr fontId="19"/>
  </si>
  <si>
    <t>株式会社○○</t>
    <rPh sb="0" eb="4">
      <t>カブシキガイシャ</t>
    </rPh>
    <phoneticPr fontId="19"/>
  </si>
  <si>
    <t>兵庫　太郎</t>
    <rPh sb="0" eb="2">
      <t>ヒョウゴ</t>
    </rPh>
    <rPh sb="3" eb="5">
      <t>タロウ</t>
    </rPh>
    <phoneticPr fontId="19"/>
  </si>
  <si>
    <t>←提出する日を記入してください</t>
    <rPh sb="1" eb="3">
      <t>テイシュツ</t>
    </rPh>
    <rPh sb="5" eb="6">
      <t>ヒ</t>
    </rPh>
    <rPh sb="7" eb="9">
      <t>キニュウ</t>
    </rPh>
    <phoneticPr fontId="19"/>
  </si>
  <si>
    <t>←「基本情報シート」から転記されます</t>
    <rPh sb="2" eb="4">
      <t>キホン</t>
    </rPh>
    <rPh sb="4" eb="6">
      <t>ジョウホウ</t>
    </rPh>
    <phoneticPr fontId="19"/>
  </si>
  <si>
    <t>←　〃</t>
    <phoneticPr fontId="19"/>
  </si>
  <si>
    <t>←　金額は別シートから転記されます</t>
    <rPh sb="2" eb="4">
      <t>キンガク</t>
    </rPh>
    <rPh sb="5" eb="6">
      <t>ベツ</t>
    </rPh>
    <rPh sb="11" eb="13">
      <t>テンキ</t>
    </rPh>
    <phoneticPr fontId="19"/>
  </si>
  <si>
    <t>←日付は記載しないでください</t>
    <rPh sb="1" eb="3">
      <t>ヒヅケ</t>
    </rPh>
    <rPh sb="4" eb="6">
      <t>キサイ</t>
    </rPh>
    <phoneticPr fontId="19"/>
  </si>
  <si>
    <t>←　振込先の口座情報等を記載ください。</t>
    <rPh sb="2" eb="5">
      <t>フリコミサキ</t>
    </rPh>
    <rPh sb="6" eb="8">
      <t>コウザ</t>
    </rPh>
    <rPh sb="8" eb="10">
      <t>ジョウホウ</t>
    </rPh>
    <rPh sb="10" eb="11">
      <t>トウ</t>
    </rPh>
    <rPh sb="12" eb="14">
      <t>キサイ</t>
    </rPh>
    <phoneticPr fontId="19"/>
  </si>
  <si>
    <t>　　添付でも大丈夫です</t>
    <rPh sb="2" eb="4">
      <t>テンプ</t>
    </rPh>
    <rPh sb="6" eb="9">
      <t>ダイジョウブ</t>
    </rPh>
    <phoneticPr fontId="19"/>
  </si>
  <si>
    <t>← 通帳のコピーは別紙でＰＤＦ等を</t>
    <rPh sb="2" eb="4">
      <t>ツウチョウ</t>
    </rPh>
    <rPh sb="9" eb="11">
      <t>ベッシ</t>
    </rPh>
    <rPh sb="15" eb="16">
      <t>トウ</t>
    </rPh>
    <phoneticPr fontId="19"/>
  </si>
  <si>
    <t>←　(A-5-2)添付書類から転記されます。</t>
    <rPh sb="9" eb="11">
      <t>テンプ</t>
    </rPh>
    <rPh sb="11" eb="13">
      <t>ショルイ</t>
    </rPh>
    <rPh sb="15" eb="17">
      <t>テンキ</t>
    </rPh>
    <phoneticPr fontId="19"/>
  </si>
  <si>
    <t>←代表者印を捺した上で、郵送にてご提出ください</t>
    <rPh sb="1" eb="4">
      <t>ダイヒョウシャ</t>
    </rPh>
    <rPh sb="4" eb="5">
      <t>イン</t>
    </rPh>
    <rPh sb="6" eb="7">
      <t>オ</t>
    </rPh>
    <rPh sb="9" eb="10">
      <t>ウエ</t>
    </rPh>
    <rPh sb="12" eb="14">
      <t>ユウソウ</t>
    </rPh>
    <rPh sb="17" eb="19">
      <t>テイシュツ</t>
    </rPh>
    <phoneticPr fontId="19"/>
  </si>
  <si>
    <t>←　振込先口座名義人の役職・氏名等を記入してください。</t>
    <rPh sb="2" eb="5">
      <t>フリコミサキ</t>
    </rPh>
    <rPh sb="5" eb="7">
      <t>コウザ</t>
    </rPh>
    <rPh sb="7" eb="9">
      <t>メイギ</t>
    </rPh>
    <rPh sb="9" eb="10">
      <t>ニン</t>
    </rPh>
    <rPh sb="11" eb="13">
      <t>ヤクショク</t>
    </rPh>
    <rPh sb="14" eb="17">
      <t>シメイナド</t>
    </rPh>
    <rPh sb="18" eb="20">
      <t>キニュウ</t>
    </rPh>
    <phoneticPr fontId="19"/>
  </si>
  <si>
    <t>　※変更がある場合は、直接入力して修正してください。</t>
    <rPh sb="2" eb="4">
      <t>ヘンコウ</t>
    </rPh>
    <rPh sb="7" eb="9">
      <t>バアイ</t>
    </rPh>
    <phoneticPr fontId="19"/>
  </si>
  <si>
    <t>←　別途通知する日付・文書番号を記載してください。</t>
    <rPh sb="2" eb="4">
      <t>ベット</t>
    </rPh>
    <rPh sb="4" eb="6">
      <t>ツウチ</t>
    </rPh>
    <rPh sb="8" eb="10">
      <t>ヒヅケ</t>
    </rPh>
    <rPh sb="11" eb="13">
      <t>ブンショ</t>
    </rPh>
    <rPh sb="13" eb="15">
      <t>バンゴウ</t>
    </rPh>
    <rPh sb="16" eb="18">
      <t>キサイ</t>
    </rPh>
    <phoneticPr fontId="19"/>
  </si>
  <si>
    <t>　　（不明な場合は空白のままで構いません）</t>
    <rPh sb="3" eb="5">
      <t>フメイ</t>
    </rPh>
    <rPh sb="6" eb="8">
      <t>バアイ</t>
    </rPh>
    <rPh sb="9" eb="11">
      <t>クウハク</t>
    </rPh>
    <rPh sb="15" eb="16">
      <t>カマ</t>
    </rPh>
    <phoneticPr fontId="19"/>
  </si>
  <si>
    <t>←　人数、金額が別紙4-2に自動転記されます</t>
    <rPh sb="2" eb="4">
      <t>ニンズウ</t>
    </rPh>
    <rPh sb="5" eb="7">
      <t>キンガク</t>
    </rPh>
    <rPh sb="8" eb="10">
      <t>ベッシ</t>
    </rPh>
    <rPh sb="14" eb="16">
      <t>ジドウ</t>
    </rPh>
    <rPh sb="16" eb="18">
      <t>テンキ</t>
    </rPh>
    <phoneticPr fontId="19"/>
  </si>
  <si>
    <t>←基本情報シートから転記しています。</t>
    <rPh sb="1" eb="3">
      <t>キホン</t>
    </rPh>
    <rPh sb="3" eb="5">
      <t>ジョウホウ</t>
    </rPh>
    <rPh sb="10" eb="12">
      <t>テンキ</t>
    </rPh>
    <phoneticPr fontId="19"/>
  </si>
  <si>
    <t>　交付申請から変更がある場合は</t>
    <rPh sb="1" eb="3">
      <t>コウフ</t>
    </rPh>
    <rPh sb="3" eb="5">
      <t>シンセイ</t>
    </rPh>
    <rPh sb="7" eb="9">
      <t>ヘンコウ</t>
    </rPh>
    <rPh sb="12" eb="14">
      <t>バアイ</t>
    </rPh>
    <phoneticPr fontId="19"/>
  </si>
  <si>
    <t>　直接入力してください</t>
    <rPh sb="1" eb="3">
      <t>チョクセツ</t>
    </rPh>
    <rPh sb="3" eb="5">
      <t>ニュウリョク</t>
    </rPh>
    <phoneticPr fontId="19"/>
  </si>
  <si>
    <t>←別紙2-2から自動で転記されます</t>
    <rPh sb="1" eb="3">
      <t>ベッシ</t>
    </rPh>
    <rPh sb="8" eb="10">
      <t>ジドウ</t>
    </rPh>
    <rPh sb="11" eb="13">
      <t>テンキ</t>
    </rPh>
    <phoneticPr fontId="19"/>
  </si>
  <si>
    <t>通帳のコピー貼付（上記口座情報が分かるように）</t>
    <rPh sb="0" eb="2">
      <t>ツウチョウ</t>
    </rPh>
    <rPh sb="6" eb="8">
      <t>テンプ</t>
    </rPh>
    <rPh sb="9" eb="11">
      <t>ジョウキ</t>
    </rPh>
    <rPh sb="11" eb="13">
      <t>コウザ</t>
    </rPh>
    <rPh sb="13" eb="15">
      <t>ジョウホウ</t>
    </rPh>
    <rPh sb="16" eb="17">
      <t>ワ</t>
    </rPh>
    <phoneticPr fontId="19"/>
  </si>
  <si>
    <t>阪神　一郎</t>
    <rPh sb="0" eb="2">
      <t>ハンシン</t>
    </rPh>
    <rPh sb="3" eb="5">
      <t>イチロウ</t>
    </rPh>
    <phoneticPr fontId="19"/>
  </si>
  <si>
    <t>播磨　花子</t>
    <rPh sb="0" eb="2">
      <t>ハリマ</t>
    </rPh>
    <rPh sb="3" eb="5">
      <t>ハナコ</t>
    </rPh>
    <phoneticPr fontId="19"/>
  </si>
  <si>
    <t>案内番号</t>
    <rPh sb="0" eb="2">
      <t>アンナイ</t>
    </rPh>
    <rPh sb="2" eb="4">
      <t>バンゴウ</t>
    </rPh>
    <phoneticPr fontId="19"/>
  </si>
  <si>
    <t>99-999</t>
    <phoneticPr fontId="19"/>
  </si>
  <si>
    <t>No.</t>
    <phoneticPr fontId="19"/>
  </si>
  <si>
    <t>施設名</t>
    <phoneticPr fontId="19"/>
  </si>
  <si>
    <t>設置者</t>
    <phoneticPr fontId="19"/>
  </si>
  <si>
    <t>代表者名</t>
    <phoneticPr fontId="19"/>
  </si>
  <si>
    <t>申請日</t>
    <phoneticPr fontId="19"/>
  </si>
  <si>
    <t>人数_第3子以降</t>
    <rPh sb="3" eb="4">
      <t>ダイ</t>
    </rPh>
    <rPh sb="5" eb="6">
      <t>シ</t>
    </rPh>
    <rPh sb="6" eb="8">
      <t>イコウ</t>
    </rPh>
    <phoneticPr fontId="19"/>
  </si>
  <si>
    <t>金額_第3子以降</t>
    <phoneticPr fontId="19"/>
  </si>
  <si>
    <t>人数_第2子</t>
    <rPh sb="3" eb="4">
      <t>ダイ</t>
    </rPh>
    <rPh sb="5" eb="6">
      <t>シ</t>
    </rPh>
    <phoneticPr fontId="19"/>
  </si>
  <si>
    <t>金額_第2子</t>
    <phoneticPr fontId="19"/>
  </si>
  <si>
    <t>人数_第1子</t>
    <rPh sb="3" eb="4">
      <t>ダイ</t>
    </rPh>
    <rPh sb="5" eb="6">
      <t>シ</t>
    </rPh>
    <phoneticPr fontId="19"/>
  </si>
  <si>
    <t>金額_第1子</t>
    <phoneticPr fontId="19"/>
  </si>
  <si>
    <t>合計人数</t>
    <rPh sb="0" eb="2">
      <t>ゴウケイ</t>
    </rPh>
    <rPh sb="2" eb="4">
      <t>ニンズウ</t>
    </rPh>
    <phoneticPr fontId="19"/>
  </si>
  <si>
    <t>合計金額</t>
    <rPh sb="0" eb="2">
      <t>ゴウケイ</t>
    </rPh>
    <rPh sb="2" eb="4">
      <t>キンガク</t>
    </rPh>
    <phoneticPr fontId="19"/>
  </si>
  <si>
    <t>住所_担当者</t>
    <rPh sb="0" eb="2">
      <t>ジュウショ</t>
    </rPh>
    <rPh sb="3" eb="6">
      <t>タントウシャ</t>
    </rPh>
    <phoneticPr fontId="19"/>
  </si>
  <si>
    <t>会社名・団体名_担当者</t>
    <rPh sb="0" eb="2">
      <t>カイシャ</t>
    </rPh>
    <rPh sb="2" eb="3">
      <t>メイ</t>
    </rPh>
    <rPh sb="4" eb="7">
      <t>ダンタイメイ</t>
    </rPh>
    <rPh sb="8" eb="11">
      <t>タントウシャ</t>
    </rPh>
    <phoneticPr fontId="19"/>
  </si>
  <si>
    <t>電話番号_担当者</t>
    <rPh sb="0" eb="4">
      <t>デンワバンゴウ</t>
    </rPh>
    <rPh sb="5" eb="8">
      <t>タントウシャ</t>
    </rPh>
    <phoneticPr fontId="19"/>
  </si>
  <si>
    <t>メールアドレス_担当者</t>
    <rPh sb="8" eb="11">
      <t>タントウシャ</t>
    </rPh>
    <phoneticPr fontId="19"/>
  </si>
  <si>
    <t>氏名_担当者</t>
    <rPh sb="0" eb="2">
      <t>シメイ</t>
    </rPh>
    <rPh sb="3" eb="6">
      <t>タントウシャ</t>
    </rPh>
    <phoneticPr fontId="19"/>
  </si>
  <si>
    <t>銀行</t>
    <rPh sb="0" eb="2">
      <t>ギンコウ</t>
    </rPh>
    <phoneticPr fontId="19"/>
  </si>
  <si>
    <t>支店</t>
    <rPh sb="0" eb="2">
      <t>シテン</t>
    </rPh>
    <phoneticPr fontId="19"/>
  </si>
  <si>
    <t>フリガナ</t>
    <phoneticPr fontId="19"/>
  </si>
  <si>
    <t>名義</t>
    <rPh sb="0" eb="2">
      <t>メイギ</t>
    </rPh>
    <phoneticPr fontId="19"/>
  </si>
  <si>
    <t>種別</t>
    <rPh sb="0" eb="2">
      <t>シュベツ</t>
    </rPh>
    <phoneticPr fontId="19"/>
  </si>
  <si>
    <t>口座番号</t>
    <rPh sb="0" eb="4">
      <t>コウザバンゴウ</t>
    </rPh>
    <phoneticPr fontId="19"/>
  </si>
  <si>
    <t>実績報告日</t>
    <rPh sb="0" eb="2">
      <t>ジッセキ</t>
    </rPh>
    <rPh sb="2" eb="4">
      <t>ホウコク</t>
    </rPh>
    <phoneticPr fontId="19"/>
  </si>
  <si>
    <t>人数_第3子以降_実績</t>
    <rPh sb="3" eb="4">
      <t>ダイ</t>
    </rPh>
    <rPh sb="5" eb="6">
      <t>シ</t>
    </rPh>
    <rPh sb="6" eb="8">
      <t>イコウ</t>
    </rPh>
    <rPh sb="9" eb="11">
      <t>ジッセキ</t>
    </rPh>
    <phoneticPr fontId="19"/>
  </si>
  <si>
    <t>金額_第3子以降_実績</t>
    <phoneticPr fontId="19"/>
  </si>
  <si>
    <t>人数_第2子_実績</t>
    <rPh sb="3" eb="4">
      <t>ダイ</t>
    </rPh>
    <rPh sb="5" eb="6">
      <t>シ</t>
    </rPh>
    <phoneticPr fontId="19"/>
  </si>
  <si>
    <t>金額_第2子_実績</t>
    <phoneticPr fontId="19"/>
  </si>
  <si>
    <t>人数_第1子_実績</t>
    <rPh sb="3" eb="4">
      <t>ダイ</t>
    </rPh>
    <rPh sb="5" eb="6">
      <t>シ</t>
    </rPh>
    <phoneticPr fontId="19"/>
  </si>
  <si>
    <t>金額_第1子_実績</t>
    <phoneticPr fontId="19"/>
  </si>
  <si>
    <t>合計人数_実績</t>
    <rPh sb="0" eb="2">
      <t>ゴウケイ</t>
    </rPh>
    <rPh sb="2" eb="4">
      <t>ニンズウ</t>
    </rPh>
    <phoneticPr fontId="19"/>
  </si>
  <si>
    <t>合計金額_実績</t>
    <rPh sb="0" eb="2">
      <t>ゴウケイ</t>
    </rPh>
    <rPh sb="2" eb="4">
      <t>キンガク</t>
    </rPh>
    <phoneticPr fontId="19"/>
  </si>
  <si>
    <t>銀行_実績</t>
    <rPh sb="0" eb="2">
      <t>ギンコウ</t>
    </rPh>
    <phoneticPr fontId="19"/>
  </si>
  <si>
    <t>支店_実績</t>
    <rPh sb="0" eb="2">
      <t>シテン</t>
    </rPh>
    <phoneticPr fontId="19"/>
  </si>
  <si>
    <t>フリガナ_実績</t>
    <phoneticPr fontId="19"/>
  </si>
  <si>
    <t>名義_実績</t>
    <rPh sb="0" eb="2">
      <t>メイギ</t>
    </rPh>
    <phoneticPr fontId="19"/>
  </si>
  <si>
    <t>種別_実績</t>
    <rPh sb="0" eb="2">
      <t>シュベツ</t>
    </rPh>
    <phoneticPr fontId="19"/>
  </si>
  <si>
    <t>口座番号_実績</t>
    <rPh sb="0" eb="4">
      <t>コウザバンゴウ</t>
    </rPh>
    <phoneticPr fontId="19"/>
  </si>
  <si>
    <t>（</t>
    <phoneticPr fontId="19"/>
  </si>
  <si>
    <t>←　同上</t>
    <rPh sb="2" eb="4">
      <t>ドウジョウ</t>
    </rPh>
    <phoneticPr fontId="19"/>
  </si>
  <si>
    <t>銀行</t>
    <rPh sb="0" eb="2">
      <t>ギンコウ</t>
    </rPh>
    <phoneticPr fontId="19"/>
  </si>
  <si>
    <t>信託銀行</t>
    <rPh sb="0" eb="2">
      <t>シンタク</t>
    </rPh>
    <rPh sb="2" eb="4">
      <t>ギンコウ</t>
    </rPh>
    <phoneticPr fontId="19"/>
  </si>
  <si>
    <t>信用金庫</t>
    <rPh sb="0" eb="2">
      <t>シンヨウ</t>
    </rPh>
    <rPh sb="2" eb="4">
      <t>キンコ</t>
    </rPh>
    <phoneticPr fontId="19"/>
  </si>
  <si>
    <t>信用組合</t>
    <rPh sb="0" eb="2">
      <t>シンヨウ</t>
    </rPh>
    <rPh sb="2" eb="4">
      <t>クミアイ</t>
    </rPh>
    <phoneticPr fontId="19"/>
  </si>
  <si>
    <t>支店</t>
    <rPh sb="0" eb="2">
      <t>シテン</t>
    </rPh>
    <phoneticPr fontId="19"/>
  </si>
  <si>
    <t>営業所</t>
    <rPh sb="0" eb="3">
      <t>エイギョウショ</t>
    </rPh>
    <phoneticPr fontId="19"/>
  </si>
  <si>
    <t>農業協同組合</t>
    <rPh sb="0" eb="2">
      <t>ノウギョウ</t>
    </rPh>
    <rPh sb="2" eb="4">
      <t>キョウドウ</t>
    </rPh>
    <rPh sb="4" eb="6">
      <t>クミアイ</t>
    </rPh>
    <phoneticPr fontId="19"/>
  </si>
  <si>
    <t>　代表者役職・氏名　が自動転記されます。</t>
    <rPh sb="1" eb="4">
      <t>ダイヒョウシャ</t>
    </rPh>
    <rPh sb="4" eb="6">
      <t>ヤクショク</t>
    </rPh>
    <rPh sb="7" eb="9">
      <t>シメイ</t>
    </rPh>
    <rPh sb="8" eb="9">
      <t>メイ</t>
    </rPh>
    <rPh sb="11" eb="13">
      <t>ジドウ</t>
    </rPh>
    <rPh sb="13" eb="15">
      <t>テンキ</t>
    </rPh>
    <phoneticPr fontId="19"/>
  </si>
  <si>
    <t>代表者役職</t>
    <rPh sb="0" eb="3">
      <t>ダイヒョウシャ</t>
    </rPh>
    <rPh sb="3" eb="4">
      <t>ヤク</t>
    </rPh>
    <rPh sb="4" eb="5">
      <t>ショク</t>
    </rPh>
    <phoneticPr fontId="3"/>
  </si>
  <si>
    <t>設置者_実績</t>
    <rPh sb="0" eb="3">
      <t>セッチシャ</t>
    </rPh>
    <rPh sb="4" eb="6">
      <t>ジッセキ</t>
    </rPh>
    <phoneticPr fontId="19"/>
  </si>
  <si>
    <t>代表者役職・氏名</t>
    <phoneticPr fontId="19"/>
  </si>
  <si>
    <t>←（A-11)実績報告書から自動転記されます。</t>
    <rPh sb="7" eb="9">
      <t>ジッセキ</t>
    </rPh>
    <rPh sb="9" eb="11">
      <t>ホウコク</t>
    </rPh>
    <rPh sb="11" eb="12">
      <t>ショ</t>
    </rPh>
    <rPh sb="14" eb="16">
      <t>ジドウ</t>
    </rPh>
    <rPh sb="16" eb="18">
      <t>テンキ</t>
    </rPh>
    <phoneticPr fontId="19"/>
  </si>
  <si>
    <t>様式第10号（第14条関係）</t>
    <rPh sb="0" eb="2">
      <t>ヨウシキ</t>
    </rPh>
    <rPh sb="2" eb="3">
      <t>ダイ</t>
    </rPh>
    <rPh sb="5" eb="6">
      <t>ゴウ</t>
    </rPh>
    <rPh sb="7" eb="8">
      <t>ダイ</t>
    </rPh>
    <rPh sb="10" eb="11">
      <t>ジョウ</t>
    </rPh>
    <rPh sb="11" eb="13">
      <t>カンケイ</t>
    </rPh>
    <phoneticPr fontId="19"/>
  </si>
  <si>
    <t>(A-5-1)</t>
    <phoneticPr fontId="19"/>
  </si>
  <si>
    <t>0</t>
    <phoneticPr fontId="19"/>
  </si>
  <si>
    <t>※１　変更の場合は該当箇所にチェックをしてください。</t>
    <phoneticPr fontId="19"/>
  </si>
  <si>
    <t>　□　住所の変更　　□　氏名・法人名の変更　　□　電話番号（代表）の変更</t>
    <phoneticPr fontId="19"/>
  </si>
  <si>
    <t>※２　変更の場合でも、変更しない項目も含めて以降の欄は全て記載してください。</t>
    <phoneticPr fontId="19"/>
  </si>
  <si>
    <t>（ﾌﾘｶﾞﾅ）</t>
    <phoneticPr fontId="19"/>
  </si>
  <si>
    <t>住所（所在地）</t>
    <phoneticPr fontId="19"/>
  </si>
  <si>
    <t>屋号・氏名又は法人名</t>
    <phoneticPr fontId="19"/>
  </si>
  <si>
    <t>郵 便 番 号</t>
    <phoneticPr fontId="19"/>
  </si>
  <si>
    <t>経理担当者氏名</t>
    <phoneticPr fontId="19"/>
  </si>
  <si>
    <t>）</t>
    <phoneticPr fontId="19"/>
  </si>
  <si>
    <t>　（連絡先電話番号：</t>
    <phoneticPr fontId="19"/>
  </si>
  <si>
    <t>　（電子メール：　</t>
    <phoneticPr fontId="19"/>
  </si>
  <si>
    <t>記入者氏名</t>
    <phoneticPr fontId="19"/>
  </si>
  <si>
    <t>支 払 方 法
[該当を○で囲む]</t>
    <phoneticPr fontId="19"/>
  </si>
  <si>
    <t>２ 口座振替払(口座振込)　・　３ 隔地払(送金通知書)　・　４ 隔地払(振替払出証書)</t>
    <phoneticPr fontId="19"/>
  </si>
  <si>
    <t>金 融 機 関 名
（払渡店）</t>
    <phoneticPr fontId="19"/>
  </si>
  <si>
    <t>本店</t>
    <rPh sb="0" eb="2">
      <t>ホンテン</t>
    </rPh>
    <phoneticPr fontId="19"/>
  </si>
  <si>
    <t>出張所</t>
    <rPh sb="0" eb="3">
      <t>シュッチョウショ</t>
    </rPh>
    <phoneticPr fontId="19"/>
  </si>
  <si>
    <t>電話番号（代表）</t>
    <phoneticPr fontId="19"/>
  </si>
  <si>
    <t>預 金 種 別
[該当を○で囲む]</t>
    <phoneticPr fontId="19"/>
  </si>
  <si>
    <t>１ 普通・総合　 ２ 当座　 ４ 貯蓄 　９ その他（　　　）</t>
    <phoneticPr fontId="19"/>
  </si>
  <si>
    <t>金融機関・支店番号</t>
    <phoneticPr fontId="19"/>
  </si>
  <si>
    <t>・</t>
    <phoneticPr fontId="19"/>
  </si>
  <si>
    <t>口座番号</t>
    <rPh sb="0" eb="2">
      <t>コウザ</t>
    </rPh>
    <rPh sb="2" eb="4">
      <t>バンゴウ</t>
    </rPh>
    <phoneticPr fontId="19"/>
  </si>
  <si>
    <t>口 座 名 義 人</t>
    <phoneticPr fontId="19"/>
  </si>
  <si>
    <t>支払方法が「２又は３」の場合記入
[注意事項５]</t>
    <phoneticPr fontId="19"/>
  </si>
  <si>
    <t>支払方法が「２」の
場合記入</t>
    <phoneticPr fontId="19"/>
  </si>
  <si>
    <t>公共工事等の前金払を受ける場合は下記に専用口座を記入</t>
    <phoneticPr fontId="19"/>
  </si>
  <si>
    <t>別口普通預金口座</t>
    <phoneticPr fontId="19"/>
  </si>
  <si>
    <t>銀行　
(金庫)</t>
    <rPh sb="0" eb="2">
      <t>ギンコウ</t>
    </rPh>
    <rPh sb="5" eb="7">
      <t>キンコ</t>
    </rPh>
    <phoneticPr fontId="19"/>
  </si>
  <si>
    <t xml:space="preserve">支店
</t>
    <rPh sb="0" eb="2">
      <t>シテン</t>
    </rPh>
    <phoneticPr fontId="19"/>
  </si>
  <si>
    <t>（普通）</t>
    <rPh sb="1" eb="3">
      <t>フツウ</t>
    </rPh>
    <phoneticPr fontId="19"/>
  </si>
  <si>
    <t>前払金専用口座登録時の注意（兵庫県機関向け）･･･債権者コードの末尾（11桁目）に「A（大文字、半角）」、（複数口座があるときはB,C～とする）。氏名（漢字）の前に「（前金）」を入力</t>
    <phoneticPr fontId="19"/>
  </si>
  <si>
    <t>　　上記のとおり兵庫県財務会計システムに登録してください。</t>
    <phoneticPr fontId="19"/>
  </si>
  <si>
    <t>　　兵庫県あて</t>
    <phoneticPr fontId="19"/>
  </si>
  <si>
    <t>　住　所（所在地）</t>
    <phoneticPr fontId="19"/>
  </si>
  <si>
    <t>　氏名又は法人名等</t>
    <phoneticPr fontId="19"/>
  </si>
  <si>
    <t>　代表者の職氏名</t>
    <phoneticPr fontId="19"/>
  </si>
  <si>
    <t>改正日：令和３年１月１日</t>
    <phoneticPr fontId="19"/>
  </si>
  <si>
    <t>□　新規</t>
    <rPh sb="2" eb="4">
      <t>シンキ</t>
    </rPh>
    <phoneticPr fontId="19"/>
  </si>
  <si>
    <t>□　変更</t>
    <rPh sb="2" eb="4">
      <t>ヘンコウ</t>
    </rPh>
    <phoneticPr fontId="19"/>
  </si>
  <si>
    <t>　□　振込先の変更　□　その他（　　　　　　　　　　　　　　　　　　　　　　）</t>
    <phoneticPr fontId="19"/>
  </si>
  <si>
    <t>在園
予定
月数</t>
    <rPh sb="3" eb="5">
      <t>ヨテイ</t>
    </rPh>
    <phoneticPr fontId="19"/>
  </si>
  <si>
    <t>※３　保育料軽減可能額（年額）については、別紙１の算定基準及び実施要綱に基づき算出した軽減額（月額）に在園月数を乗じた額を記入してください。</t>
    <phoneticPr fontId="19"/>
  </si>
  <si>
    <t>※４　施設の保育料軽減実施額については、施設が保護者等に対して軽減を実施する金額を記入してください。</t>
    <phoneticPr fontId="19"/>
  </si>
  <si>
    <t>予　算　額</t>
    <rPh sb="0" eb="1">
      <t>ヨ</t>
    </rPh>
    <rPh sb="2" eb="3">
      <t>サン</t>
    </rPh>
    <rPh sb="4" eb="5">
      <t>ガク</t>
    </rPh>
    <phoneticPr fontId="19"/>
  </si>
  <si>
    <t>様式第１号の２（第３条関係）</t>
    <phoneticPr fontId="19"/>
  </si>
  <si>
    <t>誓　約　書</t>
    <phoneticPr fontId="19"/>
  </si>
  <si>
    <t>　補助金交付申請にあたり、下記のとおり誓約します。
　なお、誓約事項に関し、県が行う一切の措置に異議なく同意します。</t>
    <phoneticPr fontId="19"/>
  </si>
  <si>
    <t>記</t>
    <rPh sb="0" eb="1">
      <t>キ</t>
    </rPh>
    <phoneticPr fontId="19"/>
  </si>
  <si>
    <t>１</t>
    <phoneticPr fontId="19"/>
  </si>
  <si>
    <t>　暴力団排除条例（平成22年兵庫県条例第35号。以下「条例」という。）を遵守し、暴力団排除に協力することについて</t>
    <phoneticPr fontId="19"/>
  </si>
  <si>
    <t>(1)</t>
    <phoneticPr fontId="19"/>
  </si>
  <si>
    <t>(2)</t>
    <phoneticPr fontId="19"/>
  </si>
  <si>
    <t>　暴力団排除条例施行規則（平成23年兵庫県公安委員会規則第２号）第２条各号に掲げる者に該当しないこと。</t>
    <phoneticPr fontId="19"/>
  </si>
  <si>
    <t>　条例第２条第１号に規定する暴力団又は同条第３号に規定する暴力団員に該当しないこと。</t>
    <phoneticPr fontId="19"/>
  </si>
  <si>
    <t>(3)</t>
    <phoneticPr fontId="19"/>
  </si>
  <si>
    <t>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19"/>
  </si>
  <si>
    <t>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19"/>
  </si>
  <si>
    <t>(4)</t>
    <phoneticPr fontId="19"/>
  </si>
  <si>
    <t>２</t>
    <phoneticPr fontId="19"/>
  </si>
  <si>
    <t>　補助金申請時の留意事項について</t>
    <phoneticPr fontId="19"/>
  </si>
  <si>
    <t>　兵庫県福祉部補助金交付要綱第15条に基づき県が行う一切の措置について、異議を述べないこと。</t>
    <rPh sb="4" eb="6">
      <t>フクシ</t>
    </rPh>
    <rPh sb="6" eb="7">
      <t>ブ</t>
    </rPh>
    <phoneticPr fontId="19"/>
  </si>
  <si>
    <t xml:space="preserve"> 法令並びにこの要綱及び当該補助事業に係る要綱、要領その他の規程の規定に違反したとき。</t>
    <phoneticPr fontId="19"/>
  </si>
  <si>
    <t xml:space="preserve"> 補助金又は間接補助金を補助事業又は間接補助事業以外の用途に使用したとき。</t>
    <phoneticPr fontId="19"/>
  </si>
  <si>
    <t xml:space="preserve"> 交付決定の内容及びこれに付した条件に違反したとき。</t>
    <phoneticPr fontId="19"/>
  </si>
  <si>
    <t xml:space="preserve"> 偽りその他不正な手段により補助金又は間接補助金の交付を受けたとき。</t>
    <phoneticPr fontId="19"/>
  </si>
  <si>
    <t xml:space="preserve"> 暴力団等であるとき。</t>
    <phoneticPr fontId="19"/>
  </si>
  <si>
    <t>(5)</t>
    <phoneticPr fontId="19"/>
  </si>
  <si>
    <t>第15条  知事は、補助事業者又は間接補助事業者が、次の各号のいずれかに該当すると認め
　たときは、当該交付決定の全部又は一部を取り消すことができる。</t>
    <phoneticPr fontId="19"/>
  </si>
  <si>
    <t>２  知事は、前項の取消しを決定した場合には、その旨を補助金交付決定取消通知書（様式
　第11号）により当該補助事業者に通知するものとする。</t>
    <phoneticPr fontId="19"/>
  </si>
  <si>
    <t>３  知事は、第１項の取消しを決定した場合には、その旨及びその取消事由、その取消しに
　係る補助事業者又は間接補助事業者の名称その他知事が必要と認める事項を公表すること
　ができる。</t>
    <phoneticPr fontId="19"/>
  </si>
  <si>
    <t>４　前項の規定による公表は、その取消事由が悪質かつ重大である場合その他の知事が必要
　と認める場合に行うものとする。</t>
    <phoneticPr fontId="19"/>
  </si>
  <si>
    <t>　地方自治法第221条第２項に基づき県が行う一切の措置について、異議を述べないこと。</t>
    <phoneticPr fontId="19"/>
  </si>
  <si>
    <t>第221条 2  普通地方公共団体の長は、予算の執行の適正を期するため、工事の請負契約者
　物品の納入者、補助金、交付金、貸付金等の交付若しくは貸付けを受けた者（補助金、交
　付金、貸付金等の終局の受領者を含む。）又は調査、試験、研究等の委託を受けた者に対
　して、その状況を調査し、又は報告を徴することができる。</t>
    <phoneticPr fontId="19"/>
  </si>
  <si>
    <t>兵　庫　県　知　事　　様</t>
    <rPh sb="0" eb="1">
      <t>ヘイ</t>
    </rPh>
    <rPh sb="2" eb="3">
      <t>コ</t>
    </rPh>
    <rPh sb="4" eb="5">
      <t>ケン</t>
    </rPh>
    <rPh sb="6" eb="7">
      <t>チ</t>
    </rPh>
    <rPh sb="8" eb="9">
      <t>コト</t>
    </rPh>
    <rPh sb="11" eb="12">
      <t>サマ</t>
    </rPh>
    <phoneticPr fontId="19"/>
  </si>
  <si>
    <r>
      <rPr>
        <sz val="10"/>
        <rFont val="ＭＳ Ｐ明朝"/>
        <family val="1"/>
        <charset val="128"/>
      </rPr>
      <t xml:space="preserve">施設の保育料
軽減実施額
</t>
    </r>
    <r>
      <rPr>
        <sz val="11"/>
        <rFont val="ＭＳ Ｐ明朝"/>
        <family val="1"/>
        <charset val="128"/>
      </rPr>
      <t>（年額）</t>
    </r>
    <rPh sb="9" eb="11">
      <t>ジッシ</t>
    </rPh>
    <phoneticPr fontId="19"/>
  </si>
  <si>
    <t>発行責任者_氏名_請求書</t>
    <rPh sb="0" eb="2">
      <t>ハッコウ</t>
    </rPh>
    <rPh sb="2" eb="5">
      <t>セキニンシャ</t>
    </rPh>
    <rPh sb="6" eb="8">
      <t>シメイ</t>
    </rPh>
    <rPh sb="9" eb="12">
      <t>セイキュウショ</t>
    </rPh>
    <phoneticPr fontId="19"/>
  </si>
  <si>
    <t>発行責任者_電話_請求書</t>
    <rPh sb="0" eb="2">
      <t>ハッコウ</t>
    </rPh>
    <rPh sb="2" eb="5">
      <t>セキニンシャ</t>
    </rPh>
    <rPh sb="6" eb="8">
      <t>デンワ</t>
    </rPh>
    <rPh sb="9" eb="12">
      <t>セイキュウショ</t>
    </rPh>
    <phoneticPr fontId="19"/>
  </si>
  <si>
    <t>発行責任者_電子ﾒｰﾙ_請求書</t>
    <rPh sb="0" eb="2">
      <t>ハッコウ</t>
    </rPh>
    <rPh sb="2" eb="5">
      <t>セキニンシャ</t>
    </rPh>
    <rPh sb="6" eb="8">
      <t>デンシ</t>
    </rPh>
    <rPh sb="12" eb="15">
      <t>セイキュウショ</t>
    </rPh>
    <phoneticPr fontId="19"/>
  </si>
  <si>
    <t>担当者_氏名_請求書</t>
    <rPh sb="0" eb="3">
      <t>タントウシャ</t>
    </rPh>
    <rPh sb="4" eb="6">
      <t>シメイ</t>
    </rPh>
    <rPh sb="7" eb="10">
      <t>セイキュウショ</t>
    </rPh>
    <phoneticPr fontId="19"/>
  </si>
  <si>
    <t>担当者_電話_請求書</t>
    <rPh sb="0" eb="3">
      <t>タントウシャ</t>
    </rPh>
    <rPh sb="4" eb="6">
      <t>デンワ</t>
    </rPh>
    <rPh sb="7" eb="10">
      <t>セイキュウショ</t>
    </rPh>
    <phoneticPr fontId="19"/>
  </si>
  <si>
    <t>担当者_電子ﾒｰﾙ_請求書</t>
    <rPh sb="0" eb="3">
      <t>タントウシャ</t>
    </rPh>
    <rPh sb="4" eb="6">
      <t>デンシ</t>
    </rPh>
    <rPh sb="10" eb="13">
      <t>セイキュウショ</t>
    </rPh>
    <phoneticPr fontId="19"/>
  </si>
  <si>
    <t>年度</t>
    <rPh sb="0" eb="2">
      <t>ネンド</t>
    </rPh>
    <phoneticPr fontId="19"/>
  </si>
  <si>
    <t>このシートは非表示に！</t>
    <rPh sb="6" eb="9">
      <t>ヒヒョウジ</t>
    </rPh>
    <phoneticPr fontId="19"/>
  </si>
  <si>
    <t>年齢　基準日</t>
    <rPh sb="0" eb="2">
      <t>ネンレイ</t>
    </rPh>
    <rPh sb="3" eb="6">
      <t>キジュンビ</t>
    </rPh>
    <phoneticPr fontId="19"/>
  </si>
  <si>
    <t>７</t>
    <phoneticPr fontId="19"/>
  </si>
  <si>
    <t>【A-3転記用】</t>
    <rPh sb="4" eb="7">
      <t>テンキヨウ</t>
    </rPh>
    <phoneticPr fontId="19"/>
  </si>
  <si>
    <t>注意書き※1</t>
    <rPh sb="0" eb="3">
      <t>チュウイガ</t>
    </rPh>
    <phoneticPr fontId="19"/>
  </si>
  <si>
    <t>2025（令和７）</t>
    <phoneticPr fontId="19"/>
  </si>
  <si>
    <t>注意書き※2</t>
    <rPh sb="0" eb="3">
      <t>チュウイガ</t>
    </rPh>
    <phoneticPr fontId="19"/>
  </si>
  <si>
    <t>2026（令和８）</t>
    <phoneticPr fontId="19"/>
  </si>
  <si>
    <t>引用先</t>
    <rPh sb="0" eb="3">
      <t>インヨウサキ</t>
    </rPh>
    <phoneticPr fontId="19"/>
  </si>
  <si>
    <t>⑤D10:D24（入力規則）/E10:E24,⑩G6（入力規則）</t>
    <rPh sb="9" eb="13">
      <t>ニュウリョクキソク</t>
    </rPh>
    <rPh sb="27" eb="31">
      <t>ニュウリョクキソク</t>
    </rPh>
    <phoneticPr fontId="19"/>
  </si>
  <si>
    <t>⑤A27,⑬A27</t>
    <phoneticPr fontId="19"/>
  </si>
  <si>
    <t>⑤A28,⑬A28</t>
    <phoneticPr fontId="19"/>
  </si>
  <si>
    <t>②A24/A32/A33/A36,④B2,⑦B10,⑩A32:A36,⑫B2,⑭D7/A23,⑯B9</t>
    <phoneticPr fontId="19"/>
  </si>
  <si>
    <t>令和７年度ひょうご保育料軽減事業交付申請基本情報</t>
    <rPh sb="0" eb="2">
      <t>レイワ</t>
    </rPh>
    <rPh sb="3" eb="5">
      <t>ネンド</t>
    </rPh>
    <rPh sb="9" eb="12">
      <t>ホイクリョウ</t>
    </rPh>
    <rPh sb="12" eb="14">
      <t>ケイゲン</t>
    </rPh>
    <rPh sb="14" eb="16">
      <t>ジギョウ</t>
    </rPh>
    <rPh sb="16" eb="18">
      <t>コウフ</t>
    </rPh>
    <rPh sb="18" eb="20">
      <t>シンセイ</t>
    </rPh>
    <rPh sb="20" eb="22">
      <t>キホン</t>
    </rPh>
    <rPh sb="22" eb="24">
      <t>ジョウホウ</t>
    </rPh>
    <phoneticPr fontId="19"/>
  </si>
  <si>
    <t>各様式に自動転記します。</t>
    <rPh sb="0" eb="1">
      <t>カク</t>
    </rPh>
    <rPh sb="1" eb="3">
      <t>ヨウシキ</t>
    </rPh>
    <rPh sb="4" eb="6">
      <t>ジドウ</t>
    </rPh>
    <rPh sb="6" eb="8">
      <t>テンキ</t>
    </rPh>
    <phoneticPr fontId="19"/>
  </si>
  <si>
    <t>　令和８年３月　日付けこ第</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</si>
</sst>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0"/>
    <numFmt numFmtId="178" formatCode="#,##0;#,##0"/>
    <numFmt numFmtId="179" formatCode="[$-411]ggge&quot;年&quot;m&quot;月&quot;d&quot;日&quot;;@"/>
    <numFmt numFmtId="180" formatCode="#,##0_ "/>
    <numFmt numFmtId="181" formatCode="0_);[Red]\(0\)"/>
    <numFmt numFmtId="182" formatCode="@&quot; ）&quot;"/>
  </numFmts>
  <fonts count="53">
    <font>
      <sz val="11"/>
      <name val="ＭＳ Ｐゴシック"/>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60"/>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sz val="11"/>
      <name val="ＭＳ Ｐ明朝"/>
      <family val="1"/>
      <charset val="128"/>
    </font>
    <font>
      <b/>
      <sz val="16"/>
      <name val="ＭＳ Ｐ明朝"/>
      <family val="1"/>
      <charset val="128"/>
    </font>
    <font>
      <b/>
      <sz val="12"/>
      <name val="ＭＳ Ｐ明朝"/>
      <family val="1"/>
      <charset val="128"/>
    </font>
    <font>
      <sz val="10"/>
      <name val="ＭＳ Ｐ明朝"/>
      <family val="1"/>
      <charset val="128"/>
    </font>
    <font>
      <sz val="8"/>
      <name val="ＭＳ Ｐ明朝"/>
      <family val="1"/>
      <charset val="128"/>
    </font>
    <font>
      <b/>
      <sz val="14"/>
      <name val="ＭＳ Ｐ明朝"/>
      <family val="1"/>
      <charset val="128"/>
    </font>
    <font>
      <sz val="11"/>
      <name val="ＭＳ Ｐゴシック"/>
      <family val="3"/>
      <charset val="128"/>
    </font>
    <font>
      <sz val="6"/>
      <name val="ＭＳ Ｐゴシック"/>
      <family val="3"/>
      <charset val="128"/>
    </font>
    <font>
      <sz val="12"/>
      <name val="ＭＳ Ｐ明朝"/>
      <family val="1"/>
      <charset val="128"/>
    </font>
    <font>
      <sz val="14"/>
      <name val="ＭＳ Ｐ明朝"/>
      <family val="1"/>
      <charset val="128"/>
    </font>
    <font>
      <sz val="13"/>
      <name val="ＭＳ Ｐ明朝"/>
      <family val="1"/>
      <charset val="128"/>
    </font>
    <font>
      <sz val="16"/>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明朝"/>
      <family val="1"/>
      <charset val="128"/>
    </font>
    <font>
      <sz val="18"/>
      <name val="ＭＳ 明朝"/>
      <family val="1"/>
      <charset val="128"/>
    </font>
    <font>
      <b/>
      <sz val="12"/>
      <color rgb="FFFF0000"/>
      <name val="メイリオ"/>
      <family val="3"/>
      <charset val="128"/>
    </font>
    <font>
      <sz val="9"/>
      <name val="ＭＳ ゴシック"/>
      <family val="3"/>
      <charset val="128"/>
    </font>
    <font>
      <sz val="10"/>
      <name val="ＭＳ ゴシック"/>
      <family val="3"/>
      <charset val="128"/>
    </font>
    <font>
      <sz val="11"/>
      <name val="ＭＳ 明朝"/>
      <family val="1"/>
      <charset val="128"/>
    </font>
    <font>
      <sz val="11"/>
      <color rgb="FF000000"/>
      <name val="ＭＳ 明朝"/>
      <family val="1"/>
      <charset val="128"/>
    </font>
    <font>
      <sz val="12"/>
      <name val="Yu Gothic Medium"/>
      <family val="2"/>
      <charset val="128"/>
    </font>
    <font>
      <sz val="12"/>
      <name val="Yu Gothic Medium"/>
      <family val="3"/>
      <charset val="128"/>
    </font>
    <font>
      <sz val="11"/>
      <name val="Yu Gothic Medium"/>
      <family val="3"/>
      <charset val="128"/>
    </font>
    <font>
      <sz val="16"/>
      <name val="Yu Gothic Medium"/>
      <family val="3"/>
      <charset val="128"/>
    </font>
    <font>
      <sz val="12"/>
      <name val="BIZ UDゴシック"/>
      <family val="3"/>
      <charset val="128"/>
    </font>
    <font>
      <b/>
      <sz val="12"/>
      <color rgb="FFFF0000"/>
      <name val="BIZ UDゴシック"/>
      <family val="3"/>
      <charset val="128"/>
    </font>
    <font>
      <sz val="12"/>
      <color rgb="FFFF0000"/>
      <name val="BIZ UDゴシック"/>
      <family val="3"/>
      <charset val="128"/>
    </font>
    <font>
      <b/>
      <sz val="12"/>
      <color rgb="FFFF0000"/>
      <name val="BIZ UDPゴシック"/>
      <family val="3"/>
      <charset val="128"/>
    </font>
    <font>
      <b/>
      <sz val="16"/>
      <name val="BIZ UDPゴシック"/>
      <family val="3"/>
      <charset val="128"/>
    </font>
    <font>
      <sz val="11"/>
      <name val="BIZ UDPゴシック"/>
      <family val="3"/>
      <charset val="128"/>
    </font>
    <font>
      <sz val="12"/>
      <name val="BIZ UDPゴシック"/>
      <family val="3"/>
      <charset val="128"/>
    </font>
    <font>
      <sz val="18"/>
      <name val="BIZ UDPゴシック"/>
      <family val="3"/>
      <charset val="128"/>
    </font>
    <font>
      <sz val="11"/>
      <color rgb="FFFF0000"/>
      <name val="BIZ UDPゴシック"/>
      <family val="3"/>
      <charset val="128"/>
    </font>
    <font>
      <sz val="9"/>
      <name val="ＭＳ 明朝"/>
      <family val="1"/>
      <charset val="128"/>
    </font>
    <font>
      <sz val="10.5"/>
      <name val="ＭＳ 明朝"/>
      <family val="1"/>
      <charset val="128"/>
    </font>
    <font>
      <sz val="9"/>
      <name val="ＭＳ Ｐ明朝"/>
      <family val="1"/>
      <charset val="128"/>
    </font>
    <font>
      <b/>
      <sz val="16"/>
      <color rgb="FFFF0000"/>
      <name val="ＭＳ 明朝"/>
      <family val="1"/>
      <charset val="128"/>
    </font>
    <font>
      <sz val="16"/>
      <color rgb="FFFF0000"/>
      <name val="BIZ UDPゴシック"/>
      <family val="3"/>
      <charset val="128"/>
    </font>
    <font>
      <b/>
      <sz val="14"/>
      <color rgb="FFFF0000"/>
      <name val="BIZ UDPゴシック"/>
      <family val="3"/>
      <charset val="128"/>
    </font>
  </fonts>
  <fills count="14">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7" tint="0.59999389629810485"/>
        <bgColor indexed="64"/>
      </patternFill>
    </fill>
  </fills>
  <borders count="89">
    <border>
      <left/>
      <right/>
      <top/>
      <bottom/>
      <diagonal/>
    </border>
    <border>
      <left style="thin">
        <color indexed="23"/>
      </left>
      <right style="thin">
        <color indexed="23"/>
      </right>
      <top style="thin">
        <color indexed="23"/>
      </top>
      <bottom style="thin">
        <color indexed="23"/>
      </bottom>
      <diagonal/>
    </border>
    <border>
      <left/>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top/>
      <bottom style="double">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style="thin">
        <color indexed="8"/>
      </right>
      <top/>
      <bottom/>
      <diagonal/>
    </border>
    <border>
      <left style="thin">
        <color indexed="8"/>
      </left>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top style="dashed">
        <color indexed="8"/>
      </top>
      <bottom style="thin">
        <color indexed="8"/>
      </bottom>
      <diagonal/>
    </border>
    <border>
      <left style="thin">
        <color indexed="8"/>
      </left>
      <right style="thin">
        <color indexed="8"/>
      </right>
      <top style="dashed">
        <color indexed="8"/>
      </top>
      <bottom style="thin">
        <color indexed="8"/>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right style="thin">
        <color indexed="8"/>
      </right>
      <top/>
      <bottom style="thin">
        <color indexed="8"/>
      </bottom>
      <diagonal/>
    </border>
    <border>
      <left style="thin">
        <color auto="1"/>
      </left>
      <right style="dotted">
        <color auto="1"/>
      </right>
      <top style="thin">
        <color auto="1"/>
      </top>
      <bottom style="thin">
        <color auto="1"/>
      </bottom>
      <diagonal/>
    </border>
    <border>
      <left style="thin">
        <color auto="1"/>
      </left>
      <right style="dotted">
        <color auto="1"/>
      </right>
      <top style="thin">
        <color auto="1"/>
      </top>
      <bottom/>
      <diagonal/>
    </border>
    <border>
      <left style="thin">
        <color auto="1"/>
      </left>
      <right style="dotted">
        <color auto="1"/>
      </right>
      <top/>
      <bottom style="thin">
        <color auto="1"/>
      </bottom>
      <diagonal/>
    </border>
    <border>
      <left style="thin">
        <color auto="1"/>
      </left>
      <right style="thin">
        <color auto="1"/>
      </right>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bottom style="thin">
        <color indexed="64"/>
      </bottom>
      <diagonal/>
    </border>
    <border>
      <left style="dotted">
        <color auto="1"/>
      </left>
      <right style="thin">
        <color auto="1"/>
      </right>
      <top style="thin">
        <color auto="1"/>
      </top>
      <bottom/>
      <diagonal/>
    </border>
    <border>
      <left style="dotted">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auto="1"/>
      </left>
      <right style="medium">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bottom/>
      <diagonal/>
    </border>
    <border>
      <left style="thin">
        <color auto="1"/>
      </left>
      <right/>
      <top/>
      <bottom style="medium">
        <color auto="1"/>
      </bottom>
      <diagonal/>
    </border>
    <border>
      <left style="thin">
        <color auto="1"/>
      </left>
      <right/>
      <top style="medium">
        <color auto="1"/>
      </top>
      <bottom style="dashed">
        <color auto="1"/>
      </bottom>
      <diagonal/>
    </border>
    <border>
      <left/>
      <right/>
      <top style="medium">
        <color auto="1"/>
      </top>
      <bottom style="dashed">
        <color auto="1"/>
      </bottom>
      <diagonal/>
    </border>
    <border>
      <left/>
      <right style="medium">
        <color indexed="64"/>
      </right>
      <top style="medium">
        <color auto="1"/>
      </top>
      <bottom style="dashed">
        <color auto="1"/>
      </bottom>
      <diagonal/>
    </border>
    <border>
      <left style="thin">
        <color auto="1"/>
      </left>
      <right/>
      <top style="dashed">
        <color auto="1"/>
      </top>
      <bottom style="medium">
        <color indexed="64"/>
      </bottom>
      <diagonal/>
    </border>
    <border>
      <left/>
      <right/>
      <top style="dashed">
        <color auto="1"/>
      </top>
      <bottom style="medium">
        <color indexed="64"/>
      </bottom>
      <diagonal/>
    </border>
    <border>
      <left/>
      <right style="medium">
        <color indexed="64"/>
      </right>
      <top style="dashed">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auto="1"/>
      </bottom>
      <diagonal/>
    </border>
    <border>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auto="1"/>
      </left>
      <right/>
      <top/>
      <bottom style="thin">
        <color auto="1"/>
      </bottom>
      <diagonal/>
    </border>
    <border>
      <left/>
      <right style="medium">
        <color auto="1"/>
      </right>
      <top/>
      <bottom style="thin">
        <color auto="1"/>
      </bottom>
      <diagonal/>
    </border>
    <border>
      <left style="thin">
        <color auto="1"/>
      </left>
      <right/>
      <top style="dashed">
        <color auto="1"/>
      </top>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indexed="64"/>
      </left>
      <right style="thin">
        <color indexed="64"/>
      </right>
      <top/>
      <bottom/>
      <diagonal/>
    </border>
    <border>
      <left style="medium">
        <color auto="1"/>
      </left>
      <right/>
      <top style="thin">
        <color auto="1"/>
      </top>
      <bottom/>
      <diagonal/>
    </border>
    <border>
      <left/>
      <right style="medium">
        <color indexed="64"/>
      </right>
      <top style="thin">
        <color auto="1"/>
      </top>
      <bottom/>
      <diagonal/>
    </border>
    <border>
      <left/>
      <right/>
      <top style="medium">
        <color auto="1"/>
      </top>
      <bottom style="thin">
        <color indexed="64"/>
      </bottom>
      <diagonal/>
    </border>
    <border>
      <left style="medium">
        <color auto="1"/>
      </left>
      <right/>
      <top style="medium">
        <color auto="1"/>
      </top>
      <bottom style="thin">
        <color indexed="64"/>
      </bottom>
      <diagonal/>
    </border>
    <border>
      <left/>
      <right style="medium">
        <color auto="1"/>
      </right>
      <top style="medium">
        <color auto="1"/>
      </top>
      <bottom style="thin">
        <color indexed="64"/>
      </bottom>
      <diagonal/>
    </border>
    <border>
      <left style="thin">
        <color auto="1"/>
      </left>
      <right/>
      <top/>
      <bottom style="dashed">
        <color auto="1"/>
      </bottom>
      <diagonal/>
    </border>
  </borders>
  <cellStyleXfs count="20">
    <xf numFmtId="0" fontId="0" fillId="0" borderId="0"/>
    <xf numFmtId="0" fontId="10" fillId="0" borderId="0" applyNumberFormat="0" applyFill="0" applyBorder="0" applyProtection="0"/>
    <xf numFmtId="0" fontId="11" fillId="2" borderId="0" applyNumberFormat="0" applyBorder="0" applyProtection="0"/>
    <xf numFmtId="0" fontId="11" fillId="3" borderId="0" applyNumberFormat="0" applyBorder="0" applyProtection="0"/>
    <xf numFmtId="0" fontId="10" fillId="4" borderId="0" applyNumberFormat="0" applyBorder="0" applyProtection="0"/>
    <xf numFmtId="0" fontId="8" fillId="5" borderId="0" applyNumberFormat="0" applyBorder="0" applyProtection="0"/>
    <xf numFmtId="0" fontId="9" fillId="6" borderId="0" applyNumberFormat="0" applyBorder="0" applyProtection="0"/>
    <xf numFmtId="176" fontId="18" fillId="0" borderId="0" applyBorder="0" applyProtection="0"/>
    <xf numFmtId="176" fontId="18" fillId="0" borderId="0" applyBorder="0" applyProtection="0"/>
    <xf numFmtId="0" fontId="5" fillId="0" borderId="0" applyNumberFormat="0" applyFill="0" applyBorder="0" applyProtection="0"/>
    <xf numFmtId="0" fontId="6" fillId="7" borderId="0" applyNumberFormat="0" applyBorder="0" applyProtection="0"/>
    <xf numFmtId="0" fontId="1" fillId="0" borderId="0" applyNumberFormat="0" applyFill="0" applyBorder="0" applyProtection="0"/>
    <xf numFmtId="0" fontId="2" fillId="0" borderId="0" applyNumberFormat="0" applyFill="0" applyBorder="0" applyProtection="0"/>
    <xf numFmtId="0" fontId="3" fillId="0" borderId="0" applyNumberFormat="0" applyFill="0" applyBorder="0" applyProtection="0"/>
    <xf numFmtId="0" fontId="7" fillId="8" borderId="0" applyNumberFormat="0" applyBorder="0" applyProtection="0"/>
    <xf numFmtId="0" fontId="4" fillId="8" borderId="1" applyNumberFormat="0" applyProtection="0"/>
    <xf numFmtId="0" fontId="18" fillId="0" borderId="0" applyNumberFormat="0" applyFill="0" applyBorder="0" applyProtection="0"/>
    <xf numFmtId="0" fontId="18" fillId="0" borderId="0" applyNumberFormat="0" applyFill="0" applyBorder="0" applyProtection="0"/>
    <xf numFmtId="0" fontId="8" fillId="0" borderId="0" applyNumberFormat="0" applyFill="0" applyBorder="0" applyProtection="0"/>
    <xf numFmtId="38" fontId="18" fillId="0" borderId="0" applyFont="0" applyFill="0" applyBorder="0" applyAlignment="0" applyProtection="0">
      <alignment vertical="center"/>
    </xf>
  </cellStyleXfs>
  <cellXfs count="391">
    <xf numFmtId="0" fontId="0" fillId="0" borderId="0" xfId="0"/>
    <xf numFmtId="0" fontId="12" fillId="0" borderId="0" xfId="0" applyFont="1"/>
    <xf numFmtId="0" fontId="13" fillId="0" borderId="0" xfId="0" applyFont="1"/>
    <xf numFmtId="177" fontId="21" fillId="0" borderId="0" xfId="0" applyNumberFormat="1" applyFont="1" applyAlignment="1">
      <alignment vertical="center"/>
    </xf>
    <xf numFmtId="177" fontId="12" fillId="0" borderId="0" xfId="0" applyNumberFormat="1" applyFont="1" applyAlignment="1">
      <alignment vertical="center"/>
    </xf>
    <xf numFmtId="49" fontId="17" fillId="0" borderId="0" xfId="0" applyNumberFormat="1" applyFont="1" applyAlignment="1">
      <alignment horizontal="left" vertical="center"/>
    </xf>
    <xf numFmtId="49" fontId="14" fillId="0" borderId="0" xfId="0" applyNumberFormat="1" applyFont="1" applyAlignment="1">
      <alignment horizontal="left" vertical="center"/>
    </xf>
    <xf numFmtId="177" fontId="20" fillId="0" borderId="0" xfId="0" applyNumberFormat="1" applyFont="1" applyAlignment="1">
      <alignment vertical="center"/>
    </xf>
    <xf numFmtId="177" fontId="20" fillId="0" borderId="2" xfId="0" applyNumberFormat="1" applyFont="1" applyBorder="1" applyAlignment="1">
      <alignment horizontal="center" vertical="center"/>
    </xf>
    <xf numFmtId="177" fontId="20" fillId="0" borderId="0" xfId="0" applyNumberFormat="1" applyFont="1" applyAlignment="1">
      <alignment horizontal="left" vertical="center"/>
    </xf>
    <xf numFmtId="177" fontId="20" fillId="0" borderId="0" xfId="0" applyNumberFormat="1" applyFont="1" applyAlignment="1">
      <alignment horizontal="right" vertical="center"/>
    </xf>
    <xf numFmtId="177" fontId="20" fillId="0" borderId="0" xfId="7" applyNumberFormat="1" applyFont="1" applyBorder="1" applyAlignment="1" applyProtection="1">
      <alignment horizontal="right" vertical="center"/>
    </xf>
    <xf numFmtId="14" fontId="12" fillId="0" borderId="0" xfId="0" applyNumberFormat="1" applyFont="1"/>
    <xf numFmtId="0" fontId="24" fillId="0" borderId="0" xfId="0" applyFont="1" applyAlignment="1">
      <alignment vertical="center"/>
    </xf>
    <xf numFmtId="0" fontId="24" fillId="0" borderId="19" xfId="0" applyFont="1" applyBorder="1" applyAlignment="1">
      <alignment horizontal="center" vertical="center"/>
    </xf>
    <xf numFmtId="0" fontId="24" fillId="0" borderId="0" xfId="0" applyFont="1" applyAlignment="1">
      <alignment horizontal="distributed" vertical="top"/>
    </xf>
    <xf numFmtId="0" fontId="26" fillId="0" borderId="19" xfId="0" applyFont="1" applyBorder="1" applyAlignment="1">
      <alignment vertical="center"/>
    </xf>
    <xf numFmtId="0" fontId="29" fillId="0" borderId="0" xfId="0" applyFont="1" applyAlignment="1">
      <alignment horizontal="right" vertical="center"/>
    </xf>
    <xf numFmtId="0" fontId="30" fillId="0" borderId="0" xfId="0" applyFont="1" applyAlignment="1">
      <alignment vertical="center"/>
    </xf>
    <xf numFmtId="0" fontId="24" fillId="0" borderId="0" xfId="0" applyFont="1" applyAlignment="1">
      <alignment horizontal="right" vertical="center"/>
    </xf>
    <xf numFmtId="0" fontId="29" fillId="0" borderId="0" xfId="0" applyFont="1" applyAlignment="1">
      <alignment vertical="center"/>
    </xf>
    <xf numFmtId="0" fontId="31" fillId="0" borderId="0" xfId="0" applyFont="1" applyAlignment="1">
      <alignment vertical="center"/>
    </xf>
    <xf numFmtId="0" fontId="24" fillId="0" borderId="25" xfId="0" applyFont="1" applyBorder="1" applyAlignment="1">
      <alignment vertical="center" wrapText="1"/>
    </xf>
    <xf numFmtId="0" fontId="26" fillId="0" borderId="22" xfId="0" applyFont="1" applyBorder="1" applyAlignment="1">
      <alignment vertical="center"/>
    </xf>
    <xf numFmtId="0" fontId="25" fillId="0" borderId="28" xfId="0" applyFont="1" applyBorder="1" applyAlignment="1">
      <alignment horizontal="center" vertical="center"/>
    </xf>
    <xf numFmtId="0" fontId="26" fillId="0" borderId="23" xfId="0" applyFont="1" applyBorder="1" applyAlignment="1">
      <alignment vertical="center"/>
    </xf>
    <xf numFmtId="0" fontId="24" fillId="0" borderId="23" xfId="0" applyFont="1" applyBorder="1" applyAlignment="1">
      <alignment vertical="center"/>
    </xf>
    <xf numFmtId="0" fontId="27" fillId="0" borderId="24" xfId="0" applyFont="1" applyBorder="1" applyAlignment="1">
      <alignment horizontal="right" vertical="center" wrapText="1"/>
    </xf>
    <xf numFmtId="0" fontId="27" fillId="0" borderId="27" xfId="0" applyFont="1" applyBorder="1" applyAlignment="1">
      <alignment horizontal="left" vertical="center"/>
    </xf>
    <xf numFmtId="0" fontId="24" fillId="0" borderId="19" xfId="0" applyFont="1" applyBorder="1" applyAlignment="1">
      <alignment vertical="center"/>
    </xf>
    <xf numFmtId="0" fontId="24" fillId="0" borderId="20" xfId="0" applyFont="1" applyBorder="1" applyAlignment="1">
      <alignment vertical="center"/>
    </xf>
    <xf numFmtId="0" fontId="24" fillId="0" borderId="21" xfId="0" applyFont="1" applyBorder="1" applyAlignment="1">
      <alignment vertical="center"/>
    </xf>
    <xf numFmtId="0" fontId="24" fillId="0" borderId="24" xfId="0" applyFont="1" applyBorder="1" applyAlignment="1">
      <alignment horizontal="right" vertical="center"/>
    </xf>
    <xf numFmtId="0" fontId="24" fillId="0" borderId="27" xfId="0" applyFont="1" applyBorder="1" applyAlignment="1">
      <alignment horizontal="left" vertical="center"/>
    </xf>
    <xf numFmtId="0" fontId="24" fillId="0" borderId="25" xfId="0" applyFont="1" applyBorder="1" applyAlignment="1">
      <alignment horizontal="center" vertical="center"/>
    </xf>
    <xf numFmtId="0" fontId="24" fillId="0" borderId="28" xfId="0" applyFont="1" applyBorder="1" applyAlignment="1">
      <alignment vertical="center"/>
    </xf>
    <xf numFmtId="176" fontId="24" fillId="0" borderId="30" xfId="19" applyNumberFormat="1" applyFont="1" applyBorder="1" applyAlignment="1">
      <alignment vertical="center"/>
    </xf>
    <xf numFmtId="176" fontId="24" fillId="0" borderId="26" xfId="19" applyNumberFormat="1" applyFont="1" applyFill="1" applyBorder="1" applyAlignment="1">
      <alignment vertical="center"/>
    </xf>
    <xf numFmtId="176" fontId="24" fillId="0" borderId="29" xfId="19" applyNumberFormat="1" applyFont="1" applyFill="1" applyBorder="1" applyAlignment="1">
      <alignment vertical="center"/>
    </xf>
    <xf numFmtId="176" fontId="24" fillId="0" borderId="30" xfId="19" applyNumberFormat="1" applyFont="1" applyFill="1" applyBorder="1" applyAlignment="1">
      <alignment vertical="center"/>
    </xf>
    <xf numFmtId="176" fontId="24" fillId="0" borderId="29" xfId="19" applyNumberFormat="1" applyFont="1" applyBorder="1" applyAlignment="1">
      <alignment vertical="center"/>
    </xf>
    <xf numFmtId="0" fontId="20" fillId="0" borderId="3" xfId="0" applyFont="1" applyBorder="1" applyAlignment="1">
      <alignment horizontal="right" vertical="center"/>
    </xf>
    <xf numFmtId="177" fontId="20" fillId="0" borderId="8" xfId="0" applyNumberFormat="1" applyFont="1" applyBorder="1" applyAlignment="1">
      <alignment horizontal="right" vertical="center"/>
    </xf>
    <xf numFmtId="177" fontId="20" fillId="0" borderId="3" xfId="0" applyNumberFormat="1" applyFont="1" applyBorder="1" applyAlignment="1">
      <alignment horizontal="right" vertical="center"/>
    </xf>
    <xf numFmtId="178" fontId="20" fillId="0" borderId="10" xfId="0" applyNumberFormat="1" applyFont="1" applyBorder="1" applyAlignment="1">
      <alignment horizontal="center" vertical="center"/>
    </xf>
    <xf numFmtId="0" fontId="20" fillId="0" borderId="11" xfId="0" applyFont="1" applyBorder="1" applyAlignment="1">
      <alignment horizontal="right" vertical="center"/>
    </xf>
    <xf numFmtId="176" fontId="20" fillId="0" borderId="10" xfId="7" applyFont="1" applyBorder="1" applyAlignment="1" applyProtection="1">
      <alignment horizontal="right" vertical="center"/>
    </xf>
    <xf numFmtId="176" fontId="20" fillId="0" borderId="11" xfId="7" applyFont="1" applyBorder="1" applyAlignment="1" applyProtection="1">
      <alignment horizontal="right" vertical="center"/>
    </xf>
    <xf numFmtId="178" fontId="22" fillId="0" borderId="12" xfId="0" applyNumberFormat="1" applyFont="1" applyBorder="1" applyAlignment="1">
      <alignment vertical="center"/>
    </xf>
    <xf numFmtId="176" fontId="12" fillId="0" borderId="13" xfId="0" applyNumberFormat="1" applyFont="1" applyBorder="1" applyAlignment="1">
      <alignment vertical="center"/>
    </xf>
    <xf numFmtId="176" fontId="12" fillId="0" borderId="12" xfId="7" applyFont="1" applyBorder="1" applyAlignment="1" applyProtection="1">
      <alignment vertical="center"/>
    </xf>
    <xf numFmtId="176" fontId="12" fillId="0" borderId="13" xfId="7" applyFont="1" applyBorder="1" applyAlignment="1" applyProtection="1">
      <alignment vertical="center"/>
    </xf>
    <xf numFmtId="178" fontId="20" fillId="0" borderId="14" xfId="0" applyNumberFormat="1" applyFont="1" applyBorder="1" applyAlignment="1">
      <alignment vertical="center"/>
    </xf>
    <xf numFmtId="176" fontId="12" fillId="0" borderId="15" xfId="0" applyNumberFormat="1" applyFont="1" applyBorder="1" applyAlignment="1">
      <alignment vertical="center"/>
    </xf>
    <xf numFmtId="176" fontId="12" fillId="0" borderId="14" xfId="7" applyFont="1" applyBorder="1" applyAlignment="1" applyProtection="1">
      <alignment vertical="center"/>
    </xf>
    <xf numFmtId="176" fontId="12" fillId="0" borderId="15" xfId="7" applyFont="1" applyBorder="1" applyAlignment="1" applyProtection="1">
      <alignment vertical="center"/>
    </xf>
    <xf numFmtId="178" fontId="20" fillId="0" borderId="13" xfId="0" applyNumberFormat="1" applyFont="1" applyBorder="1" applyAlignment="1">
      <alignment vertical="center" wrapText="1"/>
    </xf>
    <xf numFmtId="178" fontId="20" fillId="0" borderId="16" xfId="0" applyNumberFormat="1" applyFont="1" applyBorder="1" applyAlignment="1">
      <alignment vertical="center" wrapText="1"/>
    </xf>
    <xf numFmtId="176" fontId="12" fillId="0" borderId="17" xfId="0" applyNumberFormat="1" applyFont="1" applyBorder="1" applyAlignment="1">
      <alignment vertical="center"/>
    </xf>
    <xf numFmtId="176" fontId="12" fillId="0" borderId="17" xfId="7" applyFont="1" applyBorder="1" applyAlignment="1" applyProtection="1">
      <alignment vertical="center"/>
    </xf>
    <xf numFmtId="178" fontId="20" fillId="0" borderId="5" xfId="0" applyNumberFormat="1" applyFont="1" applyBorder="1" applyAlignment="1">
      <alignment horizontal="center" vertical="center" wrapText="1"/>
    </xf>
    <xf numFmtId="176" fontId="12" fillId="0" borderId="7" xfId="0" applyNumberFormat="1" applyFont="1" applyBorder="1" applyAlignment="1">
      <alignment vertical="center"/>
    </xf>
    <xf numFmtId="176" fontId="12" fillId="0" borderId="6" xfId="0" applyNumberFormat="1" applyFont="1" applyBorder="1" applyAlignment="1">
      <alignment vertical="center"/>
    </xf>
    <xf numFmtId="49" fontId="20" fillId="0" borderId="0" xfId="0" applyNumberFormat="1" applyFont="1" applyAlignment="1">
      <alignment horizontal="left" vertical="center"/>
    </xf>
    <xf numFmtId="176" fontId="12" fillId="0" borderId="0" xfId="8" applyFont="1" applyBorder="1" applyAlignment="1" applyProtection="1">
      <alignment vertical="center"/>
    </xf>
    <xf numFmtId="0" fontId="14" fillId="0" borderId="0" xfId="0" applyFont="1" applyAlignment="1">
      <alignment horizontal="right" vertical="center"/>
    </xf>
    <xf numFmtId="0" fontId="17" fillId="0" borderId="0" xfId="0" applyFont="1" applyAlignment="1">
      <alignment horizontal="center" vertical="center"/>
    </xf>
    <xf numFmtId="0" fontId="12" fillId="0" borderId="0" xfId="0" applyFont="1" applyAlignment="1">
      <alignment horizontal="right" vertical="top"/>
    </xf>
    <xf numFmtId="0" fontId="12" fillId="0" borderId="0" xfId="0" applyFont="1" applyAlignment="1">
      <alignment horizontal="right"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176" fontId="12" fillId="0" borderId="3" xfId="8" applyFont="1" applyBorder="1" applyAlignment="1" applyProtection="1">
      <alignment horizontal="right" vertical="center"/>
    </xf>
    <xf numFmtId="176" fontId="12" fillId="0" borderId="2" xfId="8" applyFont="1" applyBorder="1" applyAlignment="1" applyProtection="1">
      <alignment horizontal="right" vertical="center"/>
    </xf>
    <xf numFmtId="176" fontId="12" fillId="0" borderId="8" xfId="8" applyFont="1" applyBorder="1" applyAlignment="1" applyProtection="1">
      <alignment horizontal="right" vertical="center"/>
    </xf>
    <xf numFmtId="0" fontId="12" fillId="0" borderId="31" xfId="0" applyFont="1" applyBorder="1" applyAlignment="1">
      <alignment horizontal="center" vertical="center"/>
    </xf>
    <xf numFmtId="0" fontId="12" fillId="0" borderId="4" xfId="0" applyFont="1" applyBorder="1" applyAlignment="1">
      <alignment vertical="center"/>
    </xf>
    <xf numFmtId="0" fontId="12" fillId="0" borderId="6" xfId="0" applyFont="1" applyBorder="1"/>
    <xf numFmtId="0" fontId="12" fillId="0" borderId="6" xfId="0" applyFont="1" applyBorder="1" applyAlignment="1">
      <alignment horizontal="right" vertical="center"/>
    </xf>
    <xf numFmtId="176" fontId="12" fillId="0" borderId="5" xfId="8" applyFont="1" applyBorder="1" applyAlignment="1" applyProtection="1">
      <alignment vertical="center"/>
    </xf>
    <xf numFmtId="0" fontId="16" fillId="0" borderId="4" xfId="0" applyFont="1" applyBorder="1"/>
    <xf numFmtId="176" fontId="12" fillId="0" borderId="7" xfId="0" applyNumberFormat="1" applyFont="1" applyBorder="1" applyAlignment="1">
      <alignment horizontal="right" vertical="center"/>
    </xf>
    <xf numFmtId="0" fontId="12" fillId="0" borderId="0" xfId="0" applyFont="1" applyAlignment="1">
      <alignment wrapText="1"/>
    </xf>
    <xf numFmtId="176" fontId="12" fillId="0" borderId="0" xfId="8" applyFont="1" applyBorder="1" applyProtection="1"/>
    <xf numFmtId="0" fontId="12" fillId="9" borderId="8" xfId="0" applyFont="1" applyFill="1" applyBorder="1" applyAlignment="1">
      <alignment horizontal="center" vertical="center"/>
    </xf>
    <xf numFmtId="14" fontId="12" fillId="9" borderId="8" xfId="0" applyNumberFormat="1" applyFont="1" applyFill="1" applyBorder="1" applyAlignment="1">
      <alignment horizontal="center" vertical="center"/>
    </xf>
    <xf numFmtId="0" fontId="12" fillId="9" borderId="3" xfId="0" applyFont="1" applyFill="1" applyBorder="1" applyAlignment="1">
      <alignment horizontal="center" vertical="center"/>
    </xf>
    <xf numFmtId="176" fontId="12" fillId="9" borderId="3" xfId="8" applyFont="1" applyFill="1" applyBorder="1" applyAlignment="1" applyProtection="1">
      <alignment horizontal="right" vertical="center"/>
    </xf>
    <xf numFmtId="0" fontId="24" fillId="0" borderId="0" xfId="0" applyFont="1" applyAlignment="1">
      <alignment horizontal="left" vertical="top" shrinkToFit="1"/>
    </xf>
    <xf numFmtId="0" fontId="24" fillId="0" borderId="0" xfId="0" applyFont="1" applyAlignment="1">
      <alignment vertical="top"/>
    </xf>
    <xf numFmtId="0" fontId="29" fillId="0" borderId="0" xfId="0" applyFont="1" applyAlignment="1">
      <alignment vertical="top"/>
    </xf>
    <xf numFmtId="0" fontId="28" fillId="0" borderId="0" xfId="0" applyFont="1" applyAlignment="1">
      <alignment vertical="center"/>
    </xf>
    <xf numFmtId="0" fontId="32" fillId="0" borderId="0" xfId="0" applyFont="1" applyAlignment="1">
      <alignment vertical="center"/>
    </xf>
    <xf numFmtId="0" fontId="32" fillId="0" borderId="0" xfId="0" applyFont="1"/>
    <xf numFmtId="0" fontId="32" fillId="0" borderId="32" xfId="0" applyFont="1" applyBorder="1" applyAlignment="1">
      <alignment horizontal="center" vertical="center"/>
    </xf>
    <xf numFmtId="0" fontId="32" fillId="0" borderId="26" xfId="0" applyFont="1" applyBorder="1" applyAlignment="1">
      <alignment vertical="center"/>
    </xf>
    <xf numFmtId="0" fontId="32" fillId="0" borderId="21" xfId="0" applyFont="1" applyBorder="1" applyAlignment="1">
      <alignment vertical="center"/>
    </xf>
    <xf numFmtId="0" fontId="32" fillId="0" borderId="20" xfId="0" applyFont="1" applyBorder="1" applyAlignment="1">
      <alignment vertical="center"/>
    </xf>
    <xf numFmtId="0" fontId="32" fillId="0" borderId="0" xfId="0" applyFont="1" applyAlignment="1">
      <alignment horizontal="right"/>
    </xf>
    <xf numFmtId="0" fontId="32" fillId="0" borderId="27" xfId="0" applyFont="1" applyBorder="1" applyAlignment="1">
      <alignment vertical="center"/>
    </xf>
    <xf numFmtId="0" fontId="32" fillId="0" borderId="28" xfId="0" applyFont="1" applyBorder="1" applyAlignment="1">
      <alignment vertical="center"/>
    </xf>
    <xf numFmtId="0" fontId="32" fillId="0" borderId="29" xfId="0" applyFont="1" applyBorder="1" applyAlignment="1">
      <alignment vertical="center"/>
    </xf>
    <xf numFmtId="0" fontId="32" fillId="0" borderId="30" xfId="0" applyFont="1" applyBorder="1" applyAlignment="1">
      <alignment vertical="center"/>
    </xf>
    <xf numFmtId="0" fontId="32" fillId="0" borderId="22" xfId="0" applyFont="1" applyBorder="1" applyAlignment="1">
      <alignment vertical="center" textRotation="255"/>
    </xf>
    <xf numFmtId="0" fontId="32" fillId="0" borderId="35" xfId="0" applyFont="1" applyBorder="1" applyAlignment="1">
      <alignment vertical="center" textRotation="255"/>
    </xf>
    <xf numFmtId="0" fontId="32" fillId="0" borderId="23" xfId="0" applyFont="1" applyBorder="1" applyAlignment="1">
      <alignment vertical="center" textRotation="255"/>
    </xf>
    <xf numFmtId="0" fontId="32" fillId="0" borderId="36" xfId="0" applyFont="1" applyBorder="1" applyAlignment="1">
      <alignment vertical="center"/>
    </xf>
    <xf numFmtId="0" fontId="32" fillId="0" borderId="37" xfId="0" applyFont="1" applyBorder="1" applyAlignment="1">
      <alignment vertical="center"/>
    </xf>
    <xf numFmtId="0" fontId="32" fillId="0" borderId="38" xfId="0" applyFont="1" applyBorder="1" applyAlignment="1">
      <alignment vertical="center"/>
    </xf>
    <xf numFmtId="0" fontId="32" fillId="0" borderId="39" xfId="0" applyFont="1" applyBorder="1" applyAlignment="1">
      <alignment vertical="center"/>
    </xf>
    <xf numFmtId="0" fontId="32" fillId="0" borderId="40" xfId="0" applyFont="1" applyBorder="1" applyAlignment="1">
      <alignment vertical="center"/>
    </xf>
    <xf numFmtId="0" fontId="32" fillId="0" borderId="41" xfId="0" applyFont="1" applyBorder="1" applyAlignment="1">
      <alignment vertical="center"/>
    </xf>
    <xf numFmtId="0" fontId="32" fillId="0" borderId="42" xfId="0" applyFont="1" applyBorder="1" applyAlignment="1">
      <alignment vertical="center"/>
    </xf>
    <xf numFmtId="0" fontId="32" fillId="0" borderId="43" xfId="0" applyFont="1" applyBorder="1" applyAlignment="1">
      <alignment vertical="center"/>
    </xf>
    <xf numFmtId="0" fontId="32" fillId="0" borderId="0" xfId="0" applyFont="1" applyAlignment="1">
      <alignment horizontal="right" vertical="center"/>
    </xf>
    <xf numFmtId="0" fontId="24" fillId="0" borderId="0" xfId="0" applyFont="1" applyAlignment="1">
      <alignment horizontal="right" vertical="top"/>
    </xf>
    <xf numFmtId="0" fontId="24" fillId="0" borderId="0" xfId="0" applyFont="1"/>
    <xf numFmtId="0" fontId="32" fillId="0" borderId="0" xfId="0" applyFont="1" applyAlignment="1">
      <alignment horizontal="center" vertical="top"/>
    </xf>
    <xf numFmtId="0" fontId="32" fillId="0" borderId="0" xfId="0" applyFont="1" applyAlignment="1">
      <alignment horizontal="distributed" vertical="top"/>
    </xf>
    <xf numFmtId="14" fontId="24" fillId="0" borderId="0" xfId="0" applyNumberFormat="1" applyFont="1" applyAlignment="1">
      <alignment vertical="center"/>
    </xf>
    <xf numFmtId="0" fontId="34" fillId="0" borderId="0" xfId="0" applyFont="1" applyAlignment="1">
      <alignment vertical="center"/>
    </xf>
    <xf numFmtId="0" fontId="35" fillId="0" borderId="0" xfId="0" applyFont="1" applyAlignment="1">
      <alignment vertical="center"/>
    </xf>
    <xf numFmtId="0" fontId="35" fillId="0" borderId="19" xfId="0" applyFont="1" applyBorder="1" applyAlignment="1">
      <alignment vertical="center"/>
    </xf>
    <xf numFmtId="0" fontId="35" fillId="9" borderId="19" xfId="0" applyFont="1" applyFill="1" applyBorder="1" applyAlignment="1">
      <alignment vertical="center"/>
    </xf>
    <xf numFmtId="0" fontId="36"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42" fillId="0" borderId="0" xfId="0" applyFont="1"/>
    <xf numFmtId="0" fontId="43" fillId="0" borderId="0" xfId="0" applyFont="1"/>
    <xf numFmtId="14" fontId="43" fillId="0" borderId="0" xfId="0" applyNumberFormat="1" applyFont="1"/>
    <xf numFmtId="0" fontId="46" fillId="0" borderId="0" xfId="0" applyFont="1" applyAlignment="1">
      <alignment vertical="center"/>
    </xf>
    <xf numFmtId="0" fontId="41" fillId="0" borderId="0" xfId="0" applyFont="1" applyAlignment="1">
      <alignment vertical="top"/>
    </xf>
    <xf numFmtId="0" fontId="29" fillId="0" borderId="0" xfId="0" applyFont="1" applyAlignment="1">
      <alignment vertical="center" wrapText="1"/>
    </xf>
    <xf numFmtId="0" fontId="41" fillId="0" borderId="0" xfId="0" applyFont="1" applyAlignment="1">
      <alignment vertical="center" wrapText="1"/>
    </xf>
    <xf numFmtId="0" fontId="24" fillId="0" borderId="0" xfId="0" applyFont="1" applyAlignment="1">
      <alignment vertical="top" shrinkToFit="1"/>
    </xf>
    <xf numFmtId="0" fontId="29" fillId="0" borderId="0" xfId="0" applyFont="1" applyAlignment="1">
      <alignment vertical="top" wrapText="1"/>
    </xf>
    <xf numFmtId="0" fontId="44" fillId="0" borderId="0" xfId="0" applyFont="1" applyAlignment="1">
      <alignment vertical="center"/>
    </xf>
    <xf numFmtId="0" fontId="45" fillId="0" borderId="0" xfId="0" applyFont="1" applyAlignment="1">
      <alignment vertical="center"/>
    </xf>
    <xf numFmtId="38" fontId="0" fillId="0" borderId="19" xfId="19" applyFont="1" applyBorder="1" applyAlignment="1"/>
    <xf numFmtId="0" fontId="24" fillId="0" borderId="0" xfId="0" applyFont="1" applyAlignment="1">
      <alignment horizontal="distributed" vertical="center"/>
    </xf>
    <xf numFmtId="179" fontId="24" fillId="10" borderId="0" xfId="0" applyNumberFormat="1" applyFont="1" applyFill="1" applyAlignment="1">
      <alignment horizontal="right" vertical="center"/>
    </xf>
    <xf numFmtId="0" fontId="32" fillId="0" borderId="0" xfId="0" applyFont="1" applyAlignment="1">
      <alignment horizontal="left" vertical="top" wrapText="1" indent="1"/>
    </xf>
    <xf numFmtId="0" fontId="16" fillId="9" borderId="31" xfId="0" applyFont="1" applyFill="1" applyBorder="1" applyAlignment="1">
      <alignment horizontal="left" vertical="top" shrinkToFit="1"/>
    </xf>
    <xf numFmtId="179" fontId="24" fillId="9" borderId="0" xfId="0" applyNumberFormat="1" applyFont="1" applyFill="1" applyAlignment="1">
      <alignment horizontal="right" vertical="center"/>
    </xf>
    <xf numFmtId="0" fontId="0" fillId="0" borderId="19" xfId="0" applyBorder="1"/>
    <xf numFmtId="0" fontId="0" fillId="11" borderId="47" xfId="0" applyFill="1" applyBorder="1"/>
    <xf numFmtId="0" fontId="0" fillId="12" borderId="47" xfId="0" applyFill="1" applyBorder="1"/>
    <xf numFmtId="0" fontId="0" fillId="0" borderId="47" xfId="0" applyBorder="1"/>
    <xf numFmtId="179" fontId="0" fillId="0" borderId="19" xfId="0" applyNumberFormat="1" applyBorder="1"/>
    <xf numFmtId="181" fontId="0" fillId="0" borderId="19" xfId="0" applyNumberFormat="1" applyBorder="1"/>
    <xf numFmtId="49" fontId="0" fillId="0" borderId="47" xfId="0" applyNumberFormat="1" applyBorder="1"/>
    <xf numFmtId="179" fontId="0" fillId="0" borderId="47" xfId="0" applyNumberFormat="1" applyBorder="1"/>
    <xf numFmtId="0" fontId="24"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vertical="center"/>
    </xf>
    <xf numFmtId="0" fontId="32" fillId="0" borderId="56" xfId="0" applyFont="1" applyBorder="1" applyAlignment="1">
      <alignment vertical="center"/>
    </xf>
    <xf numFmtId="0" fontId="32" fillId="0" borderId="51" xfId="0" applyFont="1" applyBorder="1" applyAlignment="1">
      <alignment horizontal="center" vertical="center"/>
    </xf>
    <xf numFmtId="0" fontId="32" fillId="0" borderId="52" xfId="0" applyFont="1" applyBorder="1" applyAlignment="1">
      <alignment vertical="center"/>
    </xf>
    <xf numFmtId="0" fontId="32" fillId="0" borderId="59" xfId="0" applyFont="1" applyBorder="1" applyAlignment="1">
      <alignment vertical="center"/>
    </xf>
    <xf numFmtId="0" fontId="32" fillId="0" borderId="60" xfId="0" applyFont="1" applyBorder="1" applyAlignment="1">
      <alignment vertical="center"/>
    </xf>
    <xf numFmtId="0" fontId="32" fillId="0" borderId="48" xfId="0" applyFont="1" applyBorder="1" applyAlignment="1">
      <alignment vertical="center"/>
    </xf>
    <xf numFmtId="0" fontId="32" fillId="0" borderId="50" xfId="0" applyFont="1" applyBorder="1" applyAlignment="1">
      <alignment vertical="center"/>
    </xf>
    <xf numFmtId="0" fontId="32" fillId="0" borderId="49" xfId="0" applyFont="1" applyBorder="1" applyAlignment="1">
      <alignment vertical="center"/>
    </xf>
    <xf numFmtId="0" fontId="32" fillId="0" borderId="56" xfId="0" applyFont="1" applyBorder="1" applyAlignment="1">
      <alignment horizontal="center" vertical="center"/>
    </xf>
    <xf numFmtId="0" fontId="32" fillId="0" borderId="52" xfId="0" applyFont="1" applyBorder="1" applyAlignment="1">
      <alignment horizontal="center" vertical="center"/>
    </xf>
    <xf numFmtId="0" fontId="47" fillId="0" borderId="52" xfId="0" applyFont="1" applyBorder="1" applyAlignment="1">
      <alignment horizontal="center" vertical="center"/>
    </xf>
    <xf numFmtId="0" fontId="32" fillId="0" borderId="69" xfId="0" applyFont="1" applyBorder="1" applyAlignment="1">
      <alignment horizontal="center" vertical="center"/>
    </xf>
    <xf numFmtId="0" fontId="32" fillId="0" borderId="55" xfId="0" applyFont="1" applyBorder="1" applyAlignment="1">
      <alignment vertical="center"/>
    </xf>
    <xf numFmtId="0" fontId="32" fillId="0" borderId="72" xfId="0" applyFont="1" applyBorder="1" applyAlignment="1">
      <alignment horizontal="left" vertical="center"/>
    </xf>
    <xf numFmtId="0" fontId="32" fillId="0" borderId="35" xfId="0" applyFont="1" applyBorder="1" applyAlignment="1">
      <alignment horizontal="left" vertical="center"/>
    </xf>
    <xf numFmtId="0" fontId="32" fillId="0" borderId="61" xfId="0" applyFont="1" applyBorder="1" applyAlignment="1">
      <alignment horizontal="left" vertical="center"/>
    </xf>
    <xf numFmtId="0" fontId="32" fillId="0" borderId="51" xfId="0" applyFont="1" applyBorder="1" applyAlignment="1">
      <alignment horizontal="center" vertical="center" wrapText="1"/>
    </xf>
    <xf numFmtId="0" fontId="32" fillId="0" borderId="73" xfId="0" applyFont="1" applyBorder="1" applyAlignment="1">
      <alignment horizontal="center" vertical="center"/>
    </xf>
    <xf numFmtId="0" fontId="32" fillId="0" borderId="74" xfId="0" applyFont="1" applyBorder="1" applyAlignment="1">
      <alignment horizontal="center" vertical="center" wrapText="1"/>
    </xf>
    <xf numFmtId="0" fontId="32" fillId="0" borderId="78" xfId="0" applyFont="1" applyBorder="1" applyAlignment="1">
      <alignment vertical="center" wrapText="1"/>
    </xf>
    <xf numFmtId="0" fontId="32" fillId="0" borderId="37" xfId="0" applyFont="1" applyBorder="1" applyAlignment="1">
      <alignment horizontal="center" vertical="center" wrapText="1"/>
    </xf>
    <xf numFmtId="0" fontId="32" fillId="0" borderId="82" xfId="0" applyFont="1" applyBorder="1" applyAlignment="1">
      <alignment horizontal="center" vertical="center"/>
    </xf>
    <xf numFmtId="0" fontId="32" fillId="0" borderId="37" xfId="0" applyFont="1" applyBorder="1" applyAlignment="1">
      <alignment vertical="center" wrapText="1"/>
    </xf>
    <xf numFmtId="0" fontId="47" fillId="0" borderId="0" xfId="0" applyFont="1" applyAlignment="1">
      <alignment horizontal="right" vertical="center"/>
    </xf>
    <xf numFmtId="0" fontId="32" fillId="0" borderId="51" xfId="0" applyFont="1" applyBorder="1" applyAlignment="1">
      <alignment vertical="center"/>
    </xf>
    <xf numFmtId="0" fontId="48" fillId="0" borderId="58" xfId="0" applyFont="1" applyBorder="1" applyAlignment="1">
      <alignment vertical="center"/>
    </xf>
    <xf numFmtId="0" fontId="48" fillId="0" borderId="59" xfId="0" applyFont="1" applyBorder="1" applyAlignment="1">
      <alignment vertical="center"/>
    </xf>
    <xf numFmtId="0" fontId="48" fillId="0" borderId="60" xfId="0" applyFont="1" applyBorder="1" applyAlignment="1">
      <alignment vertical="center"/>
    </xf>
    <xf numFmtId="0" fontId="48" fillId="0" borderId="61" xfId="0" applyFont="1" applyBorder="1" applyAlignment="1">
      <alignment vertical="center"/>
    </xf>
    <xf numFmtId="0" fontId="48" fillId="0" borderId="0" xfId="0" applyFont="1" applyAlignment="1">
      <alignment vertical="center"/>
    </xf>
    <xf numFmtId="0" fontId="48" fillId="0" borderId="48" xfId="0" applyFont="1" applyBorder="1" applyAlignment="1">
      <alignment vertical="center"/>
    </xf>
    <xf numFmtId="0" fontId="48" fillId="0" borderId="62" xfId="0" applyFont="1" applyBorder="1" applyAlignment="1">
      <alignment vertical="center"/>
    </xf>
    <xf numFmtId="0" fontId="48" fillId="0" borderId="50" xfId="0" applyFont="1" applyBorder="1" applyAlignment="1">
      <alignment vertical="center"/>
    </xf>
    <xf numFmtId="0" fontId="48" fillId="0" borderId="49" xfId="0" applyFont="1" applyBorder="1" applyAlignment="1">
      <alignment vertical="center"/>
    </xf>
    <xf numFmtId="0" fontId="26" fillId="0" borderId="81" xfId="0" applyFont="1" applyBorder="1" applyAlignment="1">
      <alignment horizontal="center" vertical="center"/>
    </xf>
    <xf numFmtId="0" fontId="26" fillId="0" borderId="80" xfId="0" applyFont="1" applyBorder="1" applyAlignment="1">
      <alignment horizontal="center" vertical="center"/>
    </xf>
    <xf numFmtId="49" fontId="32" fillId="10" borderId="61" xfId="0" applyNumberFormat="1" applyFont="1" applyFill="1" applyBorder="1" applyAlignment="1">
      <alignment horizontal="right" vertical="center"/>
    </xf>
    <xf numFmtId="0" fontId="26" fillId="0" borderId="0" xfId="0" applyFont="1" applyAlignment="1">
      <alignment vertical="top"/>
    </xf>
    <xf numFmtId="0" fontId="50" fillId="0" borderId="0" xfId="0" applyFont="1" applyAlignment="1">
      <alignment vertical="center"/>
    </xf>
    <xf numFmtId="0" fontId="32" fillId="0" borderId="0" xfId="0" applyFont="1" applyAlignment="1">
      <alignment vertical="top"/>
    </xf>
    <xf numFmtId="0" fontId="32" fillId="0" borderId="0" xfId="0" applyFont="1" applyAlignment="1">
      <alignment horizontal="right" vertical="top"/>
    </xf>
    <xf numFmtId="0" fontId="33" fillId="0" borderId="0" xfId="0" applyFont="1" applyAlignment="1">
      <alignment vertical="top"/>
    </xf>
    <xf numFmtId="0" fontId="32" fillId="0" borderId="0" xfId="0" quotePrefix="1" applyFont="1" applyAlignment="1">
      <alignment vertical="top"/>
    </xf>
    <xf numFmtId="0" fontId="47" fillId="0" borderId="0" xfId="0" applyFont="1" applyAlignment="1">
      <alignment vertical="top"/>
    </xf>
    <xf numFmtId="0" fontId="48" fillId="0" borderId="0" xfId="0" applyFont="1" applyAlignment="1">
      <alignment vertical="top" wrapText="1"/>
    </xf>
    <xf numFmtId="0" fontId="48" fillId="0" borderId="0" xfId="0" applyFont="1" applyAlignment="1">
      <alignment vertical="top"/>
    </xf>
    <xf numFmtId="0" fontId="48" fillId="0" borderId="0" xfId="0" quotePrefix="1" applyFont="1" applyAlignment="1">
      <alignment vertical="top"/>
    </xf>
    <xf numFmtId="0" fontId="48" fillId="0" borderId="0" xfId="0" quotePrefix="1" applyFont="1" applyAlignment="1">
      <alignment horizontal="right" vertical="top"/>
    </xf>
    <xf numFmtId="0" fontId="48" fillId="0" borderId="0" xfId="0" applyFont="1" applyAlignment="1">
      <alignment horizontal="distributed" vertical="top"/>
    </xf>
    <xf numFmtId="0" fontId="48" fillId="0" borderId="0" xfId="0" applyFont="1" applyAlignment="1">
      <alignment vertical="top" shrinkToFit="1"/>
    </xf>
    <xf numFmtId="0" fontId="47" fillId="0" borderId="0" xfId="0" applyFont="1" applyAlignment="1">
      <alignment horizontal="right" vertical="top"/>
    </xf>
    <xf numFmtId="0" fontId="48" fillId="0" borderId="0" xfId="0" quotePrefix="1" applyFont="1" applyAlignment="1">
      <alignment horizontal="center" vertical="top"/>
    </xf>
    <xf numFmtId="0" fontId="48" fillId="0" borderId="0" xfId="0" applyFont="1" applyAlignment="1">
      <alignment horizontal="justify" vertical="top" wrapText="1"/>
    </xf>
    <xf numFmtId="0" fontId="0" fillId="13" borderId="47" xfId="0" applyFill="1" applyBorder="1"/>
    <xf numFmtId="14" fontId="0" fillId="0" borderId="0" xfId="0" applyNumberFormat="1"/>
    <xf numFmtId="49" fontId="24" fillId="0" borderId="0" xfId="0" applyNumberFormat="1" applyFont="1" applyAlignment="1">
      <alignment vertical="center"/>
    </xf>
    <xf numFmtId="49" fontId="0" fillId="0" borderId="0" xfId="0" quotePrefix="1" applyNumberFormat="1"/>
    <xf numFmtId="0" fontId="12" fillId="0" borderId="0" xfId="0" applyFont="1" applyAlignment="1">
      <alignment horizontal="center"/>
    </xf>
    <xf numFmtId="0" fontId="17" fillId="0" borderId="0" xfId="0" applyFont="1" applyAlignment="1">
      <alignment horizontal="left" vertical="center"/>
    </xf>
    <xf numFmtId="0" fontId="51" fillId="0" borderId="0" xfId="0" applyFont="1" applyAlignment="1">
      <alignment vertical="center"/>
    </xf>
    <xf numFmtId="0" fontId="52" fillId="0" borderId="0" xfId="0" applyFont="1" applyAlignment="1">
      <alignment vertical="center"/>
    </xf>
    <xf numFmtId="0" fontId="52" fillId="0" borderId="0" xfId="0" applyFont="1" applyAlignment="1">
      <alignment vertical="top"/>
    </xf>
    <xf numFmtId="0" fontId="26" fillId="0" borderId="73" xfId="0" applyFont="1" applyBorder="1" applyAlignment="1">
      <alignment horizontal="center" vertical="center" wrapText="1"/>
    </xf>
    <xf numFmtId="0" fontId="26" fillId="0" borderId="80" xfId="0" applyFont="1" applyBorder="1" applyAlignment="1">
      <alignment horizontal="center" vertical="center" wrapText="1"/>
    </xf>
    <xf numFmtId="0" fontId="52" fillId="0" borderId="0" xfId="0" applyFont="1"/>
    <xf numFmtId="0" fontId="29" fillId="0" borderId="0" xfId="0" applyFont="1"/>
    <xf numFmtId="0" fontId="41" fillId="0" borderId="0" xfId="0" applyFont="1"/>
    <xf numFmtId="179" fontId="24" fillId="0" borderId="0" xfId="0" applyNumberFormat="1" applyFont="1" applyAlignment="1">
      <alignment horizontal="right" vertical="center"/>
    </xf>
    <xf numFmtId="0" fontId="37" fillId="0" borderId="0" xfId="0" applyFont="1" applyAlignment="1">
      <alignment horizontal="center" vertical="center"/>
    </xf>
    <xf numFmtId="0" fontId="28" fillId="0" borderId="0" xfId="0" applyFont="1" applyAlignment="1">
      <alignment horizontal="center" vertical="center"/>
    </xf>
    <xf numFmtId="0" fontId="24" fillId="0" borderId="0" xfId="0" applyFont="1" applyAlignment="1">
      <alignment horizontal="left" vertical="top" wrapText="1" shrinkToFit="1"/>
    </xf>
    <xf numFmtId="0" fontId="24" fillId="0" borderId="0" xfId="0" applyFont="1" applyAlignment="1">
      <alignment horizontal="distributed" vertical="top"/>
    </xf>
    <xf numFmtId="182" fontId="32" fillId="0" borderId="0" xfId="0" applyNumberFormat="1" applyFont="1" applyAlignment="1">
      <alignment vertical="top" wrapText="1" shrinkToFit="1"/>
    </xf>
    <xf numFmtId="0" fontId="24" fillId="0" borderId="0" xfId="0" applyFont="1" applyAlignment="1">
      <alignment horizontal="center" vertical="center"/>
    </xf>
    <xf numFmtId="38" fontId="24" fillId="0" borderId="0" xfId="19" applyFont="1" applyAlignment="1">
      <alignment vertical="distributed" wrapText="1"/>
    </xf>
    <xf numFmtId="0" fontId="24" fillId="0" borderId="0" xfId="0" applyFont="1" applyAlignment="1">
      <alignment horizontal="left" vertical="top" shrinkToFit="1"/>
    </xf>
    <xf numFmtId="0" fontId="24" fillId="0" borderId="0" xfId="0" applyFont="1" applyAlignment="1">
      <alignment horizontal="left" vertical="top" wrapText="1"/>
    </xf>
    <xf numFmtId="0" fontId="24" fillId="0" borderId="22" xfId="0" applyFont="1" applyBorder="1" applyAlignment="1">
      <alignment horizontal="center" vertical="center"/>
    </xf>
    <xf numFmtId="0" fontId="24" fillId="0" borderId="23" xfId="0" applyFont="1" applyBorder="1" applyAlignment="1">
      <alignment horizontal="center" vertical="center"/>
    </xf>
    <xf numFmtId="0" fontId="23" fillId="0" borderId="0" xfId="0" applyFont="1" applyAlignment="1">
      <alignment horizontal="center" vertical="center"/>
    </xf>
    <xf numFmtId="0" fontId="24" fillId="0" borderId="20" xfId="0" applyFont="1" applyBorder="1" applyAlignment="1">
      <alignment horizontal="center" vertical="center"/>
    </xf>
    <xf numFmtId="0" fontId="24" fillId="0" borderId="26" xfId="0" applyFont="1" applyBorder="1" applyAlignment="1">
      <alignment horizontal="center" vertical="center"/>
    </xf>
    <xf numFmtId="0" fontId="24" fillId="0" borderId="21" xfId="0" applyFont="1" applyBorder="1" applyAlignment="1">
      <alignment horizontal="center" vertical="center"/>
    </xf>
    <xf numFmtId="0" fontId="24" fillId="0" borderId="22" xfId="0" applyFont="1" applyBorder="1" applyAlignment="1">
      <alignment vertical="center" wrapText="1"/>
    </xf>
    <xf numFmtId="0" fontId="24" fillId="0" borderId="23" xfId="0" applyFont="1" applyBorder="1" applyAlignment="1">
      <alignment vertical="center" wrapText="1"/>
    </xf>
    <xf numFmtId="0" fontId="20" fillId="0" borderId="2" xfId="0" applyFont="1" applyBorder="1" applyAlignment="1">
      <alignment horizontal="center" vertical="center" shrinkToFit="1"/>
    </xf>
    <xf numFmtId="177" fontId="20" fillId="0" borderId="5" xfId="0" applyNumberFormat="1" applyFont="1" applyBorder="1" applyAlignment="1">
      <alignment horizontal="center" vertical="center"/>
    </xf>
    <xf numFmtId="0" fontId="20" fillId="0" borderId="11" xfId="0" applyFont="1" applyBorder="1" applyAlignment="1">
      <alignment horizontal="center" vertical="center"/>
    </xf>
    <xf numFmtId="177" fontId="20" fillId="0" borderId="11" xfId="0" applyNumberFormat="1" applyFont="1" applyBorder="1" applyAlignment="1">
      <alignment horizontal="center" vertical="center" wrapText="1"/>
    </xf>
    <xf numFmtId="0" fontId="17" fillId="0" borderId="0" xfId="0" applyFont="1" applyAlignment="1">
      <alignment horizontal="center" vertical="center"/>
    </xf>
    <xf numFmtId="0" fontId="12" fillId="0" borderId="0" xfId="0" applyFont="1" applyAlignment="1">
      <alignment horizontal="center" vertical="center"/>
    </xf>
    <xf numFmtId="0" fontId="12" fillId="0" borderId="9" xfId="0" applyFont="1" applyBorder="1" applyAlignment="1">
      <alignment vertical="center" shrinkToFit="1"/>
    </xf>
    <xf numFmtId="0" fontId="12" fillId="0" borderId="7" xfId="0" applyFont="1" applyBorder="1" applyAlignment="1">
      <alignment horizontal="center" vertical="center" wrapText="1"/>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0" borderId="1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0" fontId="12" fillId="0" borderId="5" xfId="0" applyFont="1" applyBorder="1" applyAlignment="1">
      <alignment horizontal="right" vertical="center"/>
    </xf>
    <xf numFmtId="0" fontId="15" fillId="0" borderId="18" xfId="0" applyFont="1" applyBorder="1" applyAlignment="1">
      <alignment horizontal="center" vertical="center" wrapText="1"/>
    </xf>
    <xf numFmtId="0" fontId="32" fillId="0" borderId="30" xfId="0" applyFont="1" applyBorder="1" applyAlignment="1">
      <alignment horizontal="center" shrinkToFit="1"/>
    </xf>
    <xf numFmtId="0" fontId="32" fillId="9" borderId="21" xfId="0" applyFont="1" applyFill="1" applyBorder="1" applyAlignment="1">
      <alignment horizontal="center" vertical="center"/>
    </xf>
    <xf numFmtId="0" fontId="32" fillId="9" borderId="19" xfId="0" applyFont="1" applyFill="1" applyBorder="1" applyAlignment="1">
      <alignment horizontal="center" vertical="center"/>
    </xf>
    <xf numFmtId="0" fontId="32" fillId="0" borderId="35" xfId="0" applyFont="1" applyBorder="1" applyAlignment="1">
      <alignment horizontal="center" vertical="distributed" textRotation="255"/>
    </xf>
    <xf numFmtId="0" fontId="32" fillId="0" borderId="33" xfId="0" applyFont="1" applyBorder="1" applyAlignment="1">
      <alignment horizontal="center" vertical="center"/>
    </xf>
    <xf numFmtId="0" fontId="32" fillId="0" borderId="34" xfId="0" applyFont="1" applyBorder="1" applyAlignment="1">
      <alignment horizontal="center" vertical="center"/>
    </xf>
    <xf numFmtId="49" fontId="32" fillId="9" borderId="29" xfId="0" quotePrefix="1" applyNumberFormat="1" applyFont="1" applyFill="1" applyBorder="1" applyAlignment="1">
      <alignment horizontal="center" vertical="center"/>
    </xf>
    <xf numFmtId="49" fontId="32" fillId="9" borderId="29" xfId="0" applyNumberFormat="1" applyFont="1" applyFill="1" applyBorder="1" applyAlignment="1">
      <alignment horizontal="center" vertical="center"/>
    </xf>
    <xf numFmtId="49" fontId="32" fillId="9" borderId="30" xfId="0" applyNumberFormat="1" applyFont="1" applyFill="1" applyBorder="1" applyAlignment="1">
      <alignment horizontal="center" vertical="center"/>
    </xf>
    <xf numFmtId="0" fontId="32" fillId="9" borderId="26" xfId="0" applyFont="1" applyFill="1" applyBorder="1" applyAlignment="1">
      <alignment horizontal="center" vertical="center"/>
    </xf>
    <xf numFmtId="0" fontId="32" fillId="0" borderId="45" xfId="0" applyFont="1" applyBorder="1" applyAlignment="1">
      <alignment horizontal="center" vertical="center"/>
    </xf>
    <xf numFmtId="0" fontId="32" fillId="0" borderId="46" xfId="0" applyFont="1" applyBorder="1" applyAlignment="1">
      <alignment horizontal="center" vertical="center"/>
    </xf>
    <xf numFmtId="0" fontId="32" fillId="9" borderId="44" xfId="0" applyFont="1" applyFill="1" applyBorder="1" applyAlignment="1">
      <alignment horizontal="center" vertical="center"/>
    </xf>
    <xf numFmtId="0" fontId="32" fillId="0" borderId="26" xfId="0" applyFont="1" applyBorder="1" applyAlignment="1">
      <alignment horizontal="right" vertical="center"/>
    </xf>
    <xf numFmtId="0" fontId="32" fillId="0" borderId="21" xfId="0" applyFont="1" applyBorder="1" applyAlignment="1">
      <alignment horizontal="center" vertical="center"/>
    </xf>
    <xf numFmtId="0" fontId="32" fillId="0" borderId="19" xfId="0" applyFont="1" applyBorder="1" applyAlignment="1">
      <alignment horizontal="center" vertical="center"/>
    </xf>
    <xf numFmtId="0" fontId="32" fillId="0" borderId="0" xfId="0" applyFont="1" applyAlignment="1">
      <alignment horizontal="left" vertical="top" wrapText="1" indent="1"/>
    </xf>
    <xf numFmtId="0" fontId="32" fillId="0" borderId="0" xfId="0" applyFont="1" applyAlignment="1">
      <alignment horizontal="left" vertical="top" indent="1"/>
    </xf>
    <xf numFmtId="49" fontId="32" fillId="0" borderId="29" xfId="0" applyNumberFormat="1"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23" fillId="0" borderId="0" xfId="0" applyFont="1" applyAlignment="1">
      <alignment horizontal="center" vertical="top"/>
    </xf>
    <xf numFmtId="0" fontId="48" fillId="0" borderId="0" xfId="0" applyFont="1" applyAlignment="1">
      <alignment vertical="top" wrapText="1"/>
    </xf>
    <xf numFmtId="0" fontId="48" fillId="0" borderId="0" xfId="0" applyFont="1" applyAlignment="1">
      <alignment vertical="top"/>
    </xf>
    <xf numFmtId="0" fontId="48" fillId="0" borderId="0" xfId="0" applyFont="1" applyAlignment="1">
      <alignment horizontal="center" vertical="top"/>
    </xf>
    <xf numFmtId="0" fontId="48" fillId="0" borderId="0" xfId="0" applyFont="1" applyAlignment="1">
      <alignment horizontal="left" vertical="top" wrapText="1"/>
    </xf>
    <xf numFmtId="0" fontId="48" fillId="0" borderId="0" xfId="0" applyFont="1" applyAlignment="1">
      <alignment horizontal="justify" vertical="top" wrapText="1"/>
    </xf>
    <xf numFmtId="179" fontId="48" fillId="0" borderId="0" xfId="0" applyNumberFormat="1" applyFont="1" applyAlignment="1">
      <alignment horizontal="left" vertical="top"/>
    </xf>
    <xf numFmtId="0" fontId="32" fillId="10" borderId="63" xfId="0" applyFont="1" applyFill="1" applyBorder="1" applyAlignment="1">
      <alignment horizontal="center" vertical="center" shrinkToFit="1"/>
    </xf>
    <xf numFmtId="0" fontId="32" fillId="10" borderId="64" xfId="0" applyFont="1" applyFill="1" applyBorder="1" applyAlignment="1">
      <alignment horizontal="center" vertical="center" shrinkToFit="1"/>
    </xf>
    <xf numFmtId="0" fontId="32" fillId="10" borderId="65" xfId="0" applyFont="1" applyFill="1" applyBorder="1" applyAlignment="1">
      <alignment horizontal="center" vertical="center" shrinkToFit="1"/>
    </xf>
    <xf numFmtId="0" fontId="32" fillId="0" borderId="66" xfId="0" applyFont="1" applyBorder="1" applyAlignment="1">
      <alignment horizontal="center" vertical="center" shrinkToFit="1"/>
    </xf>
    <xf numFmtId="0" fontId="32" fillId="0" borderId="67" xfId="0" applyFont="1" applyBorder="1" applyAlignment="1">
      <alignment horizontal="center" vertical="center" shrinkToFit="1"/>
    </xf>
    <xf numFmtId="0" fontId="32" fillId="0" borderId="68" xfId="0" applyFont="1" applyBorder="1" applyAlignment="1">
      <alignment horizontal="center" vertical="center" shrinkToFit="1"/>
    </xf>
    <xf numFmtId="0" fontId="32" fillId="10" borderId="70" xfId="0" applyFont="1" applyFill="1" applyBorder="1" applyAlignment="1">
      <alignment horizontal="center" vertical="center"/>
    </xf>
    <xf numFmtId="0" fontId="32" fillId="10" borderId="57" xfId="0" applyFont="1" applyFill="1" applyBorder="1" applyAlignment="1">
      <alignment horizontal="center" vertical="center"/>
    </xf>
    <xf numFmtId="0" fontId="32" fillId="0" borderId="53" xfId="0" applyFont="1" applyBorder="1" applyAlignment="1">
      <alignment horizontal="center" vertical="center"/>
    </xf>
    <xf numFmtId="0" fontId="32" fillId="0" borderId="54" xfId="0" applyFont="1" applyBorder="1" applyAlignment="1">
      <alignment horizontal="center" vertical="center"/>
    </xf>
    <xf numFmtId="0" fontId="32" fillId="0" borderId="75" xfId="0" applyFont="1" applyBorder="1" applyAlignment="1">
      <alignment horizontal="center" vertical="center"/>
    </xf>
    <xf numFmtId="0" fontId="32" fillId="0" borderId="54" xfId="0" applyFont="1" applyBorder="1" applyAlignment="1">
      <alignment horizontal="center" vertical="center" shrinkToFit="1"/>
    </xf>
    <xf numFmtId="0" fontId="32" fillId="0" borderId="55" xfId="0" applyFont="1" applyBorder="1" applyAlignment="1">
      <alignment horizontal="center" vertical="center" shrinkToFit="1"/>
    </xf>
    <xf numFmtId="0" fontId="32" fillId="10" borderId="70" xfId="0" applyFont="1" applyFill="1" applyBorder="1" applyAlignment="1">
      <alignment horizontal="center" vertical="center" shrinkToFit="1"/>
    </xf>
    <xf numFmtId="0" fontId="32" fillId="10" borderId="71" xfId="0" applyFont="1" applyFill="1" applyBorder="1" applyAlignment="1">
      <alignment horizontal="center" vertical="center" shrinkToFit="1"/>
    </xf>
    <xf numFmtId="0" fontId="32" fillId="10" borderId="54" xfId="0" applyFont="1" applyFill="1" applyBorder="1" applyAlignment="1">
      <alignment horizontal="center" vertical="center" shrinkToFit="1"/>
    </xf>
    <xf numFmtId="0" fontId="32" fillId="10" borderId="59" xfId="0" applyFont="1" applyFill="1" applyBorder="1" applyAlignment="1">
      <alignment horizontal="center" vertical="center" shrinkToFit="1"/>
    </xf>
    <xf numFmtId="0" fontId="32" fillId="0" borderId="59" xfId="0" applyFont="1" applyBorder="1" applyAlignment="1">
      <alignment horizontal="center" vertical="center"/>
    </xf>
    <xf numFmtId="0" fontId="32" fillId="10" borderId="0" xfId="0" applyFont="1" applyFill="1" applyAlignment="1">
      <alignment horizontal="center" vertical="center" shrinkToFit="1"/>
    </xf>
    <xf numFmtId="0" fontId="32" fillId="0" borderId="73" xfId="0" applyFont="1" applyBorder="1" applyAlignment="1">
      <alignment horizontal="center" vertical="center"/>
    </xf>
    <xf numFmtId="0" fontId="32" fillId="0" borderId="74" xfId="0" applyFont="1" applyBorder="1" applyAlignment="1">
      <alignment horizontal="center" vertical="center"/>
    </xf>
    <xf numFmtId="0" fontId="32" fillId="10" borderId="58" xfId="0" applyFont="1" applyFill="1" applyBorder="1" applyAlignment="1">
      <alignment horizontal="center" vertical="center" shrinkToFit="1"/>
    </xf>
    <xf numFmtId="0" fontId="32" fillId="10" borderId="61" xfId="0" applyFont="1" applyFill="1" applyBorder="1" applyAlignment="1">
      <alignment horizontal="center" vertical="center" shrinkToFit="1"/>
    </xf>
    <xf numFmtId="0" fontId="26" fillId="0" borderId="58" xfId="0" applyFont="1" applyBorder="1" applyAlignment="1">
      <alignment horizontal="center" vertical="center"/>
    </xf>
    <xf numFmtId="0" fontId="26" fillId="0" borderId="59" xfId="0" applyFont="1" applyBorder="1" applyAlignment="1">
      <alignment horizontal="center" vertical="center"/>
    </xf>
    <xf numFmtId="0" fontId="26" fillId="0" borderId="60" xfId="0" applyFont="1" applyBorder="1" applyAlignment="1">
      <alignment horizontal="center" vertical="center"/>
    </xf>
    <xf numFmtId="0" fontId="32" fillId="10" borderId="63" xfId="0" applyFont="1" applyFill="1" applyBorder="1" applyAlignment="1">
      <alignment horizontal="center" vertical="center"/>
    </xf>
    <xf numFmtId="0" fontId="32" fillId="10" borderId="64" xfId="0" applyFont="1" applyFill="1" applyBorder="1" applyAlignment="1">
      <alignment horizontal="center" vertical="center"/>
    </xf>
    <xf numFmtId="0" fontId="49" fillId="0" borderId="56" xfId="0" applyFont="1" applyBorder="1" applyAlignment="1">
      <alignment vertical="center" wrapText="1"/>
    </xf>
    <xf numFmtId="0" fontId="49" fillId="0" borderId="60" xfId="0" applyFont="1" applyBorder="1" applyAlignment="1">
      <alignment vertical="center" wrapText="1"/>
    </xf>
    <xf numFmtId="0" fontId="49" fillId="0" borderId="76" xfId="0" applyFont="1" applyBorder="1" applyAlignment="1">
      <alignment vertical="center" wrapText="1"/>
    </xf>
    <xf numFmtId="0" fontId="49" fillId="0" borderId="77" xfId="0" applyFont="1" applyBorder="1" applyAlignment="1">
      <alignment vertical="center" wrapText="1"/>
    </xf>
    <xf numFmtId="0" fontId="32" fillId="10" borderId="65" xfId="0" applyFont="1" applyFill="1" applyBorder="1" applyAlignment="1">
      <alignment horizontal="center" vertical="center"/>
    </xf>
    <xf numFmtId="0" fontId="32" fillId="0" borderId="44" xfId="0" applyFont="1" applyBorder="1" applyAlignment="1">
      <alignment horizontal="center" vertical="center"/>
    </xf>
    <xf numFmtId="0" fontId="32" fillId="0" borderId="77" xfId="0" applyFont="1" applyBorder="1" applyAlignment="1">
      <alignment horizontal="center" vertical="center"/>
    </xf>
    <xf numFmtId="0" fontId="32" fillId="0" borderId="78" xfId="0" applyFont="1" applyBorder="1" applyAlignment="1">
      <alignment horizontal="center" vertical="center"/>
    </xf>
    <xf numFmtId="0" fontId="32" fillId="0" borderId="37" xfId="0" applyFont="1" applyBorder="1" applyAlignment="1">
      <alignment horizontal="center" vertical="center"/>
    </xf>
    <xf numFmtId="0" fontId="32" fillId="0" borderId="0" xfId="0" applyFont="1" applyAlignment="1">
      <alignment vertical="center"/>
    </xf>
    <xf numFmtId="0" fontId="32" fillId="0" borderId="48" xfId="0" applyFont="1" applyBorder="1" applyAlignment="1">
      <alignment vertical="center"/>
    </xf>
    <xf numFmtId="0" fontId="16" fillId="0" borderId="24" xfId="0" applyFont="1" applyBorder="1" applyAlignment="1">
      <alignment horizontal="left" vertical="center" wrapText="1"/>
    </xf>
    <xf numFmtId="0" fontId="16" fillId="0" borderId="29" xfId="0" applyFont="1" applyBorder="1" applyAlignment="1">
      <alignment horizontal="left" vertical="center" wrapText="1"/>
    </xf>
    <xf numFmtId="0" fontId="16" fillId="0" borderId="84" xfId="0" applyFont="1" applyBorder="1" applyAlignment="1">
      <alignment horizontal="left" vertical="center" wrapText="1"/>
    </xf>
    <xf numFmtId="0" fontId="16" fillId="0" borderId="61" xfId="0" applyFont="1" applyBorder="1" applyAlignment="1">
      <alignment horizontal="left" vertical="center" wrapText="1"/>
    </xf>
    <xf numFmtId="0" fontId="16" fillId="0" borderId="0" xfId="0" applyFont="1" applyAlignment="1">
      <alignment horizontal="left" vertical="center" wrapText="1"/>
    </xf>
    <xf numFmtId="0" fontId="16" fillId="0" borderId="48" xfId="0" applyFont="1" applyBorder="1" applyAlignment="1">
      <alignment horizontal="left" vertical="center" wrapText="1"/>
    </xf>
    <xf numFmtId="0" fontId="16" fillId="0" borderId="62" xfId="0" applyFont="1" applyBorder="1" applyAlignment="1">
      <alignment horizontal="left" vertical="center" wrapText="1"/>
    </xf>
    <xf numFmtId="0" fontId="16" fillId="0" borderId="50" xfId="0" applyFont="1" applyBorder="1" applyAlignment="1">
      <alignment horizontal="left" vertical="center" wrapText="1"/>
    </xf>
    <xf numFmtId="0" fontId="16" fillId="0" borderId="49" xfId="0" applyFont="1" applyBorder="1" applyAlignment="1">
      <alignment horizontal="left" vertical="center" wrapText="1"/>
    </xf>
    <xf numFmtId="0" fontId="32" fillId="0" borderId="26" xfId="0" applyFont="1" applyBorder="1" applyAlignment="1">
      <alignment vertical="center"/>
    </xf>
    <xf numFmtId="0" fontId="32" fillId="0" borderId="21" xfId="0" applyFont="1" applyBorder="1" applyAlignment="1">
      <alignment vertical="center"/>
    </xf>
    <xf numFmtId="0" fontId="32" fillId="0" borderId="47" xfId="0" applyFont="1" applyBorder="1" applyAlignment="1">
      <alignment horizontal="center" vertical="center"/>
    </xf>
    <xf numFmtId="0" fontId="32" fillId="0" borderId="47" xfId="0" applyFont="1" applyBorder="1" applyAlignment="1">
      <alignment horizontal="left" vertical="center"/>
    </xf>
    <xf numFmtId="0" fontId="32" fillId="0" borderId="20" xfId="0" applyFont="1" applyBorder="1" applyAlignment="1">
      <alignment horizontal="left" vertical="center"/>
    </xf>
    <xf numFmtId="0" fontId="32" fillId="0" borderId="88" xfId="0" applyFont="1" applyBorder="1" applyAlignment="1">
      <alignment horizontal="center" vertical="center"/>
    </xf>
    <xf numFmtId="0" fontId="32" fillId="0" borderId="42" xfId="0" applyFont="1" applyBorder="1" applyAlignment="1">
      <alignment horizontal="center" vertical="center"/>
    </xf>
    <xf numFmtId="0" fontId="32" fillId="0" borderId="63" xfId="0" applyFont="1" applyBorder="1" applyAlignment="1">
      <alignment horizontal="center" vertical="center"/>
    </xf>
    <xf numFmtId="0" fontId="32" fillId="0" borderId="64" xfId="0" applyFont="1" applyBorder="1" applyAlignment="1">
      <alignment horizontal="center" vertical="center"/>
    </xf>
    <xf numFmtId="0" fontId="32" fillId="0" borderId="65" xfId="0" applyFont="1" applyBorder="1" applyAlignment="1">
      <alignment horizontal="center" vertical="center"/>
    </xf>
    <xf numFmtId="0" fontId="32" fillId="0" borderId="66" xfId="0" applyFont="1" applyBorder="1" applyAlignment="1">
      <alignment horizontal="center" vertical="center"/>
    </xf>
    <xf numFmtId="0" fontId="32" fillId="0" borderId="67" xfId="0" applyFont="1" applyBorder="1" applyAlignment="1">
      <alignment horizontal="center" vertical="center"/>
    </xf>
    <xf numFmtId="179" fontId="32" fillId="0" borderId="51" xfId="0" applyNumberFormat="1" applyFont="1" applyBorder="1" applyAlignment="1">
      <alignment horizontal="center" vertical="center"/>
    </xf>
    <xf numFmtId="179" fontId="32" fillId="0" borderId="0" xfId="0" applyNumberFormat="1" applyFont="1" applyAlignment="1">
      <alignment horizontal="center" vertical="center"/>
    </xf>
    <xf numFmtId="0" fontId="49" fillId="0" borderId="83" xfId="0" applyFont="1" applyBorder="1" applyAlignment="1">
      <alignment vertical="center" wrapText="1"/>
    </xf>
    <xf numFmtId="0" fontId="49" fillId="0" borderId="84" xfId="0" applyFont="1" applyBorder="1" applyAlignment="1">
      <alignment vertical="center" wrapText="1"/>
    </xf>
    <xf numFmtId="0" fontId="49" fillId="0" borderId="51" xfId="0" applyFont="1" applyBorder="1" applyAlignment="1">
      <alignment vertical="center" wrapText="1"/>
    </xf>
    <xf numFmtId="0" fontId="49" fillId="0" borderId="48" xfId="0" applyFont="1" applyBorder="1" applyAlignment="1">
      <alignment vertical="center" wrapText="1"/>
    </xf>
    <xf numFmtId="0" fontId="49" fillId="0" borderId="52" xfId="0" applyFont="1" applyBorder="1" applyAlignment="1">
      <alignment vertical="center" wrapText="1"/>
    </xf>
    <xf numFmtId="0" fontId="49" fillId="0" borderId="49" xfId="0" applyFont="1" applyBorder="1" applyAlignment="1">
      <alignment vertical="center" wrapText="1"/>
    </xf>
    <xf numFmtId="0" fontId="26" fillId="0" borderId="86" xfId="0" applyFont="1" applyBorder="1" applyAlignment="1">
      <alignment horizontal="center" vertical="center"/>
    </xf>
    <xf numFmtId="0" fontId="26" fillId="0" borderId="85" xfId="0" applyFont="1" applyBorder="1" applyAlignment="1">
      <alignment horizontal="center" vertical="center"/>
    </xf>
    <xf numFmtId="0" fontId="26" fillId="0" borderId="87" xfId="0" applyFont="1" applyBorder="1" applyAlignment="1">
      <alignment horizontal="center" vertical="center"/>
    </xf>
    <xf numFmtId="0" fontId="32" fillId="0" borderId="62" xfId="0" applyFont="1" applyBorder="1" applyAlignment="1">
      <alignment horizontal="center" vertical="center"/>
    </xf>
    <xf numFmtId="0" fontId="32" fillId="0" borderId="50" xfId="0" applyFont="1" applyBorder="1" applyAlignment="1">
      <alignment horizontal="center" vertical="center"/>
    </xf>
    <xf numFmtId="0" fontId="32" fillId="0" borderId="49" xfId="0" applyFont="1" applyBorder="1" applyAlignment="1">
      <alignment horizontal="center" vertical="center"/>
    </xf>
    <xf numFmtId="0" fontId="32" fillId="10" borderId="0" xfId="0" applyFont="1" applyFill="1" applyAlignment="1">
      <alignment vertical="center"/>
    </xf>
    <xf numFmtId="0" fontId="32" fillId="10" borderId="72" xfId="0" applyFont="1" applyFill="1" applyBorder="1" applyAlignment="1">
      <alignment vertical="center"/>
    </xf>
    <xf numFmtId="0" fontId="32" fillId="0" borderId="35" xfId="0" applyFont="1" applyBorder="1" applyAlignment="1">
      <alignment horizontal="center" vertical="center"/>
    </xf>
    <xf numFmtId="0" fontId="32" fillId="0" borderId="20" xfId="0" applyFont="1" applyBorder="1" applyAlignment="1">
      <alignment horizontal="center" vertical="center"/>
    </xf>
    <xf numFmtId="0" fontId="32" fillId="0" borderId="26" xfId="0" applyFont="1" applyBorder="1" applyAlignment="1">
      <alignment horizontal="center" vertical="center"/>
    </xf>
    <xf numFmtId="0" fontId="32" fillId="0" borderId="79" xfId="0" applyFont="1" applyBorder="1" applyAlignment="1">
      <alignment horizontal="center" vertical="center"/>
    </xf>
    <xf numFmtId="49" fontId="32" fillId="0" borderId="61" xfId="0" applyNumberFormat="1" applyFont="1" applyBorder="1" applyAlignment="1">
      <alignment horizontal="center" vertical="center"/>
    </xf>
    <xf numFmtId="0" fontId="32" fillId="0" borderId="0" xfId="0" applyFont="1" applyAlignment="1">
      <alignment horizontal="center" vertical="center"/>
    </xf>
    <xf numFmtId="0" fontId="32" fillId="0" borderId="48" xfId="0" applyFont="1" applyBorder="1" applyAlignment="1">
      <alignment horizontal="center" vertical="center"/>
    </xf>
    <xf numFmtId="0" fontId="24" fillId="9" borderId="0" xfId="0" applyFont="1" applyFill="1" applyAlignment="1">
      <alignment vertical="center"/>
    </xf>
    <xf numFmtId="0" fontId="24" fillId="9" borderId="0" xfId="0" applyFont="1" applyFill="1" applyAlignment="1">
      <alignment horizontal="left" vertical="top" shrinkToFit="1"/>
    </xf>
    <xf numFmtId="0" fontId="24" fillId="9" borderId="0" xfId="0" applyFont="1" applyFill="1" applyAlignment="1">
      <alignment horizontal="left" vertical="top" wrapText="1" shrinkToFit="1"/>
    </xf>
    <xf numFmtId="0" fontId="24" fillId="9" borderId="0" xfId="0" applyFont="1" applyFill="1" applyAlignment="1">
      <alignment horizontal="left" vertical="top" wrapText="1"/>
    </xf>
    <xf numFmtId="182" fontId="24" fillId="9" borderId="0" xfId="0" applyNumberFormat="1" applyFont="1" applyFill="1" applyAlignment="1">
      <alignment vertical="top" wrapText="1" shrinkToFit="1"/>
    </xf>
    <xf numFmtId="0" fontId="24" fillId="0" borderId="0" xfId="0" applyFont="1" applyAlignment="1">
      <alignment horizontal="left" vertical="center"/>
    </xf>
    <xf numFmtId="0" fontId="24" fillId="0" borderId="0" xfId="0" applyFont="1" applyAlignment="1">
      <alignment horizontal="distributed" vertical="center"/>
    </xf>
    <xf numFmtId="0" fontId="26" fillId="0" borderId="0" xfId="0" applyFont="1" applyAlignment="1">
      <alignment horizontal="distributed" vertical="center"/>
    </xf>
    <xf numFmtId="180" fontId="24" fillId="0" borderId="0" xfId="0" quotePrefix="1" applyNumberFormat="1" applyFont="1" applyAlignment="1">
      <alignment horizontal="right" vertical="center"/>
    </xf>
    <xf numFmtId="180" fontId="24" fillId="0" borderId="0" xfId="0" applyNumberFormat="1" applyFont="1" applyAlignment="1">
      <alignment horizontal="right" vertical="center"/>
    </xf>
    <xf numFmtId="0" fontId="24" fillId="0" borderId="0" xfId="0" applyFont="1" applyAlignment="1">
      <alignment horizontal="center"/>
    </xf>
    <xf numFmtId="180" fontId="27" fillId="0" borderId="0" xfId="0" applyNumberFormat="1" applyFont="1" applyAlignment="1">
      <alignment vertical="center"/>
    </xf>
    <xf numFmtId="0" fontId="24" fillId="0" borderId="0" xfId="0" applyFont="1" applyAlignment="1">
      <alignment vertical="top" wrapText="1" shrinkToFit="1"/>
    </xf>
    <xf numFmtId="0" fontId="24" fillId="0" borderId="0" xfId="0" applyFont="1" applyAlignment="1">
      <alignment vertical="top"/>
    </xf>
    <xf numFmtId="182" fontId="24" fillId="0" borderId="0" xfId="0" applyNumberFormat="1" applyFont="1" applyAlignment="1">
      <alignment vertical="top" wrapText="1" shrinkToFit="1"/>
    </xf>
    <xf numFmtId="0" fontId="26" fillId="0" borderId="0" xfId="0" applyFont="1" applyAlignment="1">
      <alignment horizontal="left" vertical="center"/>
    </xf>
    <xf numFmtId="0" fontId="24" fillId="0" borderId="0" xfId="0" applyFont="1" applyAlignment="1">
      <alignment vertical="distributed" wrapText="1"/>
    </xf>
    <xf numFmtId="0" fontId="24" fillId="0" borderId="0" xfId="0" applyFont="1" applyAlignment="1">
      <alignment horizontal="center" vertical="top"/>
    </xf>
    <xf numFmtId="0" fontId="24" fillId="9" borderId="0" xfId="0" applyFont="1" applyFill="1" applyAlignment="1">
      <alignment vertical="top" shrinkToFit="1"/>
    </xf>
    <xf numFmtId="0" fontId="24" fillId="9" borderId="0" xfId="0" applyFont="1" applyFill="1" applyAlignment="1">
      <alignment vertical="top"/>
    </xf>
  </cellXfs>
  <cellStyles count="20">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Excel Built-in Comma [0]" xfId="7" xr:uid="{00000000-0005-0000-0000-000006000000}"/>
    <cellStyle name="Excel Built-in Explanatory Text" xfId="8" xr:uid="{00000000-0005-0000-0000-000007000000}"/>
    <cellStyle name="Footnote" xfId="9" xr:uid="{00000000-0005-0000-0000-000008000000}"/>
    <cellStyle name="Good" xfId="10" xr:uid="{00000000-0005-0000-0000-000009000000}"/>
    <cellStyle name="Heading" xfId="11" xr:uid="{00000000-0005-0000-0000-00000A000000}"/>
    <cellStyle name="Heading 1" xfId="12" xr:uid="{00000000-0005-0000-0000-00000B000000}"/>
    <cellStyle name="Heading 2" xfId="13" xr:uid="{00000000-0005-0000-0000-00000C000000}"/>
    <cellStyle name="Neutral" xfId="14" xr:uid="{00000000-0005-0000-0000-00000D000000}"/>
    <cellStyle name="Note" xfId="15" xr:uid="{00000000-0005-0000-0000-00000E000000}"/>
    <cellStyle name="Status" xfId="16" xr:uid="{00000000-0005-0000-0000-00000F000000}"/>
    <cellStyle name="Text" xfId="17" xr:uid="{00000000-0005-0000-0000-000010000000}"/>
    <cellStyle name="Warning" xfId="18" xr:uid="{00000000-0005-0000-0000-000011000000}"/>
    <cellStyle name="桁区切り" xfId="19" builtinId="6"/>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CC0000"/>
      <rgbColor rgb="000066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6600"/>
      <rgbColor rgb="00993366"/>
      <rgbColor rgb="00333399"/>
      <rgbColor rgb="00333333"/>
    </indexedColors>
    <mruColors>
      <color rgb="FFFFFF9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239182</xdr:colOff>
      <xdr:row>9</xdr:row>
      <xdr:rowOff>215900</xdr:rowOff>
    </xdr:from>
    <xdr:to>
      <xdr:col>11</xdr:col>
      <xdr:colOff>578907</xdr:colOff>
      <xdr:row>12</xdr:row>
      <xdr:rowOff>239183</xdr:rowOff>
    </xdr:to>
    <xdr:sp macro="" textlink="">
      <xdr:nvSpPr>
        <xdr:cNvPr id="2" name="吹き出し: 角を丸めた四角形 1">
          <a:extLst>
            <a:ext uri="{FF2B5EF4-FFF2-40B4-BE49-F238E27FC236}">
              <a16:creationId xmlns:a16="http://schemas.microsoft.com/office/drawing/2014/main" id="{FA68A269-118F-4CED-BF86-6B23B3FBF9B0}"/>
            </a:ext>
          </a:extLst>
        </xdr:cNvPr>
        <xdr:cNvSpPr/>
      </xdr:nvSpPr>
      <xdr:spPr bwMode="auto">
        <a:xfrm>
          <a:off x="7192432" y="2311400"/>
          <a:ext cx="4086225" cy="721783"/>
        </a:xfrm>
        <a:prstGeom prst="wedgeRoundRectCallout">
          <a:avLst>
            <a:gd name="adj1" fmla="val -94289"/>
            <a:gd name="adj2" fmla="val -49242"/>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半角で入力してください。</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本事業の申請案内を送付した封筒の宛名ラベル右下 または、</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送付文の宛名の下に記載の番号を入力してください。</a:t>
          </a:r>
        </a:p>
      </xdr:txBody>
    </xdr:sp>
    <xdr:clientData fPrintsWithSheet="0"/>
  </xdr:twoCellAnchor>
  <xdr:twoCellAnchor>
    <xdr:from>
      <xdr:col>5</xdr:col>
      <xdr:colOff>88899</xdr:colOff>
      <xdr:row>22</xdr:row>
      <xdr:rowOff>261408</xdr:rowOff>
    </xdr:from>
    <xdr:to>
      <xdr:col>8</xdr:col>
      <xdr:colOff>550333</xdr:colOff>
      <xdr:row>23</xdr:row>
      <xdr:rowOff>261408</xdr:rowOff>
    </xdr:to>
    <xdr:sp macro="" textlink="">
      <xdr:nvSpPr>
        <xdr:cNvPr id="3" name="吹き出し: 角を丸めた四角形 2">
          <a:extLst>
            <a:ext uri="{FF2B5EF4-FFF2-40B4-BE49-F238E27FC236}">
              <a16:creationId xmlns:a16="http://schemas.microsoft.com/office/drawing/2014/main" id="{2789F539-AFD8-4D00-9D5E-652DA8051639}"/>
            </a:ext>
          </a:extLst>
        </xdr:cNvPr>
        <xdr:cNvSpPr/>
      </xdr:nvSpPr>
      <xdr:spPr bwMode="auto">
        <a:xfrm>
          <a:off x="7042149" y="5965825"/>
          <a:ext cx="2334684" cy="338666"/>
        </a:xfrm>
        <a:prstGeom prst="wedgeRoundRectCallout">
          <a:avLst>
            <a:gd name="adj1" fmla="val -65459"/>
            <a:gd name="adj2" fmla="val 19932"/>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特に無い場合は空欄で構いません</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9</xdr:col>
      <xdr:colOff>1190625</xdr:colOff>
      <xdr:row>2</xdr:row>
      <xdr:rowOff>130969</xdr:rowOff>
    </xdr:from>
    <xdr:ext cx="1773627" cy="559127"/>
    <xdr:sp macro="" textlink="">
      <xdr:nvSpPr>
        <xdr:cNvPr id="3" name="テキスト ボックス 2">
          <a:extLst>
            <a:ext uri="{FF2B5EF4-FFF2-40B4-BE49-F238E27FC236}">
              <a16:creationId xmlns:a16="http://schemas.microsoft.com/office/drawing/2014/main" id="{28425B7D-6EF5-47AE-9535-165757E9C11F}"/>
            </a:ext>
          </a:extLst>
        </xdr:cNvPr>
        <xdr:cNvSpPr txBox="1"/>
      </xdr:nvSpPr>
      <xdr:spPr>
        <a:xfrm>
          <a:off x="5060156" y="559594"/>
          <a:ext cx="1773627"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記入不要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（自動転記されます）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xdr:col>
      <xdr:colOff>161925</xdr:colOff>
      <xdr:row>17</xdr:row>
      <xdr:rowOff>19049</xdr:rowOff>
    </xdr:from>
    <xdr:to>
      <xdr:col>10</xdr:col>
      <xdr:colOff>104775</xdr:colOff>
      <xdr:row>25</xdr:row>
      <xdr:rowOff>342899</xdr:rowOff>
    </xdr:to>
    <xdr:sp macro="" textlink="">
      <xdr:nvSpPr>
        <xdr:cNvPr id="4" name="大かっこ 3">
          <a:extLst>
            <a:ext uri="{FF2B5EF4-FFF2-40B4-BE49-F238E27FC236}">
              <a16:creationId xmlns:a16="http://schemas.microsoft.com/office/drawing/2014/main" id="{6F52BB2F-FB55-4589-893E-ED72F0384CF8}"/>
            </a:ext>
          </a:extLst>
        </xdr:cNvPr>
        <xdr:cNvSpPr/>
      </xdr:nvSpPr>
      <xdr:spPr>
        <a:xfrm>
          <a:off x="342900" y="4457699"/>
          <a:ext cx="6343650" cy="2543175"/>
        </a:xfrm>
        <a:prstGeom prst="bracketPair">
          <a:avLst>
            <a:gd name="adj" fmla="val 52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127000" indent="-127000" algn="just">
            <a:lnSpc>
              <a:spcPts val="1200"/>
            </a:lnSpc>
            <a:spcAft>
              <a:spcPts val="0"/>
            </a:spcAft>
          </a:pPr>
          <a:r>
            <a:rPr lang="en-US" sz="1000" u="none" strike="noStrike"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2</xdr:col>
      <xdr:colOff>0</xdr:colOff>
      <xdr:row>28</xdr:row>
      <xdr:rowOff>9525</xdr:rowOff>
    </xdr:from>
    <xdr:to>
      <xdr:col>10</xdr:col>
      <xdr:colOff>114300</xdr:colOff>
      <xdr:row>29</xdr:row>
      <xdr:rowOff>1</xdr:rowOff>
    </xdr:to>
    <xdr:sp macro="" textlink="">
      <xdr:nvSpPr>
        <xdr:cNvPr id="5" name="大かっこ 4">
          <a:extLst>
            <a:ext uri="{FF2B5EF4-FFF2-40B4-BE49-F238E27FC236}">
              <a16:creationId xmlns:a16="http://schemas.microsoft.com/office/drawing/2014/main" id="{62C7EE0B-4BC3-406D-92FF-E7F02E464E99}"/>
            </a:ext>
          </a:extLst>
        </xdr:cNvPr>
        <xdr:cNvSpPr/>
      </xdr:nvSpPr>
      <xdr:spPr>
        <a:xfrm>
          <a:off x="352425" y="7353300"/>
          <a:ext cx="6343650" cy="676276"/>
        </a:xfrm>
        <a:prstGeom prst="bracketPair">
          <a:avLst>
            <a:gd name="adj" fmla="val 52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127000" indent="-127000" algn="just">
            <a:lnSpc>
              <a:spcPts val="1200"/>
            </a:lnSpc>
            <a:spcAft>
              <a:spcPts val="0"/>
            </a:spcAft>
          </a:pPr>
          <a:r>
            <a:rPr lang="en-US" sz="1000" u="none" strike="noStrike"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76200</xdr:colOff>
      <xdr:row>37</xdr:row>
      <xdr:rowOff>104775</xdr:rowOff>
    </xdr:from>
    <xdr:ext cx="6886575" cy="825867"/>
    <xdr:sp macro="" textlink="">
      <xdr:nvSpPr>
        <xdr:cNvPr id="2" name="テキスト ボックス 1">
          <a:extLst>
            <a:ext uri="{FF2B5EF4-FFF2-40B4-BE49-F238E27FC236}">
              <a16:creationId xmlns:a16="http://schemas.microsoft.com/office/drawing/2014/main" id="{5A80CF7D-3290-4C66-BA24-4DC7DADCA351}"/>
            </a:ext>
          </a:extLst>
        </xdr:cNvPr>
        <xdr:cNvSpPr txBox="1"/>
      </xdr:nvSpPr>
      <xdr:spPr>
        <a:xfrm>
          <a:off x="285750" y="9639300"/>
          <a:ext cx="6886575" cy="82586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※１　</a:t>
          </a:r>
          <a:r>
            <a:rPr lang="ja-JP" altLang="ja-JP" sz="1100" u="sng">
              <a:solidFill>
                <a:schemeClr val="tx1"/>
              </a:solidFill>
              <a:effectLst/>
              <a:latin typeface="ＭＳ ゴシック" panose="020B0609070205080204" pitchFamily="49" charset="-128"/>
              <a:ea typeface="ＭＳ ゴシック" panose="020B0609070205080204" pitchFamily="49" charset="-128"/>
              <a:cs typeface="+mn-cs"/>
            </a:rPr>
            <a:t>登録する債権者の本人確認書類の写しを添付してください。詳細は下記注意事項６を参照。</a:t>
          </a:r>
          <a:endParaRPr lang="ja-JP"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※２　本人確認書類の写しとは、概ね以下のとおりです（いずれか一つ）。</a:t>
          </a:r>
        </a:p>
        <a:p>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【登録者が法人等の場合】・登記事項証明書　・印鑑登録証明書　等</a:t>
          </a:r>
        </a:p>
        <a:p>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【登録者が個人の場合】・マイナンバーカード　・運転免許証　・パスポート　・各種健康保険証　等</a:t>
          </a:r>
        </a:p>
      </xdr:txBody>
    </xdr:sp>
    <xdr:clientData/>
  </xdr:oneCellAnchor>
  <xdr:oneCellAnchor>
    <xdr:from>
      <xdr:col>1</xdr:col>
      <xdr:colOff>1238251</xdr:colOff>
      <xdr:row>0</xdr:row>
      <xdr:rowOff>85726</xdr:rowOff>
    </xdr:from>
    <xdr:ext cx="4610099" cy="209549"/>
    <xdr:sp macro="" textlink="">
      <xdr:nvSpPr>
        <xdr:cNvPr id="13" name="テキスト ボックス 12">
          <a:extLst>
            <a:ext uri="{FF2B5EF4-FFF2-40B4-BE49-F238E27FC236}">
              <a16:creationId xmlns:a16="http://schemas.microsoft.com/office/drawing/2014/main" id="{3EBD2695-2C49-4920-A4E8-F3F49B70FD74}"/>
            </a:ext>
          </a:extLst>
        </xdr:cNvPr>
        <xdr:cNvSpPr txBox="1"/>
      </xdr:nvSpPr>
      <xdr:spPr>
        <a:xfrm>
          <a:off x="1466851" y="85726"/>
          <a:ext cx="4610099" cy="20954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ＭＳ 明朝" panose="02020609040205080304" pitchFamily="17" charset="-128"/>
              <a:ea typeface="ＭＳ 明朝" panose="02020609040205080304" pitchFamily="17" charset="-128"/>
              <a:cs typeface="+mn-cs"/>
            </a:rPr>
            <a:t>この登録書は、兵庫県の機関の１箇所に提出してください。</a:t>
          </a:r>
          <a:endParaRPr lang="en-US" altLang="ja-JP" sz="1100">
            <a:solidFill>
              <a:schemeClr val="tx1"/>
            </a:solidFill>
            <a:effectLst/>
            <a:latin typeface="ＭＳ 明朝" panose="02020609040205080304" pitchFamily="17" charset="-128"/>
            <a:ea typeface="ＭＳ 明朝" panose="02020609040205080304" pitchFamily="17" charset="-128"/>
            <a:cs typeface="+mn-cs"/>
          </a:endParaRPr>
        </a:p>
      </xdr:txBody>
    </xdr:sp>
    <xdr:clientData/>
  </xdr:oneCellAnchor>
  <xdr:oneCellAnchor>
    <xdr:from>
      <xdr:col>1</xdr:col>
      <xdr:colOff>1247776</xdr:colOff>
      <xdr:row>1</xdr:row>
      <xdr:rowOff>171451</xdr:rowOff>
    </xdr:from>
    <xdr:ext cx="4610099" cy="247649"/>
    <xdr:sp macro="" textlink="">
      <xdr:nvSpPr>
        <xdr:cNvPr id="14" name="テキスト ボックス 13">
          <a:extLst>
            <a:ext uri="{FF2B5EF4-FFF2-40B4-BE49-F238E27FC236}">
              <a16:creationId xmlns:a16="http://schemas.microsoft.com/office/drawing/2014/main" id="{76A0275A-8C3B-4E2D-8DAE-AE631543A10F}"/>
            </a:ext>
          </a:extLst>
        </xdr:cNvPr>
        <xdr:cNvSpPr txBox="1"/>
      </xdr:nvSpPr>
      <xdr:spPr>
        <a:xfrm>
          <a:off x="1476376" y="371476"/>
          <a:ext cx="4610099" cy="2476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400" b="1">
              <a:solidFill>
                <a:schemeClr val="tx1"/>
              </a:solidFill>
              <a:effectLst/>
              <a:latin typeface="ＭＳ ゴシック" panose="020B0609070205080204" pitchFamily="49" charset="-128"/>
              <a:ea typeface="ＭＳ ゴシック" panose="020B0609070205080204" pitchFamily="49" charset="-128"/>
              <a:cs typeface="+mn-cs"/>
            </a:rPr>
            <a:t>債　権　者　登　録　書</a:t>
          </a:r>
          <a:endParaRPr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twoCellAnchor editAs="oneCell">
    <xdr:from>
      <xdr:col>0</xdr:col>
      <xdr:colOff>209550</xdr:colOff>
      <xdr:row>43</xdr:row>
      <xdr:rowOff>114300</xdr:rowOff>
    </xdr:from>
    <xdr:to>
      <xdr:col>14</xdr:col>
      <xdr:colOff>171450</xdr:colOff>
      <xdr:row>66</xdr:row>
      <xdr:rowOff>145355</xdr:rowOff>
    </xdr:to>
    <xdr:pic>
      <xdr:nvPicPr>
        <xdr:cNvPr id="16" name="図 15">
          <a:extLst>
            <a:ext uri="{FF2B5EF4-FFF2-40B4-BE49-F238E27FC236}">
              <a16:creationId xmlns:a16="http://schemas.microsoft.com/office/drawing/2014/main" id="{B8A0E357-33B8-4370-B006-84FEF0E904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0601325"/>
          <a:ext cx="7105650" cy="4625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76200</xdr:colOff>
      <xdr:row>16</xdr:row>
      <xdr:rowOff>19050</xdr:rowOff>
    </xdr:from>
    <xdr:to>
      <xdr:col>4</xdr:col>
      <xdr:colOff>133350</xdr:colOff>
      <xdr:row>16</xdr:row>
      <xdr:rowOff>381000</xdr:rowOff>
    </xdr:to>
    <xdr:sp macro="" textlink="">
      <xdr:nvSpPr>
        <xdr:cNvPr id="3" name="楕円 2">
          <a:extLst>
            <a:ext uri="{FF2B5EF4-FFF2-40B4-BE49-F238E27FC236}">
              <a16:creationId xmlns:a16="http://schemas.microsoft.com/office/drawing/2014/main" id="{C210C4EE-FBCD-407D-BDE6-7A38B9110E13}"/>
            </a:ext>
          </a:extLst>
        </xdr:cNvPr>
        <xdr:cNvSpPr/>
      </xdr:nvSpPr>
      <xdr:spPr bwMode="auto">
        <a:xfrm>
          <a:off x="1676400" y="3810000"/>
          <a:ext cx="1762125" cy="36195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66675</xdr:colOff>
      <xdr:row>19</xdr:row>
      <xdr:rowOff>76200</xdr:rowOff>
    </xdr:from>
    <xdr:to>
      <xdr:col>3</xdr:col>
      <xdr:colOff>428625</xdr:colOff>
      <xdr:row>19</xdr:row>
      <xdr:rowOff>342900</xdr:rowOff>
    </xdr:to>
    <xdr:sp macro="" textlink="">
      <xdr:nvSpPr>
        <xdr:cNvPr id="18" name="楕円 17">
          <a:extLst>
            <a:ext uri="{FF2B5EF4-FFF2-40B4-BE49-F238E27FC236}">
              <a16:creationId xmlns:a16="http://schemas.microsoft.com/office/drawing/2014/main" id="{7246779D-7DD5-40F1-8FEB-98A1A0B88B85}"/>
            </a:ext>
          </a:extLst>
        </xdr:cNvPr>
        <xdr:cNvSpPr/>
      </xdr:nvSpPr>
      <xdr:spPr bwMode="auto">
        <a:xfrm>
          <a:off x="1666875" y="4895850"/>
          <a:ext cx="1381125" cy="26670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13</xdr:col>
      <xdr:colOff>542925</xdr:colOff>
      <xdr:row>0</xdr:row>
      <xdr:rowOff>95250</xdr:rowOff>
    </xdr:from>
    <xdr:ext cx="4206408" cy="1259319"/>
    <xdr:sp macro="" textlink="">
      <xdr:nvSpPr>
        <xdr:cNvPr id="8" name="テキスト ボックス 7">
          <a:extLst>
            <a:ext uri="{FF2B5EF4-FFF2-40B4-BE49-F238E27FC236}">
              <a16:creationId xmlns:a16="http://schemas.microsoft.com/office/drawing/2014/main" id="{35D670A0-2B7B-471A-8244-EF508E95B5C7}"/>
            </a:ext>
          </a:extLst>
        </xdr:cNvPr>
        <xdr:cNvSpPr txBox="1"/>
      </xdr:nvSpPr>
      <xdr:spPr>
        <a:xfrm>
          <a:off x="6848475" y="95250"/>
          <a:ext cx="4206408" cy="125931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過去２年以内に県からの支払を受けた口座</a:t>
          </a:r>
          <a:r>
            <a:rPr kumimoji="1" lang="ja-JP" altLang="en-US" sz="1400" u="sng">
              <a:solidFill>
                <a:srgbClr val="FF0000"/>
              </a:solidFill>
              <a:latin typeface="BIZ UDPゴシック" panose="020B0400000000000000" pitchFamily="50" charset="-128"/>
              <a:ea typeface="BIZ UDPゴシック" panose="020B0400000000000000" pitchFamily="50" charset="-128"/>
            </a:rPr>
            <a:t>以外</a:t>
          </a:r>
          <a:r>
            <a:rPr kumimoji="1" lang="ja-JP" altLang="en-US" sz="1400">
              <a:solidFill>
                <a:srgbClr val="FF0000"/>
              </a:solidFill>
              <a:latin typeface="BIZ UDPゴシック" panose="020B0400000000000000" pitchFamily="50" charset="-128"/>
              <a:ea typeface="BIZ UDPゴシック" panose="020B0400000000000000" pitchFamily="50" charset="-128"/>
            </a:rPr>
            <a:t>で</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補助金の受取を希望される場合に提出が必要です。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br>
            <a:rPr kumimoji="1" lang="en-US" altLang="ja-JP" sz="1400">
              <a:solidFill>
                <a:srgbClr val="FF0000"/>
              </a:solidFill>
              <a:latin typeface="BIZ UDPゴシック" panose="020B0400000000000000" pitchFamily="50" charset="-128"/>
              <a:ea typeface="BIZ UDPゴシック" panose="020B0400000000000000" pitchFamily="50" charset="-128"/>
            </a:rPr>
          </a:br>
          <a:r>
            <a:rPr kumimoji="1" lang="ja-JP" altLang="en-US" sz="1400">
              <a:solidFill>
                <a:srgbClr val="FF0000"/>
              </a:solidFill>
              <a:latin typeface="BIZ UDPゴシック" panose="020B0400000000000000" pitchFamily="50" charset="-128"/>
              <a:ea typeface="BIZ UDPゴシック" panose="020B0400000000000000" pitchFamily="50" charset="-128"/>
            </a:rPr>
            <a:t>基本情報シートから転記していますので、</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フリガナ等を記入ください。（着色セル）</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16</xdr:col>
      <xdr:colOff>200024</xdr:colOff>
      <xdr:row>12</xdr:row>
      <xdr:rowOff>95250</xdr:rowOff>
    </xdr:from>
    <xdr:to>
      <xdr:col>20</xdr:col>
      <xdr:colOff>139699</xdr:colOff>
      <xdr:row>14</xdr:row>
      <xdr:rowOff>197908</xdr:rowOff>
    </xdr:to>
    <xdr:sp macro="" textlink="">
      <xdr:nvSpPr>
        <xdr:cNvPr id="9" name="吹き出し: 角を丸めた四角形 8">
          <a:extLst>
            <a:ext uri="{FF2B5EF4-FFF2-40B4-BE49-F238E27FC236}">
              <a16:creationId xmlns:a16="http://schemas.microsoft.com/office/drawing/2014/main" id="{33D2EB48-D1B7-44D4-AD8C-EAFB5B9541DF}"/>
            </a:ext>
          </a:extLst>
        </xdr:cNvPr>
        <xdr:cNvSpPr/>
      </xdr:nvSpPr>
      <xdr:spPr bwMode="auto">
        <a:xfrm>
          <a:off x="7562849" y="2943225"/>
          <a:ext cx="2454275" cy="712258"/>
        </a:xfrm>
        <a:prstGeom prst="wedgeRoundRectCallout">
          <a:avLst>
            <a:gd name="adj1" fmla="val -85983"/>
            <a:gd name="adj2" fmla="val -63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記入者と経理担当者が同じ場合は</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経理担当者欄の記入は不要です。</a:t>
          </a:r>
        </a:p>
      </xdr:txBody>
    </xdr:sp>
    <xdr:clientData fPrintsWithSheet="0"/>
  </xdr:twoCellAnchor>
  <xdr:twoCellAnchor>
    <xdr:from>
      <xdr:col>15</xdr:col>
      <xdr:colOff>266700</xdr:colOff>
      <xdr:row>22</xdr:row>
      <xdr:rowOff>349250</xdr:rowOff>
    </xdr:from>
    <xdr:to>
      <xdr:col>17</xdr:col>
      <xdr:colOff>57150</xdr:colOff>
      <xdr:row>24</xdr:row>
      <xdr:rowOff>121708</xdr:rowOff>
    </xdr:to>
    <xdr:sp macro="" textlink="">
      <xdr:nvSpPr>
        <xdr:cNvPr id="10" name="吹き出し: 角を丸めた四角形 9">
          <a:extLst>
            <a:ext uri="{FF2B5EF4-FFF2-40B4-BE49-F238E27FC236}">
              <a16:creationId xmlns:a16="http://schemas.microsoft.com/office/drawing/2014/main" id="{79B4B2D7-CE13-4D01-A21F-1D5D00213493}"/>
            </a:ext>
          </a:extLst>
        </xdr:cNvPr>
        <xdr:cNvSpPr/>
      </xdr:nvSpPr>
      <xdr:spPr bwMode="auto">
        <a:xfrm>
          <a:off x="7000875" y="6226175"/>
          <a:ext cx="1047750" cy="382058"/>
        </a:xfrm>
        <a:prstGeom prst="wedgeRoundRectCallout">
          <a:avLst>
            <a:gd name="adj1" fmla="val -174077"/>
            <a:gd name="adj2" fmla="val 5421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記入不要</a:t>
          </a:r>
        </a:p>
      </xdr:txBody>
    </xdr:sp>
    <xdr:clientData fPrintsWithSheet="0"/>
  </xdr:twoCellAnchor>
  <xdr:twoCellAnchor>
    <xdr:from>
      <xdr:col>15</xdr:col>
      <xdr:colOff>76199</xdr:colOff>
      <xdr:row>36</xdr:row>
      <xdr:rowOff>66675</xdr:rowOff>
    </xdr:from>
    <xdr:to>
      <xdr:col>20</xdr:col>
      <xdr:colOff>238125</xdr:colOff>
      <xdr:row>38</xdr:row>
      <xdr:rowOff>190500</xdr:rowOff>
    </xdr:to>
    <xdr:sp macro="" textlink="">
      <xdr:nvSpPr>
        <xdr:cNvPr id="11" name="吹き出し: 角を丸めた四角形 10">
          <a:extLst>
            <a:ext uri="{FF2B5EF4-FFF2-40B4-BE49-F238E27FC236}">
              <a16:creationId xmlns:a16="http://schemas.microsoft.com/office/drawing/2014/main" id="{BC502B7C-15E6-453C-AFDA-F89899113F11}"/>
            </a:ext>
          </a:extLst>
        </xdr:cNvPr>
        <xdr:cNvSpPr/>
      </xdr:nvSpPr>
      <xdr:spPr bwMode="auto">
        <a:xfrm>
          <a:off x="6810374" y="9372600"/>
          <a:ext cx="3305176" cy="552450"/>
        </a:xfrm>
        <a:prstGeom prst="wedgeRoundRectCallout">
          <a:avLst>
            <a:gd name="adj1" fmla="val -96883"/>
            <a:gd name="adj2" fmla="val -3858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本人確認書類の写しを添付しない場合のみ、</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代表者の印を押した上で原本を郵送してください</a:t>
          </a:r>
        </a:p>
      </xdr:txBody>
    </xdr:sp>
    <xdr:clientData fPrintsWithSheet="0"/>
  </xdr:twoCellAnchor>
</xdr:wsDr>
</file>

<file path=xl/drawings/drawing12.xml><?xml version="1.0" encoding="utf-8"?>
<xdr:wsDr xmlns:xdr="http://schemas.openxmlformats.org/drawingml/2006/spreadsheetDrawing" xmlns:a="http://schemas.openxmlformats.org/drawingml/2006/main">
  <xdr:oneCellAnchor>
    <xdr:from>
      <xdr:col>6</xdr:col>
      <xdr:colOff>125942</xdr:colOff>
      <xdr:row>1</xdr:row>
      <xdr:rowOff>104775</xdr:rowOff>
    </xdr:from>
    <xdr:ext cx="1558183" cy="559127"/>
    <xdr:sp macro="" textlink="">
      <xdr:nvSpPr>
        <xdr:cNvPr id="2" name="テキスト ボックス 1">
          <a:extLst>
            <a:ext uri="{FF2B5EF4-FFF2-40B4-BE49-F238E27FC236}">
              <a16:creationId xmlns:a16="http://schemas.microsoft.com/office/drawing/2014/main" id="{08D0E73A-CF9E-4343-8541-B91898E27F0D}"/>
            </a:ext>
          </a:extLst>
        </xdr:cNvPr>
        <xdr:cNvSpPr txBox="1"/>
      </xdr:nvSpPr>
      <xdr:spPr>
        <a:xfrm>
          <a:off x="5107517" y="285750"/>
          <a:ext cx="1558183"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13.xml><?xml version="1.0" encoding="utf-8"?>
<xdr:wsDr xmlns:xdr="http://schemas.openxmlformats.org/drawingml/2006/spreadsheetDrawing" xmlns:a="http://schemas.openxmlformats.org/drawingml/2006/main">
  <xdr:oneCellAnchor>
    <xdr:from>
      <xdr:col>5</xdr:col>
      <xdr:colOff>1095375</xdr:colOff>
      <xdr:row>2</xdr:row>
      <xdr:rowOff>11906</xdr:rowOff>
    </xdr:from>
    <xdr:ext cx="1773627" cy="559127"/>
    <xdr:sp macro="" textlink="">
      <xdr:nvSpPr>
        <xdr:cNvPr id="3" name="テキスト ボックス 2">
          <a:extLst>
            <a:ext uri="{FF2B5EF4-FFF2-40B4-BE49-F238E27FC236}">
              <a16:creationId xmlns:a16="http://schemas.microsoft.com/office/drawing/2014/main" id="{353656E5-C8B7-444E-BAEB-212F1311532A}"/>
            </a:ext>
          </a:extLst>
        </xdr:cNvPr>
        <xdr:cNvSpPr txBox="1"/>
      </xdr:nvSpPr>
      <xdr:spPr>
        <a:xfrm>
          <a:off x="5322094" y="369094"/>
          <a:ext cx="1773627"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記入不要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（自動転記されます）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14.xml><?xml version="1.0" encoding="utf-8"?>
<xdr:wsDr xmlns:xdr="http://schemas.openxmlformats.org/drawingml/2006/spreadsheetDrawing" xmlns:a="http://schemas.openxmlformats.org/drawingml/2006/main">
  <xdr:oneCellAnchor>
    <xdr:from>
      <xdr:col>1</xdr:col>
      <xdr:colOff>733425</xdr:colOff>
      <xdr:row>3</xdr:row>
      <xdr:rowOff>104775</xdr:rowOff>
    </xdr:from>
    <xdr:ext cx="3122009" cy="559127"/>
    <xdr:sp macro="" textlink="">
      <xdr:nvSpPr>
        <xdr:cNvPr id="2" name="テキスト ボックス 1">
          <a:extLst>
            <a:ext uri="{FF2B5EF4-FFF2-40B4-BE49-F238E27FC236}">
              <a16:creationId xmlns:a16="http://schemas.microsoft.com/office/drawing/2014/main" id="{D0A101CA-7960-485D-BD41-DD575A0AF5E7}"/>
            </a:ext>
          </a:extLst>
        </xdr:cNvPr>
        <xdr:cNvSpPr txBox="1"/>
      </xdr:nvSpPr>
      <xdr:spPr>
        <a:xfrm>
          <a:off x="885825" y="781050"/>
          <a:ext cx="3122009"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別紙</a:t>
          </a:r>
          <a:r>
            <a:rPr kumimoji="1" lang="en-US" altLang="ja-JP" sz="1400">
              <a:solidFill>
                <a:srgbClr val="FF0000"/>
              </a:solidFill>
              <a:latin typeface="BIZ UDPゴシック" panose="020B0400000000000000" pitchFamily="50" charset="-128"/>
              <a:ea typeface="BIZ UDPゴシック" panose="020B0400000000000000" pitchFamily="50" charset="-128"/>
            </a:rPr>
            <a:t>5-4</a:t>
          </a:r>
          <a:r>
            <a:rPr kumimoji="1" lang="ja-JP" altLang="en-US" sz="1400">
              <a:solidFill>
                <a:srgbClr val="FF0000"/>
              </a:solidFill>
              <a:latin typeface="BIZ UDPゴシック" panose="020B0400000000000000" pitchFamily="50" charset="-128"/>
              <a:ea typeface="BIZ UDPゴシック" panose="020B0400000000000000" pitchFamily="50" charset="-128"/>
            </a:rPr>
            <a:t>、</a:t>
          </a:r>
          <a:r>
            <a:rPr kumimoji="1" lang="en-US" altLang="ja-JP" sz="1400">
              <a:solidFill>
                <a:srgbClr val="FF0000"/>
              </a:solidFill>
              <a:latin typeface="BIZ UDPゴシック" panose="020B0400000000000000" pitchFamily="50" charset="-128"/>
              <a:ea typeface="BIZ UDPゴシック" panose="020B0400000000000000" pitchFamily="50" charset="-128"/>
            </a:rPr>
            <a:t>5-5</a:t>
          </a:r>
          <a:r>
            <a:rPr kumimoji="1" lang="ja-JP" altLang="en-US" sz="1400">
              <a:solidFill>
                <a:srgbClr val="FF0000"/>
              </a:solidFill>
              <a:latin typeface="BIZ UDPゴシック" panose="020B0400000000000000" pitchFamily="50" charset="-128"/>
              <a:ea typeface="BIZ UDPゴシック" panose="020B0400000000000000" pitchFamily="50" charset="-128"/>
            </a:rPr>
            <a:t>、</a:t>
          </a:r>
          <a:r>
            <a:rPr kumimoji="1" lang="en-US" altLang="ja-JP" sz="1400">
              <a:solidFill>
                <a:srgbClr val="FF0000"/>
              </a:solidFill>
              <a:latin typeface="BIZ UDPゴシック" panose="020B0400000000000000" pitchFamily="50" charset="-128"/>
              <a:ea typeface="BIZ UDPゴシック" panose="020B0400000000000000" pitchFamily="50" charset="-128"/>
            </a:rPr>
            <a:t>5-6</a:t>
          </a:r>
          <a:r>
            <a:rPr kumimoji="1" lang="ja-JP" altLang="en-US" sz="1400">
              <a:solidFill>
                <a:srgbClr val="FF0000"/>
              </a:solidFill>
              <a:latin typeface="BIZ UDPゴシック" panose="020B0400000000000000" pitchFamily="50" charset="-128"/>
              <a:ea typeface="BIZ UDPゴシック" panose="020B0400000000000000" pitchFamily="50" charset="-128"/>
            </a:rPr>
            <a:t>から</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自動転記されますので、記入不要です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15.xml><?xml version="1.0" encoding="utf-8"?>
<xdr:wsDr xmlns:xdr="http://schemas.openxmlformats.org/drawingml/2006/spreadsheetDrawing" xmlns:a="http://schemas.openxmlformats.org/drawingml/2006/main">
  <xdr:oneCellAnchor>
    <xdr:from>
      <xdr:col>0</xdr:col>
      <xdr:colOff>74083</xdr:colOff>
      <xdr:row>1</xdr:row>
      <xdr:rowOff>52917</xdr:rowOff>
    </xdr:from>
    <xdr:ext cx="6143348" cy="559127"/>
    <xdr:sp macro="" textlink="">
      <xdr:nvSpPr>
        <xdr:cNvPr id="5" name="テキスト ボックス 4">
          <a:extLst>
            <a:ext uri="{FF2B5EF4-FFF2-40B4-BE49-F238E27FC236}">
              <a16:creationId xmlns:a16="http://schemas.microsoft.com/office/drawing/2014/main" id="{D9F9A3A1-78F8-43A4-9C06-3F5792E7123D}"/>
            </a:ext>
          </a:extLst>
        </xdr:cNvPr>
        <xdr:cNvSpPr txBox="1"/>
      </xdr:nvSpPr>
      <xdr:spPr>
        <a:xfrm>
          <a:off x="74083" y="296334"/>
          <a:ext cx="6143348"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交付申請の書類（（</a:t>
          </a:r>
          <a:r>
            <a:rPr kumimoji="1" lang="en-US" altLang="ja-JP" sz="1400">
              <a:solidFill>
                <a:srgbClr val="FF0000"/>
              </a:solidFill>
              <a:latin typeface="BIZ UDPゴシック" panose="020B0400000000000000" pitchFamily="50" charset="-128"/>
              <a:ea typeface="BIZ UDPゴシック" panose="020B0400000000000000" pitchFamily="50" charset="-128"/>
            </a:rPr>
            <a:t>A-4</a:t>
          </a:r>
          <a:r>
            <a:rPr kumimoji="1" lang="ja-JP" altLang="en-US" sz="1400">
              <a:solidFill>
                <a:srgbClr val="FF0000"/>
              </a:solidFill>
              <a:latin typeface="BIZ UDPゴシック" panose="020B0400000000000000" pitchFamily="50" charset="-128"/>
              <a:ea typeface="BIZ UDPゴシック" panose="020B0400000000000000" pitchFamily="50" charset="-128"/>
            </a:rPr>
            <a:t>）別紙</a:t>
          </a:r>
          <a:r>
            <a:rPr kumimoji="1" lang="en-US" altLang="ja-JP" sz="1400">
              <a:solidFill>
                <a:srgbClr val="FF0000"/>
              </a:solidFill>
              <a:latin typeface="BIZ UDPゴシック" panose="020B0400000000000000" pitchFamily="50" charset="-128"/>
              <a:ea typeface="BIZ UDPゴシック" panose="020B0400000000000000" pitchFamily="50" charset="-128"/>
            </a:rPr>
            <a:t>3-4</a:t>
          </a:r>
          <a:r>
            <a:rPr kumimoji="1" lang="ja-JP" altLang="en-US" sz="1400">
              <a:solidFill>
                <a:srgbClr val="FF0000"/>
              </a:solidFill>
              <a:latin typeface="BIZ UDPゴシック" panose="020B0400000000000000" pitchFamily="50" charset="-128"/>
              <a:ea typeface="BIZ UDPゴシック" panose="020B0400000000000000" pitchFamily="50" charset="-128"/>
            </a:rPr>
            <a:t>）を基に、着色セルのみ記入してください。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保育料の変更（減額）や途中退園者がある場合は反映させてください。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13</xdr:col>
      <xdr:colOff>21167</xdr:colOff>
      <xdr:row>2</xdr:row>
      <xdr:rowOff>76201</xdr:rowOff>
    </xdr:from>
    <xdr:to>
      <xdr:col>17</xdr:col>
      <xdr:colOff>552450</xdr:colOff>
      <xdr:row>5</xdr:row>
      <xdr:rowOff>368301</xdr:rowOff>
    </xdr:to>
    <xdr:sp macro="" textlink="">
      <xdr:nvSpPr>
        <xdr:cNvPr id="3" name="吹き出し: 角を丸めた四角形 2">
          <a:extLst>
            <a:ext uri="{FF2B5EF4-FFF2-40B4-BE49-F238E27FC236}">
              <a16:creationId xmlns:a16="http://schemas.microsoft.com/office/drawing/2014/main" id="{1EF3F7A3-6A42-473E-84C2-D85FBDB50F6E}"/>
            </a:ext>
          </a:extLst>
        </xdr:cNvPr>
        <xdr:cNvSpPr/>
      </xdr:nvSpPr>
      <xdr:spPr bwMode="auto">
        <a:xfrm>
          <a:off x="9784292" y="552451"/>
          <a:ext cx="3074458" cy="682625"/>
        </a:xfrm>
        <a:prstGeom prst="wedgeRoundRectCallout">
          <a:avLst>
            <a:gd name="adj1" fmla="val -173106"/>
            <a:gd name="adj2" fmla="val 75933"/>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軽減対象となる月数を記入ください</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例）</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７所得制限内で対象</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100">
              <a:solidFill>
                <a:srgbClr val="FF0000"/>
              </a:solidFill>
              <a:latin typeface="BIZ UDPゴシック" panose="020B0400000000000000" pitchFamily="50" charset="-128"/>
              <a:ea typeface="BIZ UDPゴシック" panose="020B0400000000000000" pitchFamily="50" charset="-128"/>
            </a:rPr>
            <a:t>R7.9</a:t>
          </a:r>
          <a:r>
            <a:rPr kumimoji="1" lang="ja-JP" altLang="en-US" sz="1100">
              <a:solidFill>
                <a:srgbClr val="FF0000"/>
              </a:solidFill>
              <a:latin typeface="BIZ UDPゴシック" panose="020B0400000000000000" pitchFamily="50" charset="-128"/>
              <a:ea typeface="BIZ UDPゴシック" panose="020B0400000000000000" pitchFamily="50" charset="-128"/>
            </a:rPr>
            <a:t>～</a:t>
          </a:r>
          <a:r>
            <a:rPr kumimoji="1" lang="en-US" altLang="ja-JP" sz="1100">
              <a:solidFill>
                <a:srgbClr val="FF0000"/>
              </a:solidFill>
              <a:latin typeface="BIZ UDPゴシック" panose="020B0400000000000000" pitchFamily="50" charset="-128"/>
              <a:ea typeface="BIZ UDPゴシック" panose="020B0400000000000000" pitchFamily="50" charset="-128"/>
            </a:rPr>
            <a:t>R8.3</a:t>
          </a:r>
          <a:r>
            <a:rPr kumimoji="1" lang="ja-JP" altLang="en-US" sz="11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16.xml><?xml version="1.0" encoding="utf-8"?>
<xdr:wsDr xmlns:xdr="http://schemas.openxmlformats.org/drawingml/2006/spreadsheetDrawing" xmlns:a="http://schemas.openxmlformats.org/drawingml/2006/main">
  <xdr:oneCellAnchor>
    <xdr:from>
      <xdr:col>0</xdr:col>
      <xdr:colOff>52917</xdr:colOff>
      <xdr:row>1</xdr:row>
      <xdr:rowOff>10584</xdr:rowOff>
    </xdr:from>
    <xdr:ext cx="6143348" cy="559127"/>
    <xdr:sp macro="" textlink="">
      <xdr:nvSpPr>
        <xdr:cNvPr id="4" name="テキスト ボックス 3">
          <a:extLst>
            <a:ext uri="{FF2B5EF4-FFF2-40B4-BE49-F238E27FC236}">
              <a16:creationId xmlns:a16="http://schemas.microsoft.com/office/drawing/2014/main" id="{D7C999D0-AC6B-4002-ADF6-F4148A8DB3CE}"/>
            </a:ext>
          </a:extLst>
        </xdr:cNvPr>
        <xdr:cNvSpPr txBox="1"/>
      </xdr:nvSpPr>
      <xdr:spPr>
        <a:xfrm>
          <a:off x="52917" y="254001"/>
          <a:ext cx="6143348"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交付申請の書類（（</a:t>
          </a:r>
          <a:r>
            <a:rPr kumimoji="1" lang="en-US" altLang="ja-JP" sz="1400">
              <a:solidFill>
                <a:srgbClr val="FF0000"/>
              </a:solidFill>
              <a:latin typeface="BIZ UDPゴシック" panose="020B0400000000000000" pitchFamily="50" charset="-128"/>
              <a:ea typeface="BIZ UDPゴシック" panose="020B0400000000000000" pitchFamily="50" charset="-128"/>
            </a:rPr>
            <a:t>A-4</a:t>
          </a:r>
          <a:r>
            <a:rPr kumimoji="1" lang="ja-JP" altLang="en-US" sz="1400">
              <a:solidFill>
                <a:srgbClr val="FF0000"/>
              </a:solidFill>
              <a:latin typeface="BIZ UDPゴシック" panose="020B0400000000000000" pitchFamily="50" charset="-128"/>
              <a:ea typeface="BIZ UDPゴシック" panose="020B0400000000000000" pitchFamily="50" charset="-128"/>
            </a:rPr>
            <a:t>）別紙</a:t>
          </a:r>
          <a:r>
            <a:rPr kumimoji="1" lang="en-US" altLang="ja-JP" sz="1400">
              <a:solidFill>
                <a:srgbClr val="FF0000"/>
              </a:solidFill>
              <a:latin typeface="BIZ UDPゴシック" panose="020B0400000000000000" pitchFamily="50" charset="-128"/>
              <a:ea typeface="BIZ UDPゴシック" panose="020B0400000000000000" pitchFamily="50" charset="-128"/>
            </a:rPr>
            <a:t>3-5</a:t>
          </a:r>
          <a:r>
            <a:rPr kumimoji="1" lang="ja-JP" altLang="en-US" sz="1400">
              <a:solidFill>
                <a:srgbClr val="FF0000"/>
              </a:solidFill>
              <a:latin typeface="BIZ UDPゴシック" panose="020B0400000000000000" pitchFamily="50" charset="-128"/>
              <a:ea typeface="BIZ UDPゴシック" panose="020B0400000000000000" pitchFamily="50" charset="-128"/>
            </a:rPr>
            <a:t>）を基に、着色セルのみ記入してください。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保育料の変更（減額）や途中退園者がある場合は反映させてください。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13</xdr:col>
      <xdr:colOff>0</xdr:colOff>
      <xdr:row>2</xdr:row>
      <xdr:rowOff>19050</xdr:rowOff>
    </xdr:from>
    <xdr:to>
      <xdr:col>17</xdr:col>
      <xdr:colOff>534458</xdr:colOff>
      <xdr:row>5</xdr:row>
      <xdr:rowOff>320675</xdr:rowOff>
    </xdr:to>
    <xdr:sp macro="" textlink="">
      <xdr:nvSpPr>
        <xdr:cNvPr id="2" name="吹き出し: 角を丸めた四角形 1">
          <a:extLst>
            <a:ext uri="{FF2B5EF4-FFF2-40B4-BE49-F238E27FC236}">
              <a16:creationId xmlns:a16="http://schemas.microsoft.com/office/drawing/2014/main" id="{50FBC9DD-B874-423F-9D4E-BADDC5FED681}"/>
            </a:ext>
          </a:extLst>
        </xdr:cNvPr>
        <xdr:cNvSpPr/>
      </xdr:nvSpPr>
      <xdr:spPr bwMode="auto">
        <a:xfrm>
          <a:off x="9763125" y="495300"/>
          <a:ext cx="3077633" cy="682625"/>
        </a:xfrm>
        <a:prstGeom prst="wedgeRoundRectCallout">
          <a:avLst>
            <a:gd name="adj1" fmla="val -173106"/>
            <a:gd name="adj2" fmla="val 75933"/>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軽減対象となる月数を記入ください</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例）</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７所得制限内で対象</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100">
              <a:solidFill>
                <a:srgbClr val="FF0000"/>
              </a:solidFill>
              <a:latin typeface="BIZ UDPゴシック" panose="020B0400000000000000" pitchFamily="50" charset="-128"/>
              <a:ea typeface="BIZ UDPゴシック" panose="020B0400000000000000" pitchFamily="50" charset="-128"/>
            </a:rPr>
            <a:t>R7.9</a:t>
          </a:r>
          <a:r>
            <a:rPr kumimoji="1" lang="ja-JP" altLang="en-US" sz="1100">
              <a:solidFill>
                <a:srgbClr val="FF0000"/>
              </a:solidFill>
              <a:latin typeface="BIZ UDPゴシック" panose="020B0400000000000000" pitchFamily="50" charset="-128"/>
              <a:ea typeface="BIZ UDPゴシック" panose="020B0400000000000000" pitchFamily="50" charset="-128"/>
            </a:rPr>
            <a:t>～</a:t>
          </a:r>
          <a:r>
            <a:rPr kumimoji="1" lang="en-US" altLang="ja-JP" sz="1100">
              <a:solidFill>
                <a:srgbClr val="FF0000"/>
              </a:solidFill>
              <a:latin typeface="BIZ UDPゴシック" panose="020B0400000000000000" pitchFamily="50" charset="-128"/>
              <a:ea typeface="BIZ UDPゴシック" panose="020B0400000000000000" pitchFamily="50" charset="-128"/>
            </a:rPr>
            <a:t>R8.3</a:t>
          </a:r>
          <a:r>
            <a:rPr kumimoji="1" lang="ja-JP" altLang="en-US" sz="11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17.xml><?xml version="1.0" encoding="utf-8"?>
<xdr:wsDr xmlns:xdr="http://schemas.openxmlformats.org/drawingml/2006/spreadsheetDrawing" xmlns:a="http://schemas.openxmlformats.org/drawingml/2006/main">
  <xdr:oneCellAnchor>
    <xdr:from>
      <xdr:col>0</xdr:col>
      <xdr:colOff>0</xdr:colOff>
      <xdr:row>1</xdr:row>
      <xdr:rowOff>42333</xdr:rowOff>
    </xdr:from>
    <xdr:ext cx="6143348" cy="559127"/>
    <xdr:sp macro="" textlink="">
      <xdr:nvSpPr>
        <xdr:cNvPr id="4" name="テキスト ボックス 3">
          <a:extLst>
            <a:ext uri="{FF2B5EF4-FFF2-40B4-BE49-F238E27FC236}">
              <a16:creationId xmlns:a16="http://schemas.microsoft.com/office/drawing/2014/main" id="{1AC72C6E-96F2-4893-BCC2-6380E3BD3F19}"/>
            </a:ext>
          </a:extLst>
        </xdr:cNvPr>
        <xdr:cNvSpPr txBox="1"/>
      </xdr:nvSpPr>
      <xdr:spPr>
        <a:xfrm>
          <a:off x="0" y="285750"/>
          <a:ext cx="6143348"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交付申請の書類（（</a:t>
          </a:r>
          <a:r>
            <a:rPr kumimoji="1" lang="en-US" altLang="ja-JP" sz="1400">
              <a:solidFill>
                <a:srgbClr val="FF0000"/>
              </a:solidFill>
              <a:latin typeface="BIZ UDPゴシック" panose="020B0400000000000000" pitchFamily="50" charset="-128"/>
              <a:ea typeface="BIZ UDPゴシック" panose="020B0400000000000000" pitchFamily="50" charset="-128"/>
            </a:rPr>
            <a:t>A-4</a:t>
          </a:r>
          <a:r>
            <a:rPr kumimoji="1" lang="ja-JP" altLang="en-US" sz="1400">
              <a:solidFill>
                <a:srgbClr val="FF0000"/>
              </a:solidFill>
              <a:latin typeface="BIZ UDPゴシック" panose="020B0400000000000000" pitchFamily="50" charset="-128"/>
              <a:ea typeface="BIZ UDPゴシック" panose="020B0400000000000000" pitchFamily="50" charset="-128"/>
            </a:rPr>
            <a:t>）別紙</a:t>
          </a:r>
          <a:r>
            <a:rPr kumimoji="1" lang="en-US" altLang="ja-JP" sz="1400">
              <a:solidFill>
                <a:srgbClr val="FF0000"/>
              </a:solidFill>
              <a:latin typeface="BIZ UDPゴシック" panose="020B0400000000000000" pitchFamily="50" charset="-128"/>
              <a:ea typeface="BIZ UDPゴシック" panose="020B0400000000000000" pitchFamily="50" charset="-128"/>
            </a:rPr>
            <a:t>3-6</a:t>
          </a:r>
          <a:r>
            <a:rPr kumimoji="1" lang="ja-JP" altLang="en-US" sz="1400">
              <a:solidFill>
                <a:srgbClr val="FF0000"/>
              </a:solidFill>
              <a:latin typeface="BIZ UDPゴシック" panose="020B0400000000000000" pitchFamily="50" charset="-128"/>
              <a:ea typeface="BIZ UDPゴシック" panose="020B0400000000000000" pitchFamily="50" charset="-128"/>
            </a:rPr>
            <a:t>）を基に、着色セルのみ記入してください。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保育料の変更（減額）や途中退園者がある場合は反映させてください。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13</xdr:col>
      <xdr:colOff>6350</xdr:colOff>
      <xdr:row>2</xdr:row>
      <xdr:rowOff>28575</xdr:rowOff>
    </xdr:from>
    <xdr:to>
      <xdr:col>17</xdr:col>
      <xdr:colOff>543983</xdr:colOff>
      <xdr:row>5</xdr:row>
      <xdr:rowOff>330200</xdr:rowOff>
    </xdr:to>
    <xdr:sp macro="" textlink="">
      <xdr:nvSpPr>
        <xdr:cNvPr id="2" name="吹き出し: 角を丸めた四角形 1">
          <a:extLst>
            <a:ext uri="{FF2B5EF4-FFF2-40B4-BE49-F238E27FC236}">
              <a16:creationId xmlns:a16="http://schemas.microsoft.com/office/drawing/2014/main" id="{A5337E7A-22B7-431D-AE0C-79294659A82A}"/>
            </a:ext>
          </a:extLst>
        </xdr:cNvPr>
        <xdr:cNvSpPr/>
      </xdr:nvSpPr>
      <xdr:spPr bwMode="auto">
        <a:xfrm>
          <a:off x="9769475" y="504825"/>
          <a:ext cx="3080808" cy="682625"/>
        </a:xfrm>
        <a:prstGeom prst="wedgeRoundRectCallout">
          <a:avLst>
            <a:gd name="adj1" fmla="val -173106"/>
            <a:gd name="adj2" fmla="val 75933"/>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軽減対象となる月数を記入ください</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例）</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100">
              <a:solidFill>
                <a:srgbClr val="FF0000"/>
              </a:solidFill>
              <a:latin typeface="BIZ UDPゴシック" panose="020B0400000000000000" pitchFamily="50" charset="-128"/>
              <a:ea typeface="BIZ UDPゴシック" panose="020B0400000000000000" pitchFamily="50" charset="-128"/>
            </a:rPr>
            <a:t>R</a:t>
          </a:r>
          <a:r>
            <a:rPr kumimoji="1" lang="ja-JP" altLang="en-US" sz="1100">
              <a:solidFill>
                <a:srgbClr val="FF0000"/>
              </a:solidFill>
              <a:latin typeface="BIZ UDPゴシック" panose="020B0400000000000000" pitchFamily="50" charset="-128"/>
              <a:ea typeface="BIZ UDPゴシック" panose="020B0400000000000000" pitchFamily="50" charset="-128"/>
            </a:rPr>
            <a:t>７所得制限内で対象</a:t>
          </a: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100">
              <a:solidFill>
                <a:srgbClr val="FF0000"/>
              </a:solidFill>
              <a:latin typeface="BIZ UDPゴシック" panose="020B0400000000000000" pitchFamily="50" charset="-128"/>
              <a:ea typeface="BIZ UDPゴシック" panose="020B0400000000000000" pitchFamily="50" charset="-128"/>
            </a:rPr>
            <a:t>R7.9</a:t>
          </a:r>
          <a:r>
            <a:rPr kumimoji="1" lang="ja-JP" altLang="en-US" sz="1100">
              <a:solidFill>
                <a:srgbClr val="FF0000"/>
              </a:solidFill>
              <a:latin typeface="BIZ UDPゴシック" panose="020B0400000000000000" pitchFamily="50" charset="-128"/>
              <a:ea typeface="BIZ UDPゴシック" panose="020B0400000000000000" pitchFamily="50" charset="-128"/>
            </a:rPr>
            <a:t>～</a:t>
          </a:r>
          <a:r>
            <a:rPr kumimoji="1" lang="en-US" altLang="ja-JP" sz="1100">
              <a:solidFill>
                <a:srgbClr val="FF0000"/>
              </a:solidFill>
              <a:latin typeface="BIZ UDPゴシック" panose="020B0400000000000000" pitchFamily="50" charset="-128"/>
              <a:ea typeface="BIZ UDPゴシック" panose="020B0400000000000000" pitchFamily="50" charset="-128"/>
            </a:rPr>
            <a:t>R8.3</a:t>
          </a:r>
          <a:r>
            <a:rPr kumimoji="1" lang="ja-JP" altLang="en-US" sz="11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1</xdr:col>
      <xdr:colOff>114298</xdr:colOff>
      <xdr:row>12</xdr:row>
      <xdr:rowOff>13758</xdr:rowOff>
    </xdr:from>
    <xdr:to>
      <xdr:col>11</xdr:col>
      <xdr:colOff>1947333</xdr:colOff>
      <xdr:row>13</xdr:row>
      <xdr:rowOff>158749</xdr:rowOff>
    </xdr:to>
    <xdr:sp macro="" textlink="">
      <xdr:nvSpPr>
        <xdr:cNvPr id="2" name="テキスト ボックス 1">
          <a:extLst>
            <a:ext uri="{FF2B5EF4-FFF2-40B4-BE49-F238E27FC236}">
              <a16:creationId xmlns:a16="http://schemas.microsoft.com/office/drawing/2014/main" id="{F1567776-A2B6-40E2-B587-47EC055A4088}"/>
            </a:ext>
          </a:extLst>
        </xdr:cNvPr>
        <xdr:cNvSpPr txBox="1"/>
      </xdr:nvSpPr>
      <xdr:spPr>
        <a:xfrm>
          <a:off x="452965" y="2723091"/>
          <a:ext cx="6119285" cy="483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1"/>
          <a:r>
            <a:rPr lang="ja-JP" altLang="ja-JP" sz="1000">
              <a:solidFill>
                <a:schemeClr val="dk1"/>
              </a:solidFill>
              <a:effectLst/>
              <a:latin typeface="ＭＳ Ｐ明朝" panose="02020600040205080304" pitchFamily="18" charset="-128"/>
              <a:ea typeface="ＭＳ Ｐ明朝" panose="02020600040205080304" pitchFamily="18" charset="-128"/>
              <a:cs typeface="+mn-cs"/>
            </a:rPr>
            <a:t>（注）補助金交付決定額は、事業途中で金額の変更があった場合は最終変更後の交付決定額を記載し、</a:t>
          </a:r>
        </a:p>
        <a:p>
          <a:pPr latinLnBrk="1"/>
          <a:r>
            <a:rPr lang="ja-JP" altLang="en-US" sz="1000">
              <a:solidFill>
                <a:schemeClr val="dk1"/>
              </a:solidFill>
              <a:effectLst/>
              <a:latin typeface="ＭＳ Ｐ明朝" panose="02020600040205080304" pitchFamily="18" charset="-128"/>
              <a:ea typeface="ＭＳ Ｐ明朝" panose="02020600040205080304" pitchFamily="18" charset="-128"/>
              <a:cs typeface="+mn-cs"/>
            </a:rPr>
            <a:t>　　　</a:t>
          </a:r>
          <a:r>
            <a:rPr lang="ja-JP" altLang="ja-JP" sz="1000">
              <a:solidFill>
                <a:schemeClr val="dk1"/>
              </a:solidFill>
              <a:effectLst/>
              <a:latin typeface="ＭＳ Ｐ明朝" panose="02020600040205080304" pitchFamily="18" charset="-128"/>
              <a:ea typeface="ＭＳ Ｐ明朝" panose="02020600040205080304" pitchFamily="18" charset="-128"/>
              <a:cs typeface="+mn-cs"/>
            </a:rPr>
            <a:t>補助金確定額は、補助金確定通知があった場合のみ記載する。</a:t>
          </a:r>
        </a:p>
        <a:p>
          <a:endParaRPr kumimoji="1" lang="ja-JP" altLang="en-US" sz="1000">
            <a:latin typeface="ＭＳ Ｐ明朝" panose="02020600040205080304" pitchFamily="18" charset="-128"/>
            <a:ea typeface="ＭＳ Ｐ明朝" panose="02020600040205080304" pitchFamily="18" charset="-128"/>
          </a:endParaRPr>
        </a:p>
      </xdr:txBody>
    </xdr:sp>
    <xdr:clientData/>
  </xdr:twoCellAnchor>
  <xdr:oneCellAnchor>
    <xdr:from>
      <xdr:col>25</xdr:col>
      <xdr:colOff>137583</xdr:colOff>
      <xdr:row>19</xdr:row>
      <xdr:rowOff>201084</xdr:rowOff>
    </xdr:from>
    <xdr:ext cx="184731" cy="264560"/>
    <xdr:sp macro="" textlink="">
      <xdr:nvSpPr>
        <xdr:cNvPr id="4" name="テキスト ボックス 3">
          <a:extLst>
            <a:ext uri="{FF2B5EF4-FFF2-40B4-BE49-F238E27FC236}">
              <a16:creationId xmlns:a16="http://schemas.microsoft.com/office/drawing/2014/main" id="{A99BDC3C-9D54-41C4-8C98-0653C31BCEE5}"/>
            </a:ext>
          </a:extLst>
        </xdr:cNvPr>
        <xdr:cNvSpPr txBox="1"/>
      </xdr:nvSpPr>
      <xdr:spPr>
        <a:xfrm>
          <a:off x="11218333" y="472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xdr:col>
      <xdr:colOff>124883</xdr:colOff>
      <xdr:row>19</xdr:row>
      <xdr:rowOff>236008</xdr:rowOff>
    </xdr:from>
    <xdr:to>
      <xdr:col>11</xdr:col>
      <xdr:colOff>1545168</xdr:colOff>
      <xdr:row>20</xdr:row>
      <xdr:rowOff>338666</xdr:rowOff>
    </xdr:to>
    <xdr:sp macro="" textlink="">
      <xdr:nvSpPr>
        <xdr:cNvPr id="5" name="テキスト ボックス 4">
          <a:extLst>
            <a:ext uri="{FF2B5EF4-FFF2-40B4-BE49-F238E27FC236}">
              <a16:creationId xmlns:a16="http://schemas.microsoft.com/office/drawing/2014/main" id="{270379FB-EC71-4C88-B2A7-8A69D123CCFF}"/>
            </a:ext>
          </a:extLst>
        </xdr:cNvPr>
        <xdr:cNvSpPr txBox="1"/>
      </xdr:nvSpPr>
      <xdr:spPr>
        <a:xfrm>
          <a:off x="463550" y="4681008"/>
          <a:ext cx="5706535" cy="346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1"/>
          <a:r>
            <a:rPr lang="ja-JP" altLang="ja-JP" sz="1000">
              <a:solidFill>
                <a:schemeClr val="dk1"/>
              </a:solidFill>
              <a:effectLst/>
              <a:latin typeface="ＭＳ Ｐ明朝" panose="02020600040205080304" pitchFamily="18" charset="-128"/>
              <a:ea typeface="ＭＳ Ｐ明朝" panose="02020600040205080304" pitchFamily="18" charset="-128"/>
              <a:cs typeface="+mn-cs"/>
            </a:rPr>
            <a:t>（注</a:t>
          </a:r>
          <a:r>
            <a:rPr lang="en-US" altLang="ja-JP" sz="1000">
              <a:solidFill>
                <a:schemeClr val="dk1"/>
              </a:solidFill>
              <a:effectLst/>
              <a:latin typeface="ＭＳ Ｐ明朝" panose="02020600040205080304" pitchFamily="18" charset="-128"/>
              <a:ea typeface="ＭＳ Ｐ明朝" panose="02020600040205080304" pitchFamily="18" charset="-128"/>
              <a:cs typeface="+mn-cs"/>
            </a:rPr>
            <a:t>) </a:t>
          </a:r>
          <a:r>
            <a:rPr lang="ja-JP" altLang="ja-JP" sz="1000">
              <a:solidFill>
                <a:schemeClr val="dk1"/>
              </a:solidFill>
              <a:effectLst/>
              <a:latin typeface="ＭＳ Ｐ明朝" panose="02020600040205080304" pitchFamily="18" charset="-128"/>
              <a:ea typeface="ＭＳ Ｐ明朝" panose="02020600040205080304" pitchFamily="18" charset="-128"/>
              <a:cs typeface="+mn-cs"/>
            </a:rPr>
            <a:t>補助金変更交付決定通知及び補助金確定通知は、当該通知があった場合のみ記載する。</a:t>
          </a:r>
          <a:endParaRPr kumimoji="1" lang="ja-JP" altLang="en-US" sz="1000">
            <a:latin typeface="ＭＳ Ｐ明朝" panose="02020600040205080304" pitchFamily="18" charset="-128"/>
            <a:ea typeface="ＭＳ Ｐ明朝" panose="02020600040205080304" pitchFamily="18" charset="-128"/>
          </a:endParaRP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7</xdr:col>
      <xdr:colOff>441324</xdr:colOff>
      <xdr:row>1</xdr:row>
      <xdr:rowOff>116415</xdr:rowOff>
    </xdr:from>
    <xdr:ext cx="5071773" cy="1259319"/>
    <xdr:sp macro="" textlink="">
      <xdr:nvSpPr>
        <xdr:cNvPr id="2" name="テキスト ボックス 1">
          <a:extLst>
            <a:ext uri="{FF2B5EF4-FFF2-40B4-BE49-F238E27FC236}">
              <a16:creationId xmlns:a16="http://schemas.microsoft.com/office/drawing/2014/main" id="{84A793CD-D9D6-4DDA-9225-E7398C17ED6A}"/>
            </a:ext>
          </a:extLst>
        </xdr:cNvPr>
        <xdr:cNvSpPr txBox="1"/>
      </xdr:nvSpPr>
      <xdr:spPr>
        <a:xfrm>
          <a:off x="5553074" y="275165"/>
          <a:ext cx="5071773" cy="125931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交付申請時に提出した、</a:t>
          </a:r>
          <a:r>
            <a:rPr kumimoji="1" lang="ja-JP" altLang="en-US" sz="1400" u="sng">
              <a:solidFill>
                <a:srgbClr val="FF0000"/>
              </a:solidFill>
              <a:latin typeface="BIZ UDPゴシック" panose="020B0400000000000000" pitchFamily="50" charset="-128"/>
              <a:ea typeface="BIZ UDPゴシック" panose="020B0400000000000000" pitchFamily="50" charset="-128"/>
            </a:rPr>
            <a:t>振込先の口座名義を変更した場合</a:t>
          </a:r>
          <a:r>
            <a:rPr kumimoji="1" lang="ja-JP" altLang="en-US" sz="1400">
              <a:solidFill>
                <a:srgbClr val="FF0000"/>
              </a:solidFill>
              <a:latin typeface="BIZ UDPゴシック" panose="020B0400000000000000" pitchFamily="50" charset="-128"/>
              <a:ea typeface="BIZ UDPゴシック" panose="020B0400000000000000" pitchFamily="50" charset="-128"/>
            </a:rPr>
            <a:t>に</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　</a:t>
          </a:r>
          <a:r>
            <a:rPr kumimoji="1" lang="ja-JP" altLang="en-US" sz="1400" baseline="0">
              <a:solidFill>
                <a:srgbClr val="FF0000"/>
              </a:solidFill>
              <a:latin typeface="BIZ UDPゴシック" panose="020B0400000000000000" pitchFamily="50" charset="-128"/>
              <a:ea typeface="BIZ UDPゴシック" panose="020B0400000000000000" pitchFamily="50" charset="-128"/>
            </a:rPr>
            <a:t> 再度提出してください。（</a:t>
          </a:r>
          <a:r>
            <a:rPr kumimoji="1" lang="ja-JP" altLang="en-US" sz="1400" u="sng" baseline="0">
              <a:solidFill>
                <a:srgbClr val="FF0000"/>
              </a:solidFill>
              <a:latin typeface="BIZ UDPゴシック" panose="020B0400000000000000" pitchFamily="50" charset="-128"/>
              <a:ea typeface="BIZ UDPゴシック" panose="020B0400000000000000" pitchFamily="50" charset="-128"/>
            </a:rPr>
            <a:t>名義の変更が無い場合は提出不要</a:t>
          </a:r>
          <a:r>
            <a:rPr kumimoji="1" lang="ja-JP" altLang="en-US" sz="1400" baseline="0">
              <a:solidFill>
                <a:srgbClr val="FF0000"/>
              </a:solidFill>
              <a:latin typeface="BIZ UDPゴシック" panose="020B0400000000000000" pitchFamily="50" charset="-128"/>
              <a:ea typeface="BIZ UDPゴシック" panose="020B0400000000000000" pitchFamily="50" charset="-128"/>
            </a:rPr>
            <a:t>）</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振込先の口座のコピーをご提出ください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2.xml><?xml version="1.0" encoding="utf-8"?>
<xdr:wsDr xmlns:xdr="http://schemas.openxmlformats.org/drawingml/2006/spreadsheetDrawing" xmlns:a="http://schemas.openxmlformats.org/drawingml/2006/main">
  <xdr:oneCellAnchor>
    <xdr:from>
      <xdr:col>0</xdr:col>
      <xdr:colOff>287867</xdr:colOff>
      <xdr:row>9</xdr:row>
      <xdr:rowOff>28575</xdr:rowOff>
    </xdr:from>
    <xdr:ext cx="1558183" cy="559127"/>
    <xdr:sp macro="" textlink="">
      <xdr:nvSpPr>
        <xdr:cNvPr id="2" name="テキスト ボックス 1">
          <a:extLst>
            <a:ext uri="{FF2B5EF4-FFF2-40B4-BE49-F238E27FC236}">
              <a16:creationId xmlns:a16="http://schemas.microsoft.com/office/drawing/2014/main" id="{AA96CBF9-A691-415F-B70D-E5728BD7818E}"/>
            </a:ext>
          </a:extLst>
        </xdr:cNvPr>
        <xdr:cNvSpPr txBox="1"/>
      </xdr:nvSpPr>
      <xdr:spPr>
        <a:xfrm>
          <a:off x="287867" y="1819275"/>
          <a:ext cx="1558183" cy="559127"/>
        </a:xfrm>
        <a:prstGeom prst="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20.xml><?xml version="1.0" encoding="utf-8"?>
<xdr:wsDr xmlns:xdr="http://schemas.openxmlformats.org/drawingml/2006/spreadsheetDrawing" xmlns:a="http://schemas.openxmlformats.org/drawingml/2006/main">
  <xdr:oneCellAnchor>
    <xdr:from>
      <xdr:col>7</xdr:col>
      <xdr:colOff>149755</xdr:colOff>
      <xdr:row>2</xdr:row>
      <xdr:rowOff>11113</xdr:rowOff>
    </xdr:from>
    <xdr:ext cx="5651740" cy="1259319"/>
    <xdr:sp macro="" textlink="">
      <xdr:nvSpPr>
        <xdr:cNvPr id="2" name="テキスト ボックス 1">
          <a:extLst>
            <a:ext uri="{FF2B5EF4-FFF2-40B4-BE49-F238E27FC236}">
              <a16:creationId xmlns:a16="http://schemas.microsoft.com/office/drawing/2014/main" id="{27031B26-4721-4A44-A4E9-F725D8B346B4}"/>
            </a:ext>
          </a:extLst>
        </xdr:cNvPr>
        <xdr:cNvSpPr txBox="1"/>
      </xdr:nvSpPr>
      <xdr:spPr>
        <a:xfrm>
          <a:off x="5261505" y="328613"/>
          <a:ext cx="5651740" cy="125931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申請した団体名と、振込先の名義が</a:t>
          </a:r>
          <a:r>
            <a:rPr kumimoji="1" lang="ja-JP" altLang="en-US" sz="1400" u="sng">
              <a:solidFill>
                <a:srgbClr val="FF0000"/>
              </a:solidFill>
              <a:latin typeface="BIZ UDPゴシック" panose="020B0400000000000000" pitchFamily="50" charset="-128"/>
              <a:ea typeface="BIZ UDPゴシック" panose="020B0400000000000000" pitchFamily="50" charset="-128"/>
            </a:rPr>
            <a:t>異なる</a:t>
          </a:r>
          <a:r>
            <a:rPr kumimoji="1" lang="ja-JP" altLang="en-US" sz="1400">
              <a:solidFill>
                <a:srgbClr val="FF0000"/>
              </a:solidFill>
              <a:latin typeface="BIZ UDPゴシック" panose="020B0400000000000000" pitchFamily="50" charset="-128"/>
              <a:ea typeface="BIZ UDPゴシック" panose="020B0400000000000000" pitchFamily="50" charset="-128"/>
            </a:rPr>
            <a:t>場合で、</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FF0000"/>
              </a:solidFill>
              <a:latin typeface="BIZ UDPゴシック" panose="020B0400000000000000" pitchFamily="50" charset="-128"/>
              <a:ea typeface="BIZ UDPゴシック" panose="020B0400000000000000" pitchFamily="50" charset="-128"/>
            </a:rPr>
            <a:t>　 </a:t>
          </a:r>
          <a:r>
            <a:rPr kumimoji="1" lang="ja-JP" altLang="ja-JP" sz="1400" u="sng">
              <a:solidFill>
                <a:srgbClr val="FF0000"/>
              </a:solidFill>
              <a:effectLst/>
              <a:latin typeface="BIZ UDPゴシック" panose="020B0400000000000000" pitchFamily="50" charset="-128"/>
              <a:ea typeface="BIZ UDPゴシック" panose="020B0400000000000000" pitchFamily="50" charset="-128"/>
              <a:cs typeface="+mn-cs"/>
            </a:rPr>
            <a:t>交付申請時に提出した振込先の口座名義を変更した場合</a:t>
          </a:r>
          <a:r>
            <a:rPr kumimoji="1" lang="ja-JP" altLang="ja-JP" sz="1400">
              <a:solidFill>
                <a:srgbClr val="FF0000"/>
              </a:solidFill>
              <a:effectLst/>
              <a:latin typeface="BIZ UDPゴシック" panose="020B0400000000000000" pitchFamily="50" charset="-128"/>
              <a:ea typeface="BIZ UDPゴシック" panose="020B0400000000000000" pitchFamily="50" charset="-128"/>
              <a:cs typeface="+mn-cs"/>
            </a:rPr>
            <a:t>に</a:t>
          </a:r>
          <a:endParaRPr lang="ja-JP" altLang="ja-JP" sz="1400">
            <a:solidFill>
              <a:srgbClr val="FF0000"/>
            </a:solidFill>
            <a:effectLst/>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　 再度提出してください。（</a:t>
          </a:r>
          <a:r>
            <a:rPr kumimoji="1" lang="ja-JP" altLang="en-US" sz="1400" u="sng">
              <a:solidFill>
                <a:srgbClr val="FF0000"/>
              </a:solidFill>
              <a:latin typeface="BIZ UDPゴシック" panose="020B0400000000000000" pitchFamily="50" charset="-128"/>
              <a:ea typeface="BIZ UDPゴシック" panose="020B0400000000000000" pitchFamily="50" charset="-128"/>
            </a:rPr>
            <a:t>名義の変更が無い場合は提出不要</a:t>
          </a:r>
          <a:r>
            <a:rPr kumimoji="1" lang="ja-JP" altLang="en-US" sz="1400">
              <a:solidFill>
                <a:srgbClr val="FF0000"/>
              </a:solidFill>
              <a:latin typeface="BIZ UDPゴシック" panose="020B0400000000000000" pitchFamily="50" charset="-128"/>
              <a:ea typeface="BIZ UDPゴシック" panose="020B0400000000000000" pitchFamily="50" charset="-128"/>
            </a:rPr>
            <a:t>）</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着色セルのみ記入し、代表者印を捺したものを郵送にて提出ください。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5</xdr:col>
      <xdr:colOff>392906</xdr:colOff>
      <xdr:row>1</xdr:row>
      <xdr:rowOff>95250</xdr:rowOff>
    </xdr:from>
    <xdr:ext cx="1773627" cy="559127"/>
    <xdr:sp macro="" textlink="">
      <xdr:nvSpPr>
        <xdr:cNvPr id="2" name="テキスト ボックス 1">
          <a:extLst>
            <a:ext uri="{FF2B5EF4-FFF2-40B4-BE49-F238E27FC236}">
              <a16:creationId xmlns:a16="http://schemas.microsoft.com/office/drawing/2014/main" id="{DFC5187E-E721-4B18-980B-85D4BC13110B}"/>
            </a:ext>
          </a:extLst>
        </xdr:cNvPr>
        <xdr:cNvSpPr txBox="1"/>
      </xdr:nvSpPr>
      <xdr:spPr>
        <a:xfrm>
          <a:off x="4619625" y="345281"/>
          <a:ext cx="1773627"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記入不要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（自動転記されます）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1</xdr:col>
      <xdr:colOff>733425</xdr:colOff>
      <xdr:row>3</xdr:row>
      <xdr:rowOff>104775</xdr:rowOff>
    </xdr:from>
    <xdr:ext cx="3122009" cy="559127"/>
    <xdr:sp macro="" textlink="">
      <xdr:nvSpPr>
        <xdr:cNvPr id="2" name="テキスト ボックス 1">
          <a:extLst>
            <a:ext uri="{FF2B5EF4-FFF2-40B4-BE49-F238E27FC236}">
              <a16:creationId xmlns:a16="http://schemas.microsoft.com/office/drawing/2014/main" id="{4482DD94-4E4F-4B61-B445-73A5E75993D7}"/>
            </a:ext>
          </a:extLst>
        </xdr:cNvPr>
        <xdr:cNvSpPr txBox="1"/>
      </xdr:nvSpPr>
      <xdr:spPr>
        <a:xfrm>
          <a:off x="885825" y="781050"/>
          <a:ext cx="3122009"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別紙</a:t>
          </a:r>
          <a:r>
            <a:rPr kumimoji="1" lang="en-US" altLang="ja-JP" sz="1400">
              <a:solidFill>
                <a:srgbClr val="FF0000"/>
              </a:solidFill>
              <a:latin typeface="BIZ UDPゴシック" panose="020B0400000000000000" pitchFamily="50" charset="-128"/>
              <a:ea typeface="BIZ UDPゴシック" panose="020B0400000000000000" pitchFamily="50" charset="-128"/>
            </a:rPr>
            <a:t>3-4</a:t>
          </a:r>
          <a:r>
            <a:rPr kumimoji="1" lang="ja-JP" altLang="en-US" sz="1400">
              <a:solidFill>
                <a:srgbClr val="FF0000"/>
              </a:solidFill>
              <a:latin typeface="BIZ UDPゴシック" panose="020B0400000000000000" pitchFamily="50" charset="-128"/>
              <a:ea typeface="BIZ UDPゴシック" panose="020B0400000000000000" pitchFamily="50" charset="-128"/>
            </a:rPr>
            <a:t>、</a:t>
          </a:r>
          <a:r>
            <a:rPr kumimoji="1" lang="en-US" altLang="ja-JP" sz="1400">
              <a:solidFill>
                <a:srgbClr val="FF0000"/>
              </a:solidFill>
              <a:latin typeface="BIZ UDPゴシック" panose="020B0400000000000000" pitchFamily="50" charset="-128"/>
              <a:ea typeface="BIZ UDPゴシック" panose="020B0400000000000000" pitchFamily="50" charset="-128"/>
            </a:rPr>
            <a:t>3-5</a:t>
          </a:r>
          <a:r>
            <a:rPr kumimoji="1" lang="ja-JP" altLang="en-US" sz="1400">
              <a:solidFill>
                <a:srgbClr val="FF0000"/>
              </a:solidFill>
              <a:latin typeface="BIZ UDPゴシック" panose="020B0400000000000000" pitchFamily="50" charset="-128"/>
              <a:ea typeface="BIZ UDPゴシック" panose="020B0400000000000000" pitchFamily="50" charset="-128"/>
            </a:rPr>
            <a:t>、</a:t>
          </a:r>
          <a:r>
            <a:rPr kumimoji="1" lang="en-US" altLang="ja-JP" sz="1400">
              <a:solidFill>
                <a:srgbClr val="FF0000"/>
              </a:solidFill>
              <a:latin typeface="BIZ UDPゴシック" panose="020B0400000000000000" pitchFamily="50" charset="-128"/>
              <a:ea typeface="BIZ UDPゴシック" panose="020B0400000000000000" pitchFamily="50" charset="-128"/>
            </a:rPr>
            <a:t>3-6</a:t>
          </a:r>
          <a:r>
            <a:rPr kumimoji="1" lang="ja-JP" altLang="en-US" sz="1400">
              <a:solidFill>
                <a:srgbClr val="FF0000"/>
              </a:solidFill>
              <a:latin typeface="BIZ UDPゴシック" panose="020B0400000000000000" pitchFamily="50" charset="-128"/>
              <a:ea typeface="BIZ UDPゴシック" panose="020B0400000000000000" pitchFamily="50" charset="-128"/>
            </a:rPr>
            <a:t>から</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自動転記されますので、記入不要です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84666</xdr:colOff>
      <xdr:row>1</xdr:row>
      <xdr:rowOff>46567</xdr:rowOff>
    </xdr:from>
    <xdr:ext cx="2615652" cy="325730"/>
    <xdr:sp macro="" textlink="">
      <xdr:nvSpPr>
        <xdr:cNvPr id="2" name="テキスト ボックス 1">
          <a:extLst>
            <a:ext uri="{FF2B5EF4-FFF2-40B4-BE49-F238E27FC236}">
              <a16:creationId xmlns:a16="http://schemas.microsoft.com/office/drawing/2014/main" id="{88CC2E45-B398-4C20-BA59-DD6F01E37D1F}"/>
            </a:ext>
          </a:extLst>
        </xdr:cNvPr>
        <xdr:cNvSpPr txBox="1"/>
      </xdr:nvSpPr>
      <xdr:spPr>
        <a:xfrm>
          <a:off x="84666" y="289984"/>
          <a:ext cx="2615652" cy="32573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13</xdr:col>
      <xdr:colOff>48685</xdr:colOff>
      <xdr:row>1</xdr:row>
      <xdr:rowOff>21166</xdr:rowOff>
    </xdr:from>
    <xdr:to>
      <xdr:col>18</xdr:col>
      <xdr:colOff>257175</xdr:colOff>
      <xdr:row>5</xdr:row>
      <xdr:rowOff>285750</xdr:rowOff>
    </xdr:to>
    <xdr:sp macro="" textlink="">
      <xdr:nvSpPr>
        <xdr:cNvPr id="3" name="吹き出し: 角を丸めた四角形 2">
          <a:extLst>
            <a:ext uri="{FF2B5EF4-FFF2-40B4-BE49-F238E27FC236}">
              <a16:creationId xmlns:a16="http://schemas.microsoft.com/office/drawing/2014/main" id="{CB698399-01EF-477C-8C76-C0A1D28F411C}"/>
            </a:ext>
          </a:extLst>
        </xdr:cNvPr>
        <xdr:cNvSpPr/>
      </xdr:nvSpPr>
      <xdr:spPr bwMode="auto">
        <a:xfrm>
          <a:off x="9806518" y="264583"/>
          <a:ext cx="3362324" cy="899584"/>
        </a:xfrm>
        <a:prstGeom prst="wedgeRoundRectCallout">
          <a:avLst>
            <a:gd name="adj1" fmla="val -162135"/>
            <a:gd name="adj2" fmla="val 7743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軽減対象となる月数を記入ください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　</a:t>
          </a:r>
          <a:r>
            <a:rPr kumimoji="1" lang="ja-JP" altLang="en-US" sz="1200">
              <a:solidFill>
                <a:srgbClr val="FF0000"/>
              </a:solidFill>
              <a:latin typeface="BIZ UDPゴシック" panose="020B0400000000000000" pitchFamily="50" charset="-128"/>
              <a:ea typeface="BIZ UDPゴシック" panose="020B0400000000000000" pitchFamily="50" charset="-128"/>
            </a:rPr>
            <a:t>例）</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７所得制限内で対象</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200">
              <a:solidFill>
                <a:srgbClr val="FF0000"/>
              </a:solidFill>
              <a:latin typeface="BIZ UDPゴシック" panose="020B0400000000000000" pitchFamily="50" charset="-128"/>
              <a:ea typeface="BIZ UDPゴシック" panose="020B0400000000000000" pitchFamily="50" charset="-128"/>
            </a:rPr>
            <a:t>R7.9</a:t>
          </a:r>
          <a:r>
            <a:rPr kumimoji="1" lang="ja-JP" altLang="en-US" sz="1200">
              <a:solidFill>
                <a:srgbClr val="FF0000"/>
              </a:solidFill>
              <a:latin typeface="BIZ UDPゴシック" panose="020B0400000000000000" pitchFamily="50" charset="-128"/>
              <a:ea typeface="BIZ UDPゴシック" panose="020B0400000000000000" pitchFamily="50" charset="-128"/>
            </a:rPr>
            <a:t>～</a:t>
          </a:r>
          <a:r>
            <a:rPr kumimoji="1" lang="en-US" altLang="ja-JP" sz="1200">
              <a:solidFill>
                <a:srgbClr val="FF0000"/>
              </a:solidFill>
              <a:latin typeface="BIZ UDPゴシック" panose="020B0400000000000000" pitchFamily="50" charset="-128"/>
              <a:ea typeface="BIZ UDPゴシック" panose="020B0400000000000000" pitchFamily="50" charset="-128"/>
            </a:rPr>
            <a:t>R8.3</a:t>
          </a:r>
          <a:r>
            <a:rPr kumimoji="1" lang="ja-JP" altLang="en-US" sz="12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6.xml><?xml version="1.0" encoding="utf-8"?>
<xdr:wsDr xmlns:xdr="http://schemas.openxmlformats.org/drawingml/2006/spreadsheetDrawing" xmlns:a="http://schemas.openxmlformats.org/drawingml/2006/main">
  <xdr:oneCellAnchor>
    <xdr:from>
      <xdr:col>0</xdr:col>
      <xdr:colOff>116417</xdr:colOff>
      <xdr:row>1</xdr:row>
      <xdr:rowOff>10582</xdr:rowOff>
    </xdr:from>
    <xdr:ext cx="2615652" cy="325730"/>
    <xdr:sp macro="" textlink="">
      <xdr:nvSpPr>
        <xdr:cNvPr id="2" name="テキスト ボックス 1">
          <a:extLst>
            <a:ext uri="{FF2B5EF4-FFF2-40B4-BE49-F238E27FC236}">
              <a16:creationId xmlns:a16="http://schemas.microsoft.com/office/drawing/2014/main" id="{A17C8532-2EE7-4EF1-AFF1-83FE545B2D97}"/>
            </a:ext>
          </a:extLst>
        </xdr:cNvPr>
        <xdr:cNvSpPr txBox="1"/>
      </xdr:nvSpPr>
      <xdr:spPr>
        <a:xfrm>
          <a:off x="116417" y="253999"/>
          <a:ext cx="2615652" cy="32573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13</xdr:col>
      <xdr:colOff>0</xdr:colOff>
      <xdr:row>1</xdr:row>
      <xdr:rowOff>31750</xdr:rowOff>
    </xdr:from>
    <xdr:to>
      <xdr:col>18</xdr:col>
      <xdr:colOff>205315</xdr:colOff>
      <xdr:row>5</xdr:row>
      <xdr:rowOff>303743</xdr:rowOff>
    </xdr:to>
    <xdr:sp macro="" textlink="">
      <xdr:nvSpPr>
        <xdr:cNvPr id="3" name="吹き出し: 角を丸めた四角形 2">
          <a:extLst>
            <a:ext uri="{FF2B5EF4-FFF2-40B4-BE49-F238E27FC236}">
              <a16:creationId xmlns:a16="http://schemas.microsoft.com/office/drawing/2014/main" id="{6C0B30D9-F37E-4858-9230-33738CF5AD15}"/>
            </a:ext>
          </a:extLst>
        </xdr:cNvPr>
        <xdr:cNvSpPr/>
      </xdr:nvSpPr>
      <xdr:spPr bwMode="auto">
        <a:xfrm>
          <a:off x="9757833" y="275167"/>
          <a:ext cx="3359149" cy="896409"/>
        </a:xfrm>
        <a:prstGeom prst="wedgeRoundRectCallout">
          <a:avLst>
            <a:gd name="adj1" fmla="val -162135"/>
            <a:gd name="adj2" fmla="val 7743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軽減対象となる月数を記入ください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　</a:t>
          </a:r>
          <a:r>
            <a:rPr kumimoji="1" lang="ja-JP" altLang="en-US" sz="1200">
              <a:solidFill>
                <a:srgbClr val="FF0000"/>
              </a:solidFill>
              <a:latin typeface="BIZ UDPゴシック" panose="020B0400000000000000" pitchFamily="50" charset="-128"/>
              <a:ea typeface="BIZ UDPゴシック" panose="020B0400000000000000" pitchFamily="50" charset="-128"/>
            </a:rPr>
            <a:t>例）</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７所得制限内で対象</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200">
              <a:solidFill>
                <a:srgbClr val="FF0000"/>
              </a:solidFill>
              <a:latin typeface="BIZ UDPゴシック" panose="020B0400000000000000" pitchFamily="50" charset="-128"/>
              <a:ea typeface="BIZ UDPゴシック" panose="020B0400000000000000" pitchFamily="50" charset="-128"/>
            </a:rPr>
            <a:t>R7.9</a:t>
          </a:r>
          <a:r>
            <a:rPr kumimoji="1" lang="ja-JP" altLang="en-US" sz="1200">
              <a:solidFill>
                <a:srgbClr val="FF0000"/>
              </a:solidFill>
              <a:latin typeface="BIZ UDPゴシック" panose="020B0400000000000000" pitchFamily="50" charset="-128"/>
              <a:ea typeface="BIZ UDPゴシック" panose="020B0400000000000000" pitchFamily="50" charset="-128"/>
            </a:rPr>
            <a:t>～</a:t>
          </a:r>
          <a:r>
            <a:rPr kumimoji="1" lang="en-US" altLang="ja-JP" sz="1200">
              <a:solidFill>
                <a:srgbClr val="FF0000"/>
              </a:solidFill>
              <a:latin typeface="BIZ UDPゴシック" panose="020B0400000000000000" pitchFamily="50" charset="-128"/>
              <a:ea typeface="BIZ UDPゴシック" panose="020B0400000000000000" pitchFamily="50" charset="-128"/>
            </a:rPr>
            <a:t>R8.3</a:t>
          </a:r>
          <a:r>
            <a:rPr kumimoji="1" lang="ja-JP" altLang="en-US" sz="12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7.xml><?xml version="1.0" encoding="utf-8"?>
<xdr:wsDr xmlns:xdr="http://schemas.openxmlformats.org/drawingml/2006/spreadsheetDrawing" xmlns:a="http://schemas.openxmlformats.org/drawingml/2006/main">
  <xdr:oneCellAnchor>
    <xdr:from>
      <xdr:col>0</xdr:col>
      <xdr:colOff>127000</xdr:colOff>
      <xdr:row>1</xdr:row>
      <xdr:rowOff>42334</xdr:rowOff>
    </xdr:from>
    <xdr:ext cx="2615652" cy="325730"/>
    <xdr:sp macro="" textlink="">
      <xdr:nvSpPr>
        <xdr:cNvPr id="2" name="テキスト ボックス 1">
          <a:extLst>
            <a:ext uri="{FF2B5EF4-FFF2-40B4-BE49-F238E27FC236}">
              <a16:creationId xmlns:a16="http://schemas.microsoft.com/office/drawing/2014/main" id="{35EEC2FF-A796-40A8-BB16-1E4A01A6FCE9}"/>
            </a:ext>
          </a:extLst>
        </xdr:cNvPr>
        <xdr:cNvSpPr txBox="1"/>
      </xdr:nvSpPr>
      <xdr:spPr>
        <a:xfrm>
          <a:off x="127000" y="285751"/>
          <a:ext cx="2615652" cy="32573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12</xdr:col>
      <xdr:colOff>994833</xdr:colOff>
      <xdr:row>1</xdr:row>
      <xdr:rowOff>74083</xdr:rowOff>
    </xdr:from>
    <xdr:to>
      <xdr:col>18</xdr:col>
      <xdr:colOff>159807</xdr:colOff>
      <xdr:row>5</xdr:row>
      <xdr:rowOff>349251</xdr:rowOff>
    </xdr:to>
    <xdr:sp macro="" textlink="">
      <xdr:nvSpPr>
        <xdr:cNvPr id="3" name="吹き出し: 角を丸めた四角形 2">
          <a:extLst>
            <a:ext uri="{FF2B5EF4-FFF2-40B4-BE49-F238E27FC236}">
              <a16:creationId xmlns:a16="http://schemas.microsoft.com/office/drawing/2014/main" id="{42EAF2C5-07C7-44B8-81BC-36BA17227E69}"/>
            </a:ext>
          </a:extLst>
        </xdr:cNvPr>
        <xdr:cNvSpPr/>
      </xdr:nvSpPr>
      <xdr:spPr bwMode="auto">
        <a:xfrm>
          <a:off x="9715500" y="317500"/>
          <a:ext cx="3355974" cy="899584"/>
        </a:xfrm>
        <a:prstGeom prst="wedgeRoundRectCallout">
          <a:avLst>
            <a:gd name="adj1" fmla="val -162135"/>
            <a:gd name="adj2" fmla="val 77434"/>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軽減対象となる月数を記入ください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400">
              <a:solidFill>
                <a:srgbClr val="FF0000"/>
              </a:solidFill>
              <a:latin typeface="BIZ UDPゴシック" panose="020B0400000000000000" pitchFamily="50" charset="-128"/>
              <a:ea typeface="BIZ UDPゴシック" panose="020B0400000000000000" pitchFamily="50" charset="-128"/>
            </a:rPr>
            <a:t>　</a:t>
          </a:r>
          <a:r>
            <a:rPr kumimoji="1" lang="ja-JP" altLang="en-US" sz="1200">
              <a:solidFill>
                <a:srgbClr val="FF0000"/>
              </a:solidFill>
              <a:latin typeface="BIZ UDPゴシック" panose="020B0400000000000000" pitchFamily="50" charset="-128"/>
              <a:ea typeface="BIZ UDPゴシック" panose="020B0400000000000000" pitchFamily="50" charset="-128"/>
            </a:rPr>
            <a:t>例）</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６所得制限超え、</a:t>
          </a:r>
          <a:r>
            <a:rPr kumimoji="1" lang="en-US" altLang="ja-JP" sz="1200">
              <a:solidFill>
                <a:srgbClr val="FF0000"/>
              </a:solidFill>
              <a:latin typeface="BIZ UDPゴシック" panose="020B0400000000000000" pitchFamily="50" charset="-128"/>
              <a:ea typeface="BIZ UDPゴシック" panose="020B0400000000000000" pitchFamily="50" charset="-128"/>
            </a:rPr>
            <a:t>R</a:t>
          </a:r>
          <a:r>
            <a:rPr kumimoji="1" lang="ja-JP" altLang="en-US" sz="1200">
              <a:solidFill>
                <a:srgbClr val="FF0000"/>
              </a:solidFill>
              <a:latin typeface="BIZ UDPゴシック" panose="020B0400000000000000" pitchFamily="50" charset="-128"/>
              <a:ea typeface="BIZ UDPゴシック" panose="020B0400000000000000" pitchFamily="50" charset="-128"/>
            </a:rPr>
            <a:t>７所得制限内で対象</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→在園月数７　（</a:t>
          </a:r>
          <a:r>
            <a:rPr kumimoji="1" lang="en-US" altLang="ja-JP" sz="1200">
              <a:solidFill>
                <a:srgbClr val="FF0000"/>
              </a:solidFill>
              <a:latin typeface="BIZ UDPゴシック" panose="020B0400000000000000" pitchFamily="50" charset="-128"/>
              <a:ea typeface="BIZ UDPゴシック" panose="020B0400000000000000" pitchFamily="50" charset="-128"/>
            </a:rPr>
            <a:t>R7.9</a:t>
          </a:r>
          <a:r>
            <a:rPr kumimoji="1" lang="ja-JP" altLang="en-US" sz="1200">
              <a:solidFill>
                <a:srgbClr val="FF0000"/>
              </a:solidFill>
              <a:latin typeface="BIZ UDPゴシック" panose="020B0400000000000000" pitchFamily="50" charset="-128"/>
              <a:ea typeface="BIZ UDPゴシック" panose="020B0400000000000000" pitchFamily="50" charset="-128"/>
            </a:rPr>
            <a:t>～</a:t>
          </a:r>
          <a:r>
            <a:rPr kumimoji="1" lang="en-US" altLang="ja-JP" sz="1200">
              <a:solidFill>
                <a:srgbClr val="FF0000"/>
              </a:solidFill>
              <a:latin typeface="BIZ UDPゴシック" panose="020B0400000000000000" pitchFamily="50" charset="-128"/>
              <a:ea typeface="BIZ UDPゴシック" panose="020B0400000000000000" pitchFamily="50" charset="-128"/>
            </a:rPr>
            <a:t>R8.3</a:t>
          </a:r>
          <a:r>
            <a:rPr kumimoji="1" lang="ja-JP" altLang="en-US" sz="1200">
              <a:solidFill>
                <a:srgbClr val="FF0000"/>
              </a:solidFill>
              <a:latin typeface="BIZ UDPゴシック" panose="020B0400000000000000" pitchFamily="50" charset="-128"/>
              <a:ea typeface="BIZ UDPゴシック" panose="020B0400000000000000" pitchFamily="50" charset="-128"/>
            </a:rPr>
            <a:t>が対象）</a:t>
          </a: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6</xdr:col>
      <xdr:colOff>433916</xdr:colOff>
      <xdr:row>2</xdr:row>
      <xdr:rowOff>74082</xdr:rowOff>
    </xdr:from>
    <xdr:ext cx="3342775" cy="559127"/>
    <xdr:sp macro="" textlink="">
      <xdr:nvSpPr>
        <xdr:cNvPr id="2" name="テキスト ボックス 1">
          <a:extLst>
            <a:ext uri="{FF2B5EF4-FFF2-40B4-BE49-F238E27FC236}">
              <a16:creationId xmlns:a16="http://schemas.microsoft.com/office/drawing/2014/main" id="{9DEAB501-E4D5-4267-B641-6CE394DF9DC0}"/>
            </a:ext>
          </a:extLst>
        </xdr:cNvPr>
        <xdr:cNvSpPr txBox="1"/>
      </xdr:nvSpPr>
      <xdr:spPr>
        <a:xfrm>
          <a:off x="4900083" y="412749"/>
          <a:ext cx="3342775" cy="559127"/>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振込先の口座のコピーをご提出ください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5</xdr:col>
      <xdr:colOff>657226</xdr:colOff>
      <xdr:row>3</xdr:row>
      <xdr:rowOff>26193</xdr:rowOff>
    </xdr:from>
    <xdr:ext cx="5858848" cy="1025922"/>
    <xdr:sp macro="" textlink="">
      <xdr:nvSpPr>
        <xdr:cNvPr id="2" name="テキスト ボックス 1">
          <a:extLst>
            <a:ext uri="{FF2B5EF4-FFF2-40B4-BE49-F238E27FC236}">
              <a16:creationId xmlns:a16="http://schemas.microsoft.com/office/drawing/2014/main" id="{6E6626EA-AAE3-43AA-B0A8-567F4F05BCDC}"/>
            </a:ext>
          </a:extLst>
        </xdr:cNvPr>
        <xdr:cNvSpPr txBox="1"/>
      </xdr:nvSpPr>
      <xdr:spPr>
        <a:xfrm>
          <a:off x="4645820" y="526256"/>
          <a:ext cx="5858848" cy="10259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u="sng">
              <a:solidFill>
                <a:srgbClr val="FF0000"/>
              </a:solidFill>
              <a:latin typeface="BIZ UDPゴシック" panose="020B0400000000000000" pitchFamily="50" charset="-128"/>
              <a:ea typeface="BIZ UDPゴシック" panose="020B0400000000000000" pitchFamily="50" charset="-128"/>
            </a:rPr>
            <a:t>申請した団体名と、振込先の名義が異なる場合</a:t>
          </a:r>
          <a:r>
            <a:rPr kumimoji="1" lang="ja-JP" altLang="en-US" sz="1400">
              <a:solidFill>
                <a:srgbClr val="FF0000"/>
              </a:solidFill>
              <a:latin typeface="BIZ UDPゴシック" panose="020B0400000000000000" pitchFamily="50" charset="-128"/>
              <a:ea typeface="BIZ UDPゴシック" panose="020B0400000000000000" pitchFamily="50" charset="-128"/>
            </a:rPr>
            <a:t>に必要です。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　例１）　団体名：株式会社○○　　口座名義：</a:t>
          </a:r>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保育園</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　例２）　団体名：株式会社○○　　口座名義：株式会社○○　</a:t>
          </a:r>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保育園　　</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着色セルのみ記入し、代表者印を捺したものを郵送にて提出ください。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oneCellAnchor>
  <xdr:twoCellAnchor>
    <xdr:from>
      <xdr:col>16</xdr:col>
      <xdr:colOff>239184</xdr:colOff>
      <xdr:row>1</xdr:row>
      <xdr:rowOff>105833</xdr:rowOff>
    </xdr:from>
    <xdr:to>
      <xdr:col>21</xdr:col>
      <xdr:colOff>426509</xdr:colOff>
      <xdr:row>7</xdr:row>
      <xdr:rowOff>7408</xdr:rowOff>
    </xdr:to>
    <xdr:sp macro="" textlink="">
      <xdr:nvSpPr>
        <xdr:cNvPr id="3" name="吹き出し: 円形 2">
          <a:extLst>
            <a:ext uri="{FF2B5EF4-FFF2-40B4-BE49-F238E27FC236}">
              <a16:creationId xmlns:a16="http://schemas.microsoft.com/office/drawing/2014/main" id="{701B4DD7-DA17-BA61-5093-1251F5130DDD}"/>
            </a:ext>
          </a:extLst>
        </xdr:cNvPr>
        <xdr:cNvSpPr/>
      </xdr:nvSpPr>
      <xdr:spPr bwMode="auto">
        <a:xfrm>
          <a:off x="10663767" y="264583"/>
          <a:ext cx="3309409" cy="1033992"/>
        </a:xfrm>
        <a:prstGeom prst="wedgeEllipseCallout">
          <a:avLst>
            <a:gd name="adj1" fmla="val -99148"/>
            <a:gd name="adj2" fmla="val -16398"/>
          </a:avLst>
        </a:prstGeom>
        <a:solidFill>
          <a:schemeClr val="accent6">
            <a:lumMod val="20000"/>
            <a:lumOff val="80000"/>
          </a:scheme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u="none"/>
            <a:t>申請した</a:t>
          </a:r>
          <a:r>
            <a:rPr kumimoji="1" lang="ja-JP" altLang="en-US" sz="1400" b="1" u="sng"/>
            <a:t>団体名</a:t>
          </a:r>
          <a:r>
            <a:rPr kumimoji="1" lang="ja-JP" altLang="en-US" sz="1400" b="1"/>
            <a:t>と</a:t>
          </a:r>
          <a:r>
            <a:rPr kumimoji="1" lang="ja-JP" altLang="en-US" sz="1400" b="1" u="sng"/>
            <a:t>口座名義</a:t>
          </a:r>
          <a:r>
            <a:rPr kumimoji="1" lang="ja-JP" altLang="en-US" sz="1400" b="1"/>
            <a:t>が少しでも異なる場合は、</a:t>
          </a:r>
          <a:endParaRPr kumimoji="1" lang="en-US" altLang="ja-JP" sz="1400" b="1"/>
        </a:p>
        <a:p>
          <a:pPr algn="l"/>
          <a:r>
            <a:rPr kumimoji="1" lang="ja-JP" altLang="en-US" sz="1400" b="1"/>
            <a:t>必ず郵送でご提出ください。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73AC3-F562-4794-9605-EB2B0B6AB95D}">
  <sheetPr>
    <tabColor theme="0" tint="-0.249977111117893"/>
  </sheetPr>
  <dimension ref="A1:AV2"/>
  <sheetViews>
    <sheetView workbookViewId="0">
      <selection activeCell="A10" sqref="A10"/>
    </sheetView>
  </sheetViews>
  <sheetFormatPr defaultRowHeight="13"/>
  <cols>
    <col min="6" max="6" width="16.453125" bestFit="1" customWidth="1"/>
    <col min="7" max="8" width="14.90625" bestFit="1" customWidth="1"/>
    <col min="9" max="12" width="10.6328125" bestFit="1" customWidth="1"/>
    <col min="15" max="15" width="11.6328125" bestFit="1" customWidth="1"/>
    <col min="16" max="16" width="21.08984375" bestFit="1" customWidth="1"/>
    <col min="17" max="17" width="15.90625" bestFit="1" customWidth="1"/>
    <col min="18" max="18" width="20.08984375" bestFit="1" customWidth="1"/>
    <col min="19" max="19" width="11.6328125" bestFit="1" customWidth="1"/>
    <col min="26" max="26" width="15.36328125" bestFit="1" customWidth="1"/>
    <col min="27" max="27" width="21.08984375" bestFit="1" customWidth="1"/>
    <col min="28" max="28" width="15.36328125" bestFit="1" customWidth="1"/>
    <col min="29" max="30" width="14.90625" bestFit="1" customWidth="1"/>
    <col min="31" max="34" width="10.6328125" bestFit="1" customWidth="1"/>
    <col min="42" max="42" width="13.81640625" bestFit="1" customWidth="1"/>
    <col min="46" max="46" width="11.08984375" customWidth="1"/>
    <col min="47" max="47" width="10.81640625" customWidth="1"/>
    <col min="48" max="48" width="21.26953125" customWidth="1"/>
  </cols>
  <sheetData>
    <row r="1" spans="1:48" ht="13.5" customHeight="1">
      <c r="A1" s="146" t="s">
        <v>193</v>
      </c>
      <c r="B1" s="146" t="s">
        <v>194</v>
      </c>
      <c r="C1" s="146" t="s">
        <v>195</v>
      </c>
      <c r="D1" s="146" t="s">
        <v>242</v>
      </c>
      <c r="E1" s="146" t="s">
        <v>196</v>
      </c>
      <c r="F1" s="146" t="s">
        <v>197</v>
      </c>
      <c r="G1" s="146" t="s">
        <v>198</v>
      </c>
      <c r="H1" s="146" t="s">
        <v>199</v>
      </c>
      <c r="I1" s="146" t="s">
        <v>200</v>
      </c>
      <c r="J1" s="146" t="s">
        <v>201</v>
      </c>
      <c r="K1" s="146" t="s">
        <v>202</v>
      </c>
      <c r="L1" s="146" t="s">
        <v>203</v>
      </c>
      <c r="M1" s="146" t="s">
        <v>204</v>
      </c>
      <c r="N1" s="146" t="s">
        <v>205</v>
      </c>
      <c r="O1" s="146" t="s">
        <v>206</v>
      </c>
      <c r="P1" s="146" t="s">
        <v>207</v>
      </c>
      <c r="Q1" s="146" t="s">
        <v>208</v>
      </c>
      <c r="R1" s="146" t="s">
        <v>209</v>
      </c>
      <c r="S1" s="146" t="s">
        <v>210</v>
      </c>
      <c r="T1" s="147" t="s">
        <v>211</v>
      </c>
      <c r="U1" s="147" t="s">
        <v>212</v>
      </c>
      <c r="V1" s="147" t="s">
        <v>213</v>
      </c>
      <c r="W1" s="147" t="s">
        <v>214</v>
      </c>
      <c r="X1" s="147" t="s">
        <v>215</v>
      </c>
      <c r="Y1" s="147" t="s">
        <v>216</v>
      </c>
      <c r="Z1" s="148" t="s">
        <v>243</v>
      </c>
      <c r="AA1" s="148" t="s">
        <v>244</v>
      </c>
      <c r="AB1" s="148" t="s">
        <v>217</v>
      </c>
      <c r="AC1" s="148" t="s">
        <v>218</v>
      </c>
      <c r="AD1" s="148" t="s">
        <v>219</v>
      </c>
      <c r="AE1" s="148" t="s">
        <v>220</v>
      </c>
      <c r="AF1" s="148" t="s">
        <v>221</v>
      </c>
      <c r="AG1" s="148" t="s">
        <v>222</v>
      </c>
      <c r="AH1" s="148" t="s">
        <v>223</v>
      </c>
      <c r="AI1" s="148" t="s">
        <v>224</v>
      </c>
      <c r="AJ1" s="148" t="s">
        <v>225</v>
      </c>
      <c r="AK1" s="149" t="s">
        <v>226</v>
      </c>
      <c r="AL1" s="149" t="s">
        <v>227</v>
      </c>
      <c r="AM1" s="149" t="s">
        <v>228</v>
      </c>
      <c r="AN1" s="149" t="s">
        <v>229</v>
      </c>
      <c r="AO1" s="149" t="s">
        <v>230</v>
      </c>
      <c r="AP1" s="149" t="s">
        <v>231</v>
      </c>
      <c r="AQ1" s="210" t="s">
        <v>325</v>
      </c>
      <c r="AR1" s="210" t="s">
        <v>326</v>
      </c>
      <c r="AS1" s="210" t="s">
        <v>327</v>
      </c>
      <c r="AT1" s="210" t="s">
        <v>328</v>
      </c>
      <c r="AU1" s="210" t="s">
        <v>329</v>
      </c>
      <c r="AV1" s="210" t="s">
        <v>330</v>
      </c>
    </row>
    <row r="2" spans="1:48">
      <c r="A2" s="146">
        <f>①基本情報シート!$C$10</f>
        <v>0</v>
      </c>
      <c r="B2" s="146">
        <f>①基本情報シート!$C$8</f>
        <v>0</v>
      </c>
      <c r="C2" s="146">
        <f>①基本情報シート!$C$13</f>
        <v>0</v>
      </c>
      <c r="D2" s="146">
        <f>①基本情報シート!$C$15</f>
        <v>0</v>
      </c>
      <c r="E2" s="146">
        <f>①基本情報シート!$C$16</f>
        <v>0</v>
      </c>
      <c r="F2" s="150">
        <f>'②(A-3)交付申請書'!$I$6</f>
        <v>45989</v>
      </c>
      <c r="G2" s="146">
        <f>'④(A-4)別紙2-2所要額一覧表'!$C$15</f>
        <v>0</v>
      </c>
      <c r="H2" s="140">
        <f>'④(A-4)別紙2-2所要額一覧表'!$G$15</f>
        <v>0</v>
      </c>
      <c r="I2" s="146">
        <f>'④(A-4)別紙2-2所要額一覧表'!$C$16</f>
        <v>0</v>
      </c>
      <c r="J2" s="151">
        <f>'④(A-4)別紙2-2所要額一覧表'!$G$16</f>
        <v>0</v>
      </c>
      <c r="K2" s="146">
        <f>'④(A-4)別紙2-2所要額一覧表'!$C$17</f>
        <v>0</v>
      </c>
      <c r="L2" s="151">
        <f>'④(A-4)別紙2-2所要額一覧表'!$G$17</f>
        <v>0</v>
      </c>
      <c r="M2" s="146">
        <f>'④(A-4)別紙2-2所要額一覧表'!$C$18</f>
        <v>0</v>
      </c>
      <c r="N2" s="151">
        <f>'④(A-4)別紙2-2所要額一覧表'!$G$18</f>
        <v>0</v>
      </c>
      <c r="O2" s="146">
        <f>①基本情報シート!$C$14</f>
        <v>0</v>
      </c>
      <c r="P2" s="146">
        <f>①基本情報シート!$C$23</f>
        <v>0</v>
      </c>
      <c r="Q2" s="146">
        <f>①基本情報シート!$C$25</f>
        <v>0</v>
      </c>
      <c r="R2" s="146">
        <f>①基本情報シート!$C$26</f>
        <v>0</v>
      </c>
      <c r="S2" s="146">
        <f>①基本情報シート!$C$22</f>
        <v>0</v>
      </c>
      <c r="T2" s="149">
        <f>'⑥(A-5-2)添付書類'!$C$11</f>
        <v>0</v>
      </c>
      <c r="U2" s="149">
        <f>'⑥(A-5-2)添付書類'!$F$11</f>
        <v>0</v>
      </c>
      <c r="V2" s="149">
        <f>'⑥(A-5-2)添付書類'!$C$12</f>
        <v>0</v>
      </c>
      <c r="W2" s="149">
        <f>'⑥(A-5-2)添付書類'!$C$13</f>
        <v>0</v>
      </c>
      <c r="X2" s="149" t="str">
        <f>'⑥(A-5-2)添付書類'!$C$14</f>
        <v>普通</v>
      </c>
      <c r="Y2" s="152">
        <f>'⑥(A-5-2)添付書類'!$E$14</f>
        <v>0</v>
      </c>
      <c r="Z2" s="149">
        <f>'⑩(A-11)実績報告書'!$F$13</f>
        <v>0</v>
      </c>
      <c r="AA2" s="149" t="str">
        <f>'⑩(A-11)実績報告書'!$F$15</f>
        <v>　</v>
      </c>
      <c r="AB2" s="153">
        <f>'⑩(A-11)実績報告書'!$G$6</f>
        <v>46122</v>
      </c>
      <c r="AC2" s="149">
        <f>'⑫(A-12)実績額一覧表'!$C$15</f>
        <v>0</v>
      </c>
      <c r="AD2" s="149">
        <f>'⑫(A-12)実績額一覧表'!$G$15</f>
        <v>0</v>
      </c>
      <c r="AE2" s="149">
        <f>'⑫(A-12)実績額一覧表'!$C$16</f>
        <v>0</v>
      </c>
      <c r="AF2" s="149">
        <f>'⑫(A-12)実績額一覧表'!$G$16</f>
        <v>0</v>
      </c>
      <c r="AG2" s="149">
        <f>'⑫(A-12)実績額一覧表'!$C$17</f>
        <v>0</v>
      </c>
      <c r="AH2" s="149">
        <f>'⑫(A-12)実績額一覧表'!$G$17</f>
        <v>0</v>
      </c>
      <c r="AI2" s="149">
        <f>'⑫(A-12)実績額一覧表'!$C$18</f>
        <v>0</v>
      </c>
      <c r="AJ2" s="149">
        <f>'⑫(A-12)実績額一覧表'!$G$18</f>
        <v>0</v>
      </c>
      <c r="AK2" s="149">
        <f>'⑮(A-5-2)添付書類 (再)'!$C$11</f>
        <v>0</v>
      </c>
      <c r="AL2" s="149">
        <f>'⑮(A-5-2)添付書類 (再)'!$F$11</f>
        <v>0</v>
      </c>
      <c r="AM2" s="149">
        <f>'⑮(A-5-2)添付書類 (再)'!$C$12</f>
        <v>0</v>
      </c>
      <c r="AN2" s="149">
        <f>'⑮(A-5-2)添付書類 (再)'!$C$13</f>
        <v>0</v>
      </c>
      <c r="AO2" s="149" t="str">
        <f>'⑮(A-5-2)添付書類 (再)'!$C$14</f>
        <v>普通</v>
      </c>
      <c r="AP2" s="152">
        <f>'⑮(A-5-2)添付書類 (再)'!$E$14</f>
        <v>0</v>
      </c>
      <c r="AQ2" s="149">
        <f>'⑭(A-5-1)補助金請求書'!J39</f>
        <v>0</v>
      </c>
      <c r="AR2" s="149">
        <f>'⑭(A-5-1)補助金請求書'!J40</f>
        <v>0</v>
      </c>
      <c r="AS2" s="149">
        <f>'⑭(A-5-1)補助金請求書'!J41</f>
        <v>0</v>
      </c>
      <c r="AT2" s="149">
        <f>'⑭(A-5-1)補助金請求書'!J43</f>
        <v>0</v>
      </c>
      <c r="AU2" s="149">
        <f>'⑭(A-5-1)補助金請求書'!J44</f>
        <v>0</v>
      </c>
      <c r="AV2" s="149">
        <f>'⑭(A-5-1)補助金請求書'!J45</f>
        <v>0</v>
      </c>
    </row>
  </sheetData>
  <phoneticPr fontId="19"/>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7E8EF-5B92-46A2-9AB4-E20057377B4B}">
  <sheetPr>
    <tabColor rgb="FF92D050"/>
  </sheetPr>
  <dimension ref="A1:J33"/>
  <sheetViews>
    <sheetView showZeros="0" view="pageBreakPreview" zoomScale="90" zoomScaleNormal="100" zoomScaleSheetLayoutView="90" workbookViewId="0">
      <selection activeCell="J11" sqref="J11"/>
    </sheetView>
  </sheetViews>
  <sheetFormatPr defaultColWidth="9" defaultRowHeight="13"/>
  <cols>
    <col min="1" max="1" width="4.453125" style="92" customWidth="1"/>
    <col min="2" max="2" width="10.453125" style="92" customWidth="1"/>
    <col min="3" max="3" width="13.453125" style="92" customWidth="1"/>
    <col min="4" max="4" width="10.453125" style="92" customWidth="1"/>
    <col min="5" max="5" width="13.36328125" style="92" customWidth="1"/>
    <col min="6" max="7" width="10.453125" style="92" customWidth="1"/>
    <col min="8" max="8" width="9" style="92" customWidth="1"/>
    <col min="9" max="9" width="4.453125" style="92" customWidth="1"/>
    <col min="10" max="16384" width="9" style="92"/>
  </cols>
  <sheetData>
    <row r="1" spans="1:10">
      <c r="I1" s="114" t="s">
        <v>155</v>
      </c>
    </row>
    <row r="5" spans="1:10" ht="27" customHeight="1">
      <c r="A5" s="236" t="s">
        <v>156</v>
      </c>
      <c r="B5" s="236"/>
      <c r="C5" s="236"/>
      <c r="D5" s="236"/>
      <c r="E5" s="236"/>
      <c r="F5" s="236"/>
      <c r="G5" s="236"/>
      <c r="H5" s="236"/>
      <c r="I5" s="236"/>
    </row>
    <row r="9" spans="1:10" s="93" customFormat="1" ht="29.25" customHeight="1">
      <c r="B9" s="116" t="str">
        <f>"令和"&amp;管理用!B5&amp;"年度ひょうご保育料軽減事業補助金の受領については、"</f>
        <v>令和７年度ひょうご保育料軽減事業補助金の受領については、</v>
      </c>
    </row>
    <row r="10" spans="1:10" ht="40.5" customHeight="1">
      <c r="B10" s="272">
        <f>C18</f>
        <v>0</v>
      </c>
      <c r="C10" s="272"/>
      <c r="D10" s="272"/>
      <c r="E10" s="272"/>
      <c r="F10" s="272"/>
      <c r="G10" s="272"/>
      <c r="H10" s="272"/>
      <c r="J10" s="217" t="s">
        <v>179</v>
      </c>
    </row>
    <row r="11" spans="1:10" s="93" customFormat="1" ht="29.25" customHeight="1">
      <c r="B11" s="116" t="s">
        <v>157</v>
      </c>
    </row>
    <row r="13" spans="1:10" s="93" customFormat="1" ht="29.25" customHeight="1">
      <c r="B13" s="116" t="s">
        <v>158</v>
      </c>
    </row>
    <row r="14" spans="1:10" s="93" customFormat="1" ht="14">
      <c r="B14" s="116"/>
    </row>
    <row r="16" spans="1:10" ht="40.5" customHeight="1">
      <c r="A16" s="103"/>
      <c r="B16" s="97"/>
      <c r="C16" s="273">
        <f>'⑥(A-5-2)添付書類'!C11:D11</f>
        <v>0</v>
      </c>
      <c r="D16" s="273"/>
      <c r="E16" s="95">
        <f>'⑥(A-5-2)添付書類'!E11</f>
        <v>0</v>
      </c>
      <c r="F16" s="273">
        <f>'⑥(A-5-2)添付書類'!F11:G11</f>
        <v>0</v>
      </c>
      <c r="G16" s="273"/>
      <c r="H16" s="95">
        <f>'⑥(A-5-2)添付書類'!H11</f>
        <v>0</v>
      </c>
      <c r="I16" s="96"/>
      <c r="J16" s="217" t="s">
        <v>177</v>
      </c>
    </row>
    <row r="17" spans="1:10" ht="40.5" customHeight="1">
      <c r="A17" s="263" t="s">
        <v>144</v>
      </c>
      <c r="B17" s="94" t="s">
        <v>145</v>
      </c>
      <c r="C17" s="274">
        <f>'⑥(A-5-2)添付書類'!C12:I12</f>
        <v>0</v>
      </c>
      <c r="D17" s="275"/>
      <c r="E17" s="275"/>
      <c r="F17" s="275"/>
      <c r="G17" s="275"/>
      <c r="H17" s="275"/>
      <c r="I17" s="275"/>
    </row>
    <row r="18" spans="1:10" ht="40.5" customHeight="1">
      <c r="A18" s="263"/>
      <c r="B18" s="94" t="s">
        <v>146</v>
      </c>
      <c r="C18" s="274">
        <f>'⑥(A-5-2)添付書類'!C13:I13</f>
        <v>0</v>
      </c>
      <c r="D18" s="275"/>
      <c r="E18" s="275"/>
      <c r="F18" s="275"/>
      <c r="G18" s="275"/>
      <c r="H18" s="275"/>
      <c r="I18" s="275"/>
    </row>
    <row r="19" spans="1:10" ht="21" customHeight="1">
      <c r="A19" s="104"/>
      <c r="B19" s="264" t="s">
        <v>148</v>
      </c>
      <c r="C19" s="270" t="str">
        <f>'⑥(A-5-2)添付書類'!C14</f>
        <v>普通</v>
      </c>
      <c r="D19" s="264" t="s">
        <v>147</v>
      </c>
      <c r="E19" s="278">
        <f>'⑥(A-5-2)添付書類'!E14</f>
        <v>0</v>
      </c>
      <c r="F19" s="279"/>
      <c r="G19" s="279"/>
      <c r="H19" s="101"/>
      <c r="I19" s="99"/>
    </row>
    <row r="20" spans="1:10" ht="21" customHeight="1">
      <c r="A20" s="105"/>
      <c r="B20" s="265"/>
      <c r="C20" s="271"/>
      <c r="D20" s="265"/>
      <c r="E20" s="280"/>
      <c r="F20" s="280"/>
      <c r="G20" s="280"/>
      <c r="H20" s="102"/>
      <c r="I20" s="100"/>
    </row>
    <row r="26" spans="1:10" ht="16">
      <c r="I26" s="19" t="s">
        <v>103</v>
      </c>
      <c r="J26" s="218" t="s">
        <v>173</v>
      </c>
    </row>
    <row r="27" spans="1:10" ht="14">
      <c r="I27" s="19"/>
    </row>
    <row r="29" spans="1:10" ht="28.5" customHeight="1">
      <c r="D29" s="118" t="s">
        <v>160</v>
      </c>
      <c r="E29" s="276">
        <f>①基本情報シート!C14</f>
        <v>0</v>
      </c>
      <c r="F29" s="276"/>
      <c r="G29" s="276"/>
      <c r="H29" s="276"/>
    </row>
    <row r="30" spans="1:10" ht="13.5" customHeight="1">
      <c r="D30" s="118"/>
      <c r="E30" s="143"/>
      <c r="F30" s="143"/>
      <c r="G30" s="143"/>
      <c r="H30" s="143"/>
    </row>
    <row r="31" spans="1:10" ht="28.5" customHeight="1">
      <c r="D31" s="118" t="s">
        <v>161</v>
      </c>
      <c r="E31" s="276">
        <f>①基本情報シート!C13</f>
        <v>0</v>
      </c>
      <c r="F31" s="276"/>
      <c r="G31" s="276"/>
      <c r="H31" s="276"/>
    </row>
    <row r="32" spans="1:10" ht="13.5" customHeight="1">
      <c r="D32" s="118"/>
      <c r="E32" s="143"/>
      <c r="F32" s="143"/>
      <c r="G32" s="143"/>
      <c r="H32" s="143"/>
    </row>
    <row r="33" spans="4:10" ht="28.5" customHeight="1">
      <c r="D33" s="118" t="s">
        <v>35</v>
      </c>
      <c r="E33" s="277" t="str">
        <f>①基本情報シート!C15&amp;" "&amp;①基本情報シート!C16</f>
        <v xml:space="preserve"> </v>
      </c>
      <c r="F33" s="277"/>
      <c r="G33" s="277"/>
      <c r="H33" s="277"/>
      <c r="I33" s="117" t="s">
        <v>159</v>
      </c>
      <c r="J33" s="218" t="s">
        <v>178</v>
      </c>
    </row>
  </sheetData>
  <sheetProtection algorithmName="SHA-512" hashValue="0u5bvpOCogecT4cn+V4LGX53k8eWHcM07B8p4g4vC8mv8fUoaPQ3Ia1tJRaBK7/e3SjLGM7DF/9y36HdlYarnA==" saltValue="YX68UmCjJSQ2aPBI2Am9mA==" spinCount="100000" sheet="1" formatCells="0"/>
  <protectedRanges>
    <protectedRange sqref="B10:H10 E29:H29 E31:H31 E33:H33" name="範囲1"/>
  </protectedRanges>
  <mergeCells count="14">
    <mergeCell ref="E29:H29"/>
    <mergeCell ref="E31:H31"/>
    <mergeCell ref="E33:H33"/>
    <mergeCell ref="B19:B20"/>
    <mergeCell ref="D19:D20"/>
    <mergeCell ref="E19:G20"/>
    <mergeCell ref="C19:C20"/>
    <mergeCell ref="B10:H10"/>
    <mergeCell ref="A5:I5"/>
    <mergeCell ref="C16:D16"/>
    <mergeCell ref="F16:G16"/>
    <mergeCell ref="A17:A18"/>
    <mergeCell ref="C17:I17"/>
    <mergeCell ref="C18:I18"/>
  </mergeCells>
  <phoneticPr fontId="19"/>
  <dataValidations disablePrompts="1" count="1">
    <dataValidation allowBlank="1" showInputMessage="1" sqref="C19:C20" xr:uid="{C49A93E2-7F16-4B52-A953-D57A1BF927C1}"/>
  </dataValidations>
  <pageMargins left="0.70866141732283472" right="0.70866141732283472" top="0.74803149606299213" bottom="0.74803149606299213" header="0.31496062992125984" footer="0.31496062992125984"/>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C64A0-4162-4CA8-91B8-6A42A50FDA41}">
  <sheetPr>
    <tabColor rgb="FF92D050"/>
  </sheetPr>
  <dimension ref="A1:L40"/>
  <sheetViews>
    <sheetView showZeros="0" view="pageBreakPreview" zoomScaleNormal="100" zoomScaleSheetLayoutView="100" workbookViewId="0">
      <selection activeCell="L2" sqref="L2"/>
    </sheetView>
  </sheetViews>
  <sheetFormatPr defaultColWidth="9" defaultRowHeight="13"/>
  <cols>
    <col min="1" max="1" width="2.36328125" style="196" customWidth="1"/>
    <col min="2" max="4" width="2.1796875" style="196" customWidth="1"/>
    <col min="5" max="5" width="3" style="196" customWidth="1"/>
    <col min="6" max="6" width="2.1796875" style="196" customWidth="1"/>
    <col min="7" max="7" width="24" style="196" customWidth="1"/>
    <col min="8" max="8" width="10.453125" style="196" customWidth="1"/>
    <col min="9" max="9" width="2.1796875" style="196" customWidth="1"/>
    <col min="10" max="10" width="35.1796875" style="196" customWidth="1"/>
    <col min="11" max="11" width="2.1796875" style="196" customWidth="1"/>
    <col min="12" max="12" width="3.81640625" style="196" bestFit="1" customWidth="1"/>
    <col min="13" max="16384" width="9" style="196"/>
  </cols>
  <sheetData>
    <row r="1" spans="1:12">
      <c r="K1" s="207" t="s">
        <v>163</v>
      </c>
    </row>
    <row r="2" spans="1:12">
      <c r="A2" s="200" t="s">
        <v>294</v>
      </c>
      <c r="B2" s="194"/>
      <c r="C2" s="194"/>
      <c r="D2" s="194"/>
      <c r="E2" s="194"/>
      <c r="F2" s="194"/>
      <c r="J2" s="197"/>
    </row>
    <row r="3" spans="1:12">
      <c r="A3" s="198"/>
      <c r="B3" s="198"/>
      <c r="C3" s="198"/>
      <c r="D3" s="198"/>
      <c r="E3" s="198"/>
      <c r="F3" s="198"/>
      <c r="G3" s="198"/>
    </row>
    <row r="4" spans="1:12" ht="19">
      <c r="A4" s="281" t="s">
        <v>295</v>
      </c>
      <c r="B4" s="281"/>
      <c r="C4" s="281"/>
      <c r="D4" s="281"/>
      <c r="E4" s="281"/>
      <c r="F4" s="281"/>
      <c r="G4" s="281"/>
      <c r="H4" s="281"/>
      <c r="I4" s="281"/>
      <c r="J4" s="281"/>
    </row>
    <row r="6" spans="1:12" ht="27.75" customHeight="1">
      <c r="A6" s="282" t="s">
        <v>296</v>
      </c>
      <c r="B6" s="282"/>
      <c r="C6" s="282"/>
      <c r="D6" s="282"/>
      <c r="E6" s="282"/>
      <c r="F6" s="282"/>
      <c r="G6" s="283"/>
      <c r="H6" s="283"/>
      <c r="I6" s="283"/>
      <c r="J6" s="283"/>
    </row>
    <row r="7" spans="1:12" ht="9" customHeight="1">
      <c r="A7" s="202"/>
      <c r="B7" s="202"/>
      <c r="C7" s="202"/>
      <c r="D7" s="202"/>
      <c r="E7" s="202"/>
      <c r="F7" s="202"/>
      <c r="G7" s="202"/>
      <c r="H7" s="202"/>
      <c r="I7" s="202"/>
      <c r="J7" s="202"/>
    </row>
    <row r="8" spans="1:12">
      <c r="A8" s="284" t="s">
        <v>297</v>
      </c>
      <c r="B8" s="284"/>
      <c r="C8" s="284"/>
      <c r="D8" s="284"/>
      <c r="E8" s="284"/>
      <c r="F8" s="284"/>
      <c r="G8" s="284"/>
      <c r="H8" s="284"/>
      <c r="I8" s="284"/>
      <c r="J8" s="284"/>
    </row>
    <row r="9" spans="1:12" ht="9" customHeight="1">
      <c r="A9" s="202"/>
      <c r="B9" s="202"/>
      <c r="C9" s="202"/>
      <c r="D9" s="202"/>
      <c r="E9" s="202"/>
      <c r="F9" s="202"/>
      <c r="G9" s="202"/>
      <c r="H9" s="202"/>
      <c r="I9" s="202"/>
      <c r="J9" s="202"/>
    </row>
    <row r="10" spans="1:12" ht="27.75" customHeight="1">
      <c r="A10" s="203" t="s">
        <v>298</v>
      </c>
      <c r="B10" s="286" t="s">
        <v>299</v>
      </c>
      <c r="C10" s="286"/>
      <c r="D10" s="286"/>
      <c r="E10" s="286"/>
      <c r="F10" s="286"/>
      <c r="G10" s="286"/>
      <c r="H10" s="286"/>
      <c r="I10" s="286"/>
      <c r="J10" s="286"/>
      <c r="K10" s="286"/>
      <c r="L10" s="199"/>
    </row>
    <row r="11" spans="1:12" ht="13.5" customHeight="1">
      <c r="A11" s="202"/>
      <c r="B11" s="204" t="s">
        <v>300</v>
      </c>
      <c r="C11" s="286" t="s">
        <v>303</v>
      </c>
      <c r="D11" s="286"/>
      <c r="E11" s="286"/>
      <c r="F11" s="286"/>
      <c r="G11" s="286"/>
      <c r="H11" s="286"/>
      <c r="I11" s="286"/>
      <c r="J11" s="286"/>
      <c r="K11" s="286"/>
    </row>
    <row r="12" spans="1:12" ht="27.75" customHeight="1">
      <c r="A12" s="202"/>
      <c r="B12" s="204" t="s">
        <v>301</v>
      </c>
      <c r="C12" s="286" t="s">
        <v>302</v>
      </c>
      <c r="D12" s="286"/>
      <c r="E12" s="286"/>
      <c r="F12" s="286"/>
      <c r="G12" s="286"/>
      <c r="H12" s="286"/>
      <c r="I12" s="286"/>
      <c r="J12" s="286"/>
      <c r="K12" s="286"/>
    </row>
    <row r="13" spans="1:12" ht="40.5" customHeight="1">
      <c r="A13" s="202"/>
      <c r="B13" s="204" t="s">
        <v>304</v>
      </c>
      <c r="C13" s="286" t="s">
        <v>305</v>
      </c>
      <c r="D13" s="286"/>
      <c r="E13" s="286"/>
      <c r="F13" s="286"/>
      <c r="G13" s="286"/>
      <c r="H13" s="286"/>
      <c r="I13" s="286"/>
      <c r="J13" s="286"/>
      <c r="K13" s="286"/>
    </row>
    <row r="14" spans="1:12" ht="54" customHeight="1">
      <c r="A14" s="202"/>
      <c r="B14" s="204" t="s">
        <v>307</v>
      </c>
      <c r="C14" s="286" t="s">
        <v>306</v>
      </c>
      <c r="D14" s="286"/>
      <c r="E14" s="286"/>
      <c r="F14" s="286"/>
      <c r="G14" s="286"/>
      <c r="H14" s="286"/>
      <c r="I14" s="286"/>
      <c r="J14" s="286"/>
      <c r="K14" s="286"/>
    </row>
    <row r="15" spans="1:12">
      <c r="A15" s="202"/>
      <c r="B15" s="202"/>
      <c r="C15" s="202"/>
      <c r="D15" s="202"/>
      <c r="E15" s="202"/>
      <c r="F15" s="202"/>
      <c r="G15" s="202"/>
      <c r="H15" s="202"/>
      <c r="I15" s="202"/>
      <c r="J15" s="202"/>
    </row>
    <row r="16" spans="1:12">
      <c r="A16" s="203" t="s">
        <v>308</v>
      </c>
      <c r="B16" s="285" t="s">
        <v>309</v>
      </c>
      <c r="C16" s="285"/>
      <c r="D16" s="285"/>
      <c r="E16" s="285"/>
      <c r="F16" s="285"/>
      <c r="G16" s="285"/>
      <c r="H16" s="285"/>
      <c r="I16" s="285"/>
      <c r="J16" s="285"/>
    </row>
    <row r="17" spans="1:11" ht="27" customHeight="1">
      <c r="A17" s="202"/>
      <c r="B17" s="204" t="s">
        <v>300</v>
      </c>
      <c r="C17" s="286" t="s">
        <v>310</v>
      </c>
      <c r="D17" s="286"/>
      <c r="E17" s="286"/>
      <c r="F17" s="286"/>
      <c r="G17" s="286"/>
      <c r="H17" s="286"/>
      <c r="I17" s="286"/>
      <c r="J17" s="286"/>
      <c r="K17" s="286"/>
    </row>
    <row r="18" spans="1:11" ht="27" customHeight="1">
      <c r="A18" s="202"/>
      <c r="B18" s="202"/>
      <c r="C18" s="202"/>
      <c r="D18" s="286" t="s">
        <v>317</v>
      </c>
      <c r="E18" s="286"/>
      <c r="F18" s="286"/>
      <c r="G18" s="286"/>
      <c r="H18" s="286"/>
      <c r="I18" s="286"/>
      <c r="J18" s="286"/>
    </row>
    <row r="19" spans="1:11" ht="26.25" customHeight="1">
      <c r="A19" s="202"/>
      <c r="B19" s="202"/>
      <c r="C19" s="202"/>
      <c r="D19" s="202"/>
      <c r="E19" s="208" t="s">
        <v>300</v>
      </c>
      <c r="F19" s="286" t="s">
        <v>311</v>
      </c>
      <c r="G19" s="286"/>
      <c r="H19" s="286"/>
      <c r="I19" s="286"/>
      <c r="J19" s="286"/>
    </row>
    <row r="20" spans="1:11">
      <c r="A20" s="202"/>
      <c r="B20" s="202"/>
      <c r="C20" s="202"/>
      <c r="D20" s="202"/>
      <c r="E20" s="208" t="s">
        <v>301</v>
      </c>
      <c r="F20" s="286" t="s">
        <v>312</v>
      </c>
      <c r="G20" s="286"/>
      <c r="H20" s="286"/>
      <c r="I20" s="286"/>
      <c r="J20" s="286"/>
    </row>
    <row r="21" spans="1:11">
      <c r="A21" s="202"/>
      <c r="B21" s="202"/>
      <c r="C21" s="202"/>
      <c r="D21" s="202"/>
      <c r="E21" s="208" t="s">
        <v>304</v>
      </c>
      <c r="F21" s="286" t="s">
        <v>313</v>
      </c>
      <c r="G21" s="286"/>
      <c r="H21" s="286"/>
      <c r="I21" s="286"/>
      <c r="J21" s="286"/>
    </row>
    <row r="22" spans="1:11">
      <c r="A22" s="202"/>
      <c r="B22" s="202"/>
      <c r="C22" s="202"/>
      <c r="D22" s="202"/>
      <c r="E22" s="208" t="s">
        <v>307</v>
      </c>
      <c r="F22" s="286" t="s">
        <v>314</v>
      </c>
      <c r="G22" s="286"/>
      <c r="H22" s="286"/>
      <c r="I22" s="286"/>
      <c r="J22" s="286"/>
    </row>
    <row r="23" spans="1:11">
      <c r="A23" s="202"/>
      <c r="B23" s="202"/>
      <c r="C23" s="202"/>
      <c r="D23" s="202"/>
      <c r="E23" s="208" t="s">
        <v>316</v>
      </c>
      <c r="F23" s="286" t="s">
        <v>315</v>
      </c>
      <c r="G23" s="286"/>
      <c r="H23" s="286"/>
      <c r="I23" s="286"/>
      <c r="J23" s="286"/>
    </row>
    <row r="24" spans="1:11" ht="27" customHeight="1">
      <c r="A24" s="202"/>
      <c r="B24" s="202"/>
      <c r="C24" s="202"/>
      <c r="D24" s="286" t="s">
        <v>318</v>
      </c>
      <c r="E24" s="286"/>
      <c r="F24" s="286"/>
      <c r="G24" s="286"/>
      <c r="H24" s="286"/>
      <c r="I24" s="286"/>
      <c r="J24" s="286"/>
    </row>
    <row r="25" spans="1:11" ht="40.5" customHeight="1">
      <c r="A25" s="202"/>
      <c r="B25" s="202"/>
      <c r="C25" s="202"/>
      <c r="D25" s="286" t="s">
        <v>319</v>
      </c>
      <c r="E25" s="286"/>
      <c r="F25" s="286"/>
      <c r="G25" s="286"/>
      <c r="H25" s="286"/>
      <c r="I25" s="286"/>
      <c r="J25" s="286"/>
    </row>
    <row r="26" spans="1:11" ht="27" customHeight="1">
      <c r="A26" s="202"/>
      <c r="B26" s="202"/>
      <c r="C26" s="202"/>
      <c r="D26" s="286" t="s">
        <v>320</v>
      </c>
      <c r="E26" s="286"/>
      <c r="F26" s="286"/>
      <c r="G26" s="286"/>
      <c r="H26" s="286"/>
      <c r="I26" s="286"/>
      <c r="J26" s="286"/>
    </row>
    <row r="27" spans="1:11">
      <c r="A27" s="202"/>
      <c r="B27" s="202"/>
      <c r="C27" s="202"/>
      <c r="D27" s="202"/>
      <c r="E27" s="202"/>
      <c r="F27" s="202"/>
      <c r="G27" s="202"/>
      <c r="H27" s="202"/>
      <c r="I27" s="202"/>
      <c r="J27" s="202"/>
    </row>
    <row r="28" spans="1:11">
      <c r="A28" s="202"/>
      <c r="B28" s="204" t="s">
        <v>301</v>
      </c>
      <c r="C28" s="286" t="s">
        <v>321</v>
      </c>
      <c r="D28" s="286"/>
      <c r="E28" s="286"/>
      <c r="F28" s="286"/>
      <c r="G28" s="286"/>
      <c r="H28" s="286"/>
      <c r="I28" s="286"/>
      <c r="J28" s="286"/>
      <c r="K28" s="286"/>
    </row>
    <row r="29" spans="1:11" ht="54" customHeight="1">
      <c r="A29" s="202"/>
      <c r="B29" s="202"/>
      <c r="C29" s="202"/>
      <c r="D29" s="286" t="s">
        <v>322</v>
      </c>
      <c r="E29" s="286"/>
      <c r="F29" s="286"/>
      <c r="G29" s="286"/>
      <c r="H29" s="286"/>
      <c r="I29" s="286"/>
      <c r="J29" s="286"/>
    </row>
    <row r="30" spans="1:11">
      <c r="A30" s="202"/>
      <c r="B30" s="202"/>
      <c r="C30" s="202"/>
      <c r="D30" s="209"/>
      <c r="E30" s="209"/>
      <c r="F30" s="209"/>
      <c r="G30" s="209"/>
      <c r="H30" s="209"/>
      <c r="I30" s="209"/>
      <c r="J30" s="209"/>
    </row>
    <row r="31" spans="1:11">
      <c r="A31" s="202"/>
      <c r="B31" s="287">
        <f>'②(A-3)交付申請書'!I6</f>
        <v>45989</v>
      </c>
      <c r="C31" s="287"/>
      <c r="D31" s="287"/>
      <c r="E31" s="287"/>
      <c r="F31" s="287"/>
      <c r="G31" s="287"/>
      <c r="H31" s="202"/>
      <c r="I31" s="202"/>
      <c r="J31" s="202"/>
    </row>
    <row r="32" spans="1:11" ht="9" customHeight="1">
      <c r="A32" s="202"/>
      <c r="B32" s="202"/>
      <c r="C32" s="202"/>
      <c r="D32" s="202"/>
      <c r="E32" s="202"/>
      <c r="F32" s="202"/>
      <c r="G32" s="202"/>
      <c r="H32" s="202"/>
      <c r="I32" s="202"/>
      <c r="J32" s="202"/>
    </row>
    <row r="33" spans="1:10">
      <c r="A33" s="202"/>
      <c r="B33" s="202" t="s">
        <v>323</v>
      </c>
      <c r="C33" s="202"/>
      <c r="D33" s="202"/>
      <c r="E33" s="202"/>
      <c r="F33" s="202"/>
      <c r="H33" s="202"/>
      <c r="I33" s="202"/>
      <c r="J33" s="202"/>
    </row>
    <row r="34" spans="1:10" ht="27" customHeight="1">
      <c r="A34" s="202"/>
      <c r="B34" s="202"/>
      <c r="C34" s="202"/>
      <c r="D34" s="202"/>
      <c r="E34" s="202"/>
      <c r="F34" s="202"/>
      <c r="G34" s="202"/>
      <c r="H34" s="205" t="s">
        <v>33</v>
      </c>
      <c r="I34" s="202"/>
      <c r="J34" s="201">
        <f>①基本情報シート!C14</f>
        <v>0</v>
      </c>
    </row>
    <row r="35" spans="1:10" ht="28.5" customHeight="1">
      <c r="A35" s="202"/>
      <c r="B35" s="202"/>
      <c r="C35" s="202"/>
      <c r="D35" s="202"/>
      <c r="E35" s="202"/>
      <c r="F35" s="202"/>
      <c r="G35" s="202"/>
      <c r="H35" s="205" t="s">
        <v>34</v>
      </c>
      <c r="I35" s="202"/>
      <c r="J35" s="201">
        <f>①基本情報シート!C13</f>
        <v>0</v>
      </c>
    </row>
    <row r="36" spans="1:10">
      <c r="A36" s="202"/>
      <c r="B36" s="202"/>
      <c r="C36" s="202"/>
      <c r="D36" s="202"/>
      <c r="E36" s="202"/>
      <c r="F36" s="202"/>
      <c r="G36" s="202"/>
      <c r="H36" s="205" t="s">
        <v>35</v>
      </c>
      <c r="I36" s="202"/>
      <c r="J36" s="202" t="str">
        <f>①基本情報シート!C15&amp;"　"&amp;①基本情報シート!C16</f>
        <v>　</v>
      </c>
    </row>
    <row r="37" spans="1:10" ht="10.5" customHeight="1">
      <c r="A37" s="202"/>
      <c r="B37" s="202"/>
      <c r="C37" s="202"/>
      <c r="D37" s="202"/>
      <c r="E37" s="202"/>
      <c r="F37" s="202"/>
      <c r="G37" s="202"/>
      <c r="H37" s="205"/>
      <c r="I37" s="205"/>
      <c r="J37" s="205"/>
    </row>
    <row r="38" spans="1:10">
      <c r="A38" s="202"/>
      <c r="B38" s="202"/>
      <c r="C38" s="202"/>
      <c r="D38" s="202"/>
      <c r="E38" s="202"/>
      <c r="F38" s="202"/>
      <c r="G38" s="202"/>
      <c r="H38" s="205" t="s">
        <v>36</v>
      </c>
      <c r="I38" s="202"/>
      <c r="J38" s="202">
        <f>①基本情報シート!C17</f>
        <v>0</v>
      </c>
    </row>
    <row r="39" spans="1:10" ht="10.5" customHeight="1">
      <c r="A39" s="202"/>
      <c r="B39" s="202"/>
      <c r="C39" s="202"/>
      <c r="D39" s="202"/>
      <c r="E39" s="202"/>
      <c r="F39" s="202"/>
      <c r="G39" s="202"/>
      <c r="H39" s="205"/>
      <c r="I39" s="205"/>
      <c r="J39" s="205"/>
    </row>
    <row r="40" spans="1:10">
      <c r="A40" s="202"/>
      <c r="B40" s="202"/>
      <c r="C40" s="202"/>
      <c r="D40" s="202"/>
      <c r="E40" s="202"/>
      <c r="F40" s="202"/>
      <c r="G40" s="202"/>
      <c r="H40" s="205" t="s">
        <v>101</v>
      </c>
      <c r="I40" s="202"/>
      <c r="J40" s="206">
        <f>①基本情報シート!C18</f>
        <v>0</v>
      </c>
    </row>
  </sheetData>
  <sheetProtection algorithmName="SHA-512" hashValue="AEQlNzTnNVCaIeQg94SURvBzAqix+QFZWYhU2vVksAKD+Va7UkA4TB2woS3NM26LqAUk8CpQTEN78LO0/ONNBg==" saltValue="jnw9Xc9Ex15Su/lV7yn8kg==" spinCount="100000" sheet="1" formatCells="0"/>
  <protectedRanges>
    <protectedRange sqref="J34 J35 J36 J38 J40" name="範囲1"/>
  </protectedRanges>
  <mergeCells count="22">
    <mergeCell ref="D29:J29"/>
    <mergeCell ref="B31:G31"/>
    <mergeCell ref="F22:J22"/>
    <mergeCell ref="F23:J23"/>
    <mergeCell ref="D24:J24"/>
    <mergeCell ref="D25:J25"/>
    <mergeCell ref="D26:J26"/>
    <mergeCell ref="F21:J21"/>
    <mergeCell ref="F19:J19"/>
    <mergeCell ref="F20:J20"/>
    <mergeCell ref="D18:J18"/>
    <mergeCell ref="C28:K28"/>
    <mergeCell ref="A4:J4"/>
    <mergeCell ref="A6:J6"/>
    <mergeCell ref="A8:J8"/>
    <mergeCell ref="B16:J16"/>
    <mergeCell ref="C17:K17"/>
    <mergeCell ref="C14:K14"/>
    <mergeCell ref="C13:K13"/>
    <mergeCell ref="C12:K12"/>
    <mergeCell ref="C11:K11"/>
    <mergeCell ref="B10:K10"/>
  </mergeCells>
  <phoneticPr fontId="19"/>
  <pageMargins left="0.70866141732283472" right="0.70866141732283472" top="0.74803149606299213" bottom="0.74803149606299213" header="0.31496062992125984" footer="0.31496062992125984"/>
  <pageSetup paperSize="9" scale="98"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E3E06-5984-4487-8E12-0ABCF3C0DD7A}">
  <sheetPr codeName="Sheet1">
    <tabColor rgb="FF00B050"/>
    <pageSetUpPr fitToPage="1"/>
  </sheetPr>
  <dimension ref="B4:O43"/>
  <sheetViews>
    <sheetView showGridLines="0" showZeros="0" view="pageBreakPreview" zoomScaleNormal="100" zoomScaleSheetLayoutView="100" workbookViewId="0">
      <selection activeCell="P9" sqref="P9"/>
    </sheetView>
  </sheetViews>
  <sheetFormatPr defaultColWidth="9" defaultRowHeight="15.75" customHeight="1"/>
  <cols>
    <col min="1" max="1" width="3" style="92" customWidth="1"/>
    <col min="2" max="2" width="18" style="92" customWidth="1"/>
    <col min="3" max="3" width="13.36328125" style="92" customWidth="1"/>
    <col min="4" max="4" width="9" style="92"/>
    <col min="5" max="5" width="2.36328125" style="92" customWidth="1"/>
    <col min="6" max="6" width="9" style="92" customWidth="1"/>
    <col min="7" max="7" width="4.1796875" style="92" customWidth="1"/>
    <col min="8" max="8" width="4.453125" style="92" customWidth="1"/>
    <col min="9" max="10" width="2.08984375" style="92" customWidth="1"/>
    <col min="11" max="11" width="6" style="92" customWidth="1"/>
    <col min="12" max="12" width="6.81640625" style="92" customWidth="1"/>
    <col min="13" max="13" width="2.1796875" style="92" customWidth="1"/>
    <col min="14" max="14" width="11" style="92" customWidth="1"/>
    <col min="15" max="15" width="2.81640625" style="92" customWidth="1"/>
    <col min="16" max="16384" width="9" style="92"/>
  </cols>
  <sheetData>
    <row r="4" spans="2:15" ht="16.5" customHeight="1" thickBot="1">
      <c r="O4" s="180" t="s">
        <v>286</v>
      </c>
    </row>
    <row r="5" spans="2:15" ht="16.5" customHeight="1">
      <c r="B5" s="157"/>
      <c r="C5" s="182" t="s">
        <v>249</v>
      </c>
      <c r="D5" s="183"/>
      <c r="E5" s="183"/>
      <c r="F5" s="183"/>
      <c r="G5" s="183"/>
      <c r="H5" s="183"/>
      <c r="I5" s="183"/>
      <c r="J5" s="183"/>
      <c r="K5" s="183"/>
      <c r="L5" s="183"/>
      <c r="M5" s="183"/>
      <c r="N5" s="183"/>
      <c r="O5" s="184"/>
    </row>
    <row r="6" spans="2:15" ht="16.5" customHeight="1">
      <c r="B6" s="158" t="s">
        <v>287</v>
      </c>
      <c r="C6" s="185" t="s">
        <v>250</v>
      </c>
      <c r="D6" s="186"/>
      <c r="E6" s="186"/>
      <c r="F6" s="186"/>
      <c r="G6" s="186"/>
      <c r="H6" s="186"/>
      <c r="I6" s="186"/>
      <c r="J6" s="186"/>
      <c r="K6" s="186"/>
      <c r="L6" s="186"/>
      <c r="M6" s="186"/>
      <c r="N6" s="186"/>
      <c r="O6" s="187"/>
    </row>
    <row r="7" spans="2:15" ht="16.5" customHeight="1">
      <c r="B7" s="158" t="s">
        <v>288</v>
      </c>
      <c r="C7" s="185" t="s">
        <v>289</v>
      </c>
      <c r="D7" s="186"/>
      <c r="E7" s="186"/>
      <c r="F7" s="186"/>
      <c r="G7" s="186"/>
      <c r="H7" s="186"/>
      <c r="I7" s="186"/>
      <c r="J7" s="186"/>
      <c r="K7" s="186"/>
      <c r="L7" s="186"/>
      <c r="M7" s="186"/>
      <c r="N7" s="186"/>
      <c r="O7" s="187"/>
    </row>
    <row r="8" spans="2:15" ht="16.5" customHeight="1" thickBot="1">
      <c r="B8" s="159"/>
      <c r="C8" s="188" t="s">
        <v>251</v>
      </c>
      <c r="D8" s="189"/>
      <c r="E8" s="189"/>
      <c r="F8" s="189"/>
      <c r="G8" s="189"/>
      <c r="H8" s="189"/>
      <c r="I8" s="189"/>
      <c r="J8" s="189"/>
      <c r="K8" s="189"/>
      <c r="L8" s="189"/>
      <c r="M8" s="189"/>
      <c r="N8" s="189"/>
      <c r="O8" s="190"/>
    </row>
    <row r="9" spans="2:15" ht="17.25" customHeight="1">
      <c r="B9" s="165" t="s">
        <v>252</v>
      </c>
      <c r="C9" s="288"/>
      <c r="D9" s="289"/>
      <c r="E9" s="289"/>
      <c r="F9" s="289"/>
      <c r="G9" s="289"/>
      <c r="H9" s="289"/>
      <c r="I9" s="289"/>
      <c r="J9" s="289"/>
      <c r="K9" s="289"/>
      <c r="L9" s="289"/>
      <c r="M9" s="289"/>
      <c r="N9" s="289"/>
      <c r="O9" s="290"/>
    </row>
    <row r="10" spans="2:15" ht="30" customHeight="1" thickBot="1">
      <c r="B10" s="166" t="s">
        <v>253</v>
      </c>
      <c r="C10" s="291">
        <f>①基本情報シート!C14</f>
        <v>0</v>
      </c>
      <c r="D10" s="292"/>
      <c r="E10" s="292"/>
      <c r="F10" s="292"/>
      <c r="G10" s="292"/>
      <c r="H10" s="292"/>
      <c r="I10" s="292"/>
      <c r="J10" s="292"/>
      <c r="K10" s="292"/>
      <c r="L10" s="292"/>
      <c r="M10" s="292"/>
      <c r="N10" s="292"/>
      <c r="O10" s="293"/>
    </row>
    <row r="11" spans="2:15" ht="17.25" customHeight="1">
      <c r="B11" s="165" t="s">
        <v>252</v>
      </c>
      <c r="C11" s="288"/>
      <c r="D11" s="289"/>
      <c r="E11" s="289"/>
      <c r="F11" s="289"/>
      <c r="G11" s="289"/>
      <c r="H11" s="289"/>
      <c r="I11" s="289"/>
      <c r="J11" s="289"/>
      <c r="K11" s="289"/>
      <c r="L11" s="289"/>
      <c r="M11" s="289"/>
      <c r="N11" s="289"/>
      <c r="O11" s="290"/>
    </row>
    <row r="12" spans="2:15" ht="30" customHeight="1" thickBot="1">
      <c r="B12" s="167" t="s">
        <v>254</v>
      </c>
      <c r="C12" s="291">
        <f>①基本情報シート!C13</f>
        <v>0</v>
      </c>
      <c r="D12" s="292"/>
      <c r="E12" s="292"/>
      <c r="F12" s="292"/>
      <c r="G12" s="292"/>
      <c r="H12" s="292"/>
      <c r="I12" s="292"/>
      <c r="J12" s="292"/>
      <c r="K12" s="292"/>
      <c r="L12" s="292"/>
      <c r="M12" s="292"/>
      <c r="N12" s="292"/>
      <c r="O12" s="293"/>
    </row>
    <row r="13" spans="2:15" ht="24" customHeight="1" thickBot="1">
      <c r="B13" s="168" t="s">
        <v>255</v>
      </c>
      <c r="C13" s="294"/>
      <c r="D13" s="294"/>
      <c r="E13" s="295"/>
      <c r="F13" s="296" t="s">
        <v>266</v>
      </c>
      <c r="G13" s="297"/>
      <c r="H13" s="297"/>
      <c r="I13" s="298"/>
      <c r="J13" s="299">
        <f>①基本情報シート!C17</f>
        <v>0</v>
      </c>
      <c r="K13" s="299"/>
      <c r="L13" s="299"/>
      <c r="M13" s="299"/>
      <c r="N13" s="299"/>
      <c r="O13" s="300"/>
    </row>
    <row r="14" spans="2:15" ht="24" customHeight="1" thickBot="1">
      <c r="B14" s="168" t="s">
        <v>256</v>
      </c>
      <c r="C14" s="301"/>
      <c r="D14" s="301"/>
      <c r="E14" s="302"/>
      <c r="F14" s="297" t="s">
        <v>258</v>
      </c>
      <c r="G14" s="297"/>
      <c r="H14" s="297"/>
      <c r="I14" s="297"/>
      <c r="J14" s="297"/>
      <c r="K14" s="303"/>
      <c r="L14" s="303"/>
      <c r="M14" s="303"/>
      <c r="N14" s="303"/>
      <c r="O14" s="169" t="s">
        <v>257</v>
      </c>
    </row>
    <row r="15" spans="2:15" ht="18" customHeight="1">
      <c r="B15" s="307" t="s">
        <v>260</v>
      </c>
      <c r="C15" s="309">
        <f>①基本情報シート!C22</f>
        <v>0</v>
      </c>
      <c r="D15" s="304"/>
      <c r="E15" s="304"/>
      <c r="F15" s="305" t="s">
        <v>258</v>
      </c>
      <c r="G15" s="305"/>
      <c r="H15" s="305"/>
      <c r="I15" s="305"/>
      <c r="J15" s="305"/>
      <c r="K15" s="304">
        <f>①基本情報シート!C25</f>
        <v>0</v>
      </c>
      <c r="L15" s="304"/>
      <c r="M15" s="304"/>
      <c r="N15" s="304"/>
      <c r="O15" s="161" t="s">
        <v>257</v>
      </c>
    </row>
    <row r="16" spans="2:15" ht="18" customHeight="1" thickBot="1">
      <c r="B16" s="308"/>
      <c r="C16" s="310"/>
      <c r="D16" s="306"/>
      <c r="E16" s="306"/>
      <c r="F16" s="170" t="s">
        <v>259</v>
      </c>
      <c r="G16" s="171"/>
      <c r="H16" s="172"/>
      <c r="I16" s="306">
        <f>①基本情報シート!C26</f>
        <v>0</v>
      </c>
      <c r="J16" s="306"/>
      <c r="K16" s="306"/>
      <c r="L16" s="306"/>
      <c r="M16" s="306"/>
      <c r="N16" s="306"/>
      <c r="O16" s="162" t="s">
        <v>257</v>
      </c>
    </row>
    <row r="17" spans="2:15" ht="32.25" customHeight="1" thickBot="1">
      <c r="B17" s="219" t="s">
        <v>261</v>
      </c>
      <c r="C17" s="311" t="s">
        <v>262</v>
      </c>
      <c r="D17" s="312"/>
      <c r="E17" s="312"/>
      <c r="F17" s="312"/>
      <c r="G17" s="312"/>
      <c r="H17" s="312"/>
      <c r="I17" s="312"/>
      <c r="J17" s="312"/>
      <c r="K17" s="312"/>
      <c r="L17" s="312"/>
      <c r="M17" s="312"/>
      <c r="N17" s="312"/>
      <c r="O17" s="313"/>
    </row>
    <row r="18" spans="2:15" ht="17.25" customHeight="1">
      <c r="B18" s="165" t="s">
        <v>252</v>
      </c>
      <c r="C18" s="314"/>
      <c r="D18" s="315"/>
      <c r="E18" s="315"/>
      <c r="F18" s="315"/>
      <c r="G18" s="315"/>
      <c r="H18" s="315"/>
      <c r="I18" s="315"/>
      <c r="J18" s="315"/>
      <c r="K18" s="315"/>
      <c r="L18" s="315"/>
      <c r="M18" s="320"/>
      <c r="N18" s="316" t="s">
        <v>273</v>
      </c>
      <c r="O18" s="317"/>
    </row>
    <row r="19" spans="2:15" ht="31.5" customHeight="1">
      <c r="B19" s="173" t="s">
        <v>263</v>
      </c>
      <c r="C19" s="323">
        <f>'⑥(A-5-2)添付書類'!C11</f>
        <v>0</v>
      </c>
      <c r="D19" s="324"/>
      <c r="E19" s="324"/>
      <c r="F19" s="324"/>
      <c r="G19" s="321">
        <f>'⑥(A-5-2)添付書類'!F11</f>
        <v>0</v>
      </c>
      <c r="H19" s="321"/>
      <c r="I19" s="321"/>
      <c r="J19" s="321"/>
      <c r="K19" s="321"/>
      <c r="L19" s="321"/>
      <c r="M19" s="322"/>
      <c r="N19" s="318"/>
      <c r="O19" s="319"/>
    </row>
    <row r="20" spans="2:15" ht="32.25" customHeight="1">
      <c r="B20" s="220" t="s">
        <v>267</v>
      </c>
      <c r="C20" s="365" t="s">
        <v>268</v>
      </c>
      <c r="D20" s="366"/>
      <c r="E20" s="366"/>
      <c r="F20" s="366"/>
      <c r="G20" s="366"/>
      <c r="H20" s="366"/>
      <c r="I20" s="366"/>
      <c r="J20" s="366"/>
      <c r="K20" s="366"/>
      <c r="L20" s="366"/>
      <c r="M20" s="367"/>
      <c r="N20" s="350" t="s">
        <v>274</v>
      </c>
      <c r="O20" s="351"/>
    </row>
    <row r="21" spans="2:15" ht="24" customHeight="1" thickBot="1">
      <c r="B21" s="191" t="s">
        <v>269</v>
      </c>
      <c r="C21" s="193"/>
      <c r="D21" s="362" t="s">
        <v>270</v>
      </c>
      <c r="E21" s="363"/>
      <c r="F21" s="364" t="s">
        <v>271</v>
      </c>
      <c r="G21" s="364"/>
      <c r="H21" s="368">
        <f>'⑥(A-5-2)添付書類'!E14</f>
        <v>0</v>
      </c>
      <c r="I21" s="369"/>
      <c r="J21" s="369"/>
      <c r="K21" s="369"/>
      <c r="L21" s="369"/>
      <c r="M21" s="370"/>
      <c r="N21" s="352"/>
      <c r="O21" s="353"/>
    </row>
    <row r="22" spans="2:15" ht="17.25" customHeight="1">
      <c r="B22" s="174" t="s">
        <v>252</v>
      </c>
      <c r="C22" s="343">
        <f>'⑥(A-5-2)添付書類'!C12:I12</f>
        <v>0</v>
      </c>
      <c r="D22" s="344"/>
      <c r="E22" s="344"/>
      <c r="F22" s="344"/>
      <c r="G22" s="344"/>
      <c r="H22" s="344"/>
      <c r="I22" s="344"/>
      <c r="J22" s="344"/>
      <c r="K22" s="344"/>
      <c r="L22" s="344"/>
      <c r="M22" s="345"/>
      <c r="N22" s="352"/>
      <c r="O22" s="353"/>
    </row>
    <row r="23" spans="2:15" ht="30" customHeight="1" thickBot="1">
      <c r="B23" s="175" t="s">
        <v>272</v>
      </c>
      <c r="C23" s="359">
        <f>'⑥(A-5-2)添付書類'!C13:I13</f>
        <v>0</v>
      </c>
      <c r="D23" s="360"/>
      <c r="E23" s="360"/>
      <c r="F23" s="360"/>
      <c r="G23" s="360"/>
      <c r="H23" s="360"/>
      <c r="I23" s="360"/>
      <c r="J23" s="360"/>
      <c r="K23" s="360"/>
      <c r="L23" s="360"/>
      <c r="M23" s="361"/>
      <c r="N23" s="354"/>
      <c r="O23" s="355"/>
    </row>
    <row r="24" spans="2:15" ht="18" customHeight="1">
      <c r="B24" s="356" t="s">
        <v>275</v>
      </c>
      <c r="C24" s="357"/>
      <c r="D24" s="357"/>
      <c r="E24" s="357"/>
      <c r="F24" s="357"/>
      <c r="G24" s="357"/>
      <c r="H24" s="357"/>
      <c r="I24" s="357"/>
      <c r="J24" s="357"/>
      <c r="K24" s="357"/>
      <c r="L24" s="357"/>
      <c r="M24" s="357"/>
      <c r="N24" s="357"/>
      <c r="O24" s="358"/>
    </row>
    <row r="25" spans="2:15" ht="17.25" customHeight="1">
      <c r="B25" s="158" t="s">
        <v>252</v>
      </c>
      <c r="C25" s="341"/>
      <c r="D25" s="342"/>
      <c r="E25" s="342"/>
      <c r="F25" s="342"/>
      <c r="G25" s="342"/>
      <c r="H25" s="342"/>
      <c r="I25" s="342"/>
      <c r="J25" s="342"/>
      <c r="K25" s="342"/>
      <c r="L25" s="342"/>
      <c r="M25" s="327" t="s">
        <v>280</v>
      </c>
      <c r="N25" s="328"/>
      <c r="O25" s="329"/>
    </row>
    <row r="26" spans="2:15" ht="31.5" customHeight="1">
      <c r="B26" s="173" t="s">
        <v>276</v>
      </c>
      <c r="C26" s="176"/>
      <c r="D26" s="107"/>
      <c r="E26" s="107"/>
      <c r="F26" s="177" t="s">
        <v>277</v>
      </c>
      <c r="G26" s="107"/>
      <c r="H26" s="107"/>
      <c r="I26" s="107"/>
      <c r="J26" s="107"/>
      <c r="K26" s="107"/>
      <c r="L26" s="179" t="s">
        <v>278</v>
      </c>
      <c r="M26" s="330"/>
      <c r="N26" s="331"/>
      <c r="O26" s="332"/>
    </row>
    <row r="27" spans="2:15" ht="24" customHeight="1">
      <c r="B27" s="192" t="s">
        <v>269</v>
      </c>
      <c r="C27" s="97"/>
      <c r="D27" s="336" t="s">
        <v>270</v>
      </c>
      <c r="E27" s="337"/>
      <c r="F27" s="338" t="s">
        <v>271</v>
      </c>
      <c r="G27" s="338"/>
      <c r="H27" s="339" t="s">
        <v>279</v>
      </c>
      <c r="I27" s="339"/>
      <c r="J27" s="339"/>
      <c r="K27" s="339"/>
      <c r="L27" s="340"/>
      <c r="M27" s="330"/>
      <c r="N27" s="331"/>
      <c r="O27" s="332"/>
    </row>
    <row r="28" spans="2:15" ht="17.25" customHeight="1">
      <c r="B28" s="178" t="s">
        <v>252</v>
      </c>
      <c r="C28" s="341"/>
      <c r="D28" s="342"/>
      <c r="E28" s="342"/>
      <c r="F28" s="342"/>
      <c r="G28" s="342"/>
      <c r="H28" s="342"/>
      <c r="I28" s="342"/>
      <c r="J28" s="342"/>
      <c r="K28" s="342"/>
      <c r="L28" s="342"/>
      <c r="M28" s="330"/>
      <c r="N28" s="331"/>
      <c r="O28" s="332"/>
    </row>
    <row r="29" spans="2:15" ht="30" customHeight="1" thickBot="1">
      <c r="B29" s="175" t="s">
        <v>272</v>
      </c>
      <c r="C29" s="346"/>
      <c r="D29" s="347"/>
      <c r="E29" s="347"/>
      <c r="F29" s="347"/>
      <c r="G29" s="347"/>
      <c r="H29" s="347"/>
      <c r="I29" s="347"/>
      <c r="J29" s="347"/>
      <c r="K29" s="347"/>
      <c r="L29" s="347"/>
      <c r="M29" s="333"/>
      <c r="N29" s="334"/>
      <c r="O29" s="335"/>
    </row>
    <row r="30" spans="2:15" ht="20.25" customHeight="1">
      <c r="B30" s="157" t="s">
        <v>281</v>
      </c>
      <c r="C30" s="160"/>
      <c r="D30" s="160"/>
      <c r="E30" s="160"/>
      <c r="F30" s="160"/>
      <c r="G30" s="160"/>
      <c r="H30" s="160"/>
      <c r="I30" s="160"/>
      <c r="J30" s="160"/>
      <c r="K30" s="160"/>
      <c r="L30" s="160"/>
      <c r="M30" s="160"/>
      <c r="N30" s="160"/>
      <c r="O30" s="161"/>
    </row>
    <row r="31" spans="2:15" ht="6.75" customHeight="1">
      <c r="B31" s="181"/>
      <c r="O31" s="162"/>
    </row>
    <row r="32" spans="2:15" ht="15.75" customHeight="1">
      <c r="B32" s="348">
        <f>'②(A-3)交付申請書'!I6</f>
        <v>45989</v>
      </c>
      <c r="C32" s="349"/>
      <c r="O32" s="162"/>
    </row>
    <row r="33" spans="2:15" ht="6.75" customHeight="1">
      <c r="B33" s="181"/>
      <c r="O33" s="162"/>
    </row>
    <row r="34" spans="2:15" ht="16.5" customHeight="1">
      <c r="B34" s="181" t="s">
        <v>282</v>
      </c>
      <c r="O34" s="162"/>
    </row>
    <row r="35" spans="2:15" ht="18" customHeight="1">
      <c r="B35" s="181"/>
      <c r="C35" s="92" t="s">
        <v>283</v>
      </c>
      <c r="E35" s="325">
        <f>①基本情報シート!C14</f>
        <v>0</v>
      </c>
      <c r="F35" s="325"/>
      <c r="G35" s="325"/>
      <c r="H35" s="325"/>
      <c r="I35" s="325"/>
      <c r="J35" s="325"/>
      <c r="K35" s="325"/>
      <c r="L35" s="325"/>
      <c r="M35" s="325"/>
      <c r="N35" s="325"/>
      <c r="O35" s="326"/>
    </row>
    <row r="36" spans="2:15" ht="18" customHeight="1">
      <c r="B36" s="181"/>
      <c r="C36" s="92" t="s">
        <v>284</v>
      </c>
      <c r="E36" s="325">
        <f>①基本情報シート!C13</f>
        <v>0</v>
      </c>
      <c r="F36" s="325"/>
      <c r="G36" s="325"/>
      <c r="H36" s="325"/>
      <c r="I36" s="325"/>
      <c r="J36" s="325"/>
      <c r="K36" s="325"/>
      <c r="L36" s="325"/>
      <c r="M36" s="325"/>
      <c r="N36" s="325"/>
      <c r="O36" s="326"/>
    </row>
    <row r="37" spans="2:15" ht="18" customHeight="1">
      <c r="B37" s="181"/>
      <c r="C37" s="92" t="s">
        <v>285</v>
      </c>
      <c r="E37" s="325" t="str">
        <f>①基本情報シート!C15&amp;"　"&amp;①基本情報シート!C16</f>
        <v>　</v>
      </c>
      <c r="F37" s="325"/>
      <c r="G37" s="325"/>
      <c r="H37" s="325"/>
      <c r="I37" s="325"/>
      <c r="J37" s="325"/>
      <c r="K37" s="325"/>
      <c r="L37" s="325"/>
      <c r="M37" s="325"/>
      <c r="N37" s="325"/>
      <c r="O37" s="326"/>
    </row>
    <row r="38" spans="2:15" ht="15.75" customHeight="1">
      <c r="B38" s="181"/>
      <c r="O38" s="162"/>
    </row>
    <row r="39" spans="2:15" ht="15.75" customHeight="1">
      <c r="B39" s="181"/>
      <c r="O39" s="162"/>
    </row>
    <row r="40" spans="2:15" ht="15.75" customHeight="1">
      <c r="B40" s="181"/>
      <c r="O40" s="162"/>
    </row>
    <row r="41" spans="2:15" ht="15.75" customHeight="1">
      <c r="B41" s="181"/>
      <c r="O41" s="162"/>
    </row>
    <row r="42" spans="2:15" ht="15.75" customHeight="1">
      <c r="B42" s="181"/>
      <c r="O42" s="162"/>
    </row>
    <row r="43" spans="2:15" ht="15.75" customHeight="1" thickBot="1">
      <c r="B43" s="159"/>
      <c r="C43" s="163"/>
      <c r="D43" s="163"/>
      <c r="E43" s="163"/>
      <c r="F43" s="163"/>
      <c r="G43" s="163"/>
      <c r="H43" s="163"/>
      <c r="I43" s="163"/>
      <c r="J43" s="163"/>
      <c r="K43" s="163"/>
      <c r="L43" s="163"/>
      <c r="M43" s="163"/>
      <c r="N43" s="163"/>
      <c r="O43" s="164"/>
    </row>
  </sheetData>
  <mergeCells count="41">
    <mergeCell ref="C22:M22"/>
    <mergeCell ref="C29:L29"/>
    <mergeCell ref="B32:C32"/>
    <mergeCell ref="E35:O35"/>
    <mergeCell ref="E36:O36"/>
    <mergeCell ref="N20:O23"/>
    <mergeCell ref="B24:O24"/>
    <mergeCell ref="C23:M23"/>
    <mergeCell ref="D21:E21"/>
    <mergeCell ref="F21:G21"/>
    <mergeCell ref="C20:M20"/>
    <mergeCell ref="H21:M21"/>
    <mergeCell ref="E37:O37"/>
    <mergeCell ref="M25:O29"/>
    <mergeCell ref="D27:E27"/>
    <mergeCell ref="F27:G27"/>
    <mergeCell ref="H27:L27"/>
    <mergeCell ref="C28:L28"/>
    <mergeCell ref="C25:F25"/>
    <mergeCell ref="G25:L25"/>
    <mergeCell ref="I16:N16"/>
    <mergeCell ref="B15:B16"/>
    <mergeCell ref="C15:E16"/>
    <mergeCell ref="C17:O17"/>
    <mergeCell ref="C18:F18"/>
    <mergeCell ref="N18:O19"/>
    <mergeCell ref="G18:M18"/>
    <mergeCell ref="G19:M19"/>
    <mergeCell ref="C19:F19"/>
    <mergeCell ref="C14:E14"/>
    <mergeCell ref="K14:N14"/>
    <mergeCell ref="K15:N15"/>
    <mergeCell ref="F14:J14"/>
    <mergeCell ref="F15:J15"/>
    <mergeCell ref="C9:O9"/>
    <mergeCell ref="C10:O10"/>
    <mergeCell ref="C11:O11"/>
    <mergeCell ref="C12:O12"/>
    <mergeCell ref="C13:E13"/>
    <mergeCell ref="F13:I13"/>
    <mergeCell ref="J13:O13"/>
  </mergeCells>
  <phoneticPr fontId="19"/>
  <pageMargins left="0.59055118110236227" right="0.39370078740157483" top="0.47244094488188981" bottom="0.35433070866141736" header="0.31496062992125984" footer="0.31496062992125984"/>
  <pageSetup paperSize="9" scale="69" orientation="portrait" blackAndWhite="1" r:id="rId1"/>
  <rowBreaks count="1" manualBreakCount="1">
    <brk id="43" min="1" max="14"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EBB6-E62E-47E5-9F10-9040D9236D07}">
  <sheetPr>
    <tabColor rgb="FF0070C0"/>
  </sheetPr>
  <dimension ref="A1:M42"/>
  <sheetViews>
    <sheetView showGridLines="0" showZeros="0" view="pageBreakPreview" zoomScaleNormal="100" zoomScaleSheetLayoutView="100" workbookViewId="0">
      <selection activeCell="H3" sqref="H3"/>
    </sheetView>
  </sheetViews>
  <sheetFormatPr defaultColWidth="9" defaultRowHeight="14"/>
  <cols>
    <col min="1" max="1" width="29.36328125" style="13" customWidth="1"/>
    <col min="2" max="2" width="1.6328125" style="13" customWidth="1"/>
    <col min="3" max="4" width="6" style="13" customWidth="1"/>
    <col min="5" max="5" width="3" style="13" customWidth="1"/>
    <col min="6" max="6" width="18" style="13" customWidth="1"/>
    <col min="7" max="7" width="17.81640625" style="13" customWidth="1"/>
    <col min="8" max="8" width="9" style="128"/>
    <col min="9" max="12" width="9" style="13"/>
    <col min="13" max="13" width="10.453125" style="13" hidden="1" customWidth="1"/>
    <col min="14" max="16384" width="9" style="13"/>
  </cols>
  <sheetData>
    <row r="1" spans="1:13">
      <c r="A1" s="18" t="s">
        <v>41</v>
      </c>
      <c r="G1" s="19" t="s">
        <v>42</v>
      </c>
    </row>
    <row r="3" spans="1:13" ht="21">
      <c r="A3" s="226" t="s">
        <v>43</v>
      </c>
      <c r="B3" s="226"/>
      <c r="C3" s="226"/>
      <c r="D3" s="226"/>
      <c r="E3" s="226"/>
      <c r="F3" s="226"/>
      <c r="G3" s="226"/>
    </row>
    <row r="6" spans="1:13" ht="20.25" customHeight="1">
      <c r="G6" s="145">
        <v>46122</v>
      </c>
      <c r="H6" s="217" t="s">
        <v>164</v>
      </c>
      <c r="M6" s="119">
        <v>46112</v>
      </c>
    </row>
    <row r="7" spans="1:13">
      <c r="M7" s="119">
        <v>46113</v>
      </c>
    </row>
    <row r="8" spans="1:13">
      <c r="A8" s="13" t="s">
        <v>32</v>
      </c>
      <c r="M8" s="119">
        <v>46114</v>
      </c>
    </row>
    <row r="9" spans="1:13">
      <c r="M9" s="119">
        <v>46115</v>
      </c>
    </row>
    <row r="10" spans="1:13">
      <c r="M10" s="119">
        <v>46116</v>
      </c>
    </row>
    <row r="11" spans="1:13" ht="28.5" customHeight="1">
      <c r="C11" s="228" t="s">
        <v>33</v>
      </c>
      <c r="D11" s="228"/>
      <c r="E11" s="15"/>
      <c r="F11" s="372">
        <f>①基本情報シート!C14</f>
        <v>0</v>
      </c>
      <c r="G11" s="372"/>
      <c r="H11" s="217" t="s">
        <v>108</v>
      </c>
      <c r="M11" s="119">
        <v>46117</v>
      </c>
    </row>
    <row r="12" spans="1:13" ht="6" customHeight="1">
      <c r="D12" s="15"/>
      <c r="E12" s="15"/>
      <c r="F12" s="88"/>
      <c r="G12" s="88"/>
      <c r="M12" s="119">
        <v>46118</v>
      </c>
    </row>
    <row r="13" spans="1:13" ht="28.5" customHeight="1">
      <c r="C13" s="228" t="s">
        <v>34</v>
      </c>
      <c r="D13" s="228"/>
      <c r="E13" s="15"/>
      <c r="F13" s="373">
        <f>①基本情報シート!C13</f>
        <v>0</v>
      </c>
      <c r="G13" s="373"/>
      <c r="H13" s="217" t="s">
        <v>109</v>
      </c>
      <c r="M13" s="119">
        <v>46119</v>
      </c>
    </row>
    <row r="14" spans="1:13" ht="6" customHeight="1">
      <c r="D14" s="15"/>
      <c r="E14" s="15"/>
      <c r="F14" s="88"/>
      <c r="G14" s="88"/>
      <c r="H14" s="217"/>
      <c r="M14" s="119">
        <v>46120</v>
      </c>
    </row>
    <row r="15" spans="1:13" ht="19.5" customHeight="1">
      <c r="C15" s="228" t="s">
        <v>35</v>
      </c>
      <c r="D15" s="228"/>
      <c r="E15" s="15"/>
      <c r="F15" s="372" t="str">
        <f>①基本情報シート!C15&amp;"　"&amp;①基本情報シート!C16</f>
        <v>　</v>
      </c>
      <c r="G15" s="372"/>
      <c r="H15" s="217" t="s">
        <v>241</v>
      </c>
      <c r="M15" s="119">
        <v>46121</v>
      </c>
    </row>
    <row r="16" spans="1:13" ht="6" customHeight="1">
      <c r="D16" s="15"/>
      <c r="E16" s="15"/>
      <c r="F16" s="88"/>
      <c r="G16" s="88"/>
      <c r="H16" s="217"/>
      <c r="M16" s="119">
        <v>46122</v>
      </c>
    </row>
    <row r="17" spans="1:12" ht="19.5" customHeight="1">
      <c r="C17" s="228" t="s">
        <v>36</v>
      </c>
      <c r="D17" s="228"/>
      <c r="E17" s="15"/>
      <c r="F17" s="374">
        <f>①基本情報シート!C17</f>
        <v>0</v>
      </c>
      <c r="G17" s="374"/>
      <c r="H17" s="217" t="s">
        <v>180</v>
      </c>
      <c r="I17" s="134"/>
      <c r="J17" s="134"/>
      <c r="K17" s="134"/>
      <c r="L17" s="134"/>
    </row>
    <row r="18" spans="1:12" ht="6" customHeight="1">
      <c r="D18" s="15"/>
      <c r="E18" s="15"/>
      <c r="F18" s="88"/>
      <c r="G18" s="88"/>
      <c r="H18" s="135"/>
      <c r="I18" s="134"/>
      <c r="J18" s="134"/>
      <c r="K18" s="134"/>
      <c r="L18" s="134"/>
    </row>
    <row r="19" spans="1:12" ht="28.5" customHeight="1">
      <c r="C19" s="228" t="s">
        <v>101</v>
      </c>
      <c r="D19" s="228"/>
      <c r="E19" s="15"/>
      <c r="F19" s="373">
        <f>①基本情報シート!C18</f>
        <v>0</v>
      </c>
      <c r="G19" s="373"/>
      <c r="H19" s="135"/>
      <c r="I19" s="134"/>
      <c r="J19" s="134"/>
      <c r="K19" s="134"/>
      <c r="L19" s="134"/>
    </row>
    <row r="20" spans="1:12" ht="6" customHeight="1">
      <c r="D20" s="15"/>
      <c r="E20" s="15"/>
      <c r="F20" s="88"/>
      <c r="G20" s="88"/>
    </row>
    <row r="21" spans="1:12" ht="28.5" customHeight="1">
      <c r="C21" s="228" t="s">
        <v>102</v>
      </c>
      <c r="D21" s="228"/>
      <c r="E21" s="15" t="s">
        <v>232</v>
      </c>
      <c r="F21" s="375">
        <f>①基本情報シート!C8</f>
        <v>0</v>
      </c>
      <c r="G21" s="375"/>
    </row>
    <row r="22" spans="1:12" ht="14.25" customHeight="1"/>
    <row r="23" spans="1:12" ht="14.25" customHeight="1"/>
    <row r="24" spans="1:12" ht="21" customHeight="1">
      <c r="A24" s="371" t="s">
        <v>347</v>
      </c>
      <c r="B24" s="371"/>
      <c r="C24" s="371"/>
      <c r="D24" s="376" t="str">
        <f>" 号で交付決定のあった令和"&amp;管理用!B5&amp;"年度ひょうご"</f>
        <v xml:space="preserve"> 号で交付決定のあった令和７年度ひょうご</v>
      </c>
      <c r="E24" s="376"/>
      <c r="F24" s="376"/>
      <c r="G24" s="376"/>
      <c r="H24" s="221" t="s">
        <v>181</v>
      </c>
    </row>
    <row r="25" spans="1:12" ht="21" customHeight="1">
      <c r="A25" s="376" t="s">
        <v>99</v>
      </c>
      <c r="B25" s="376"/>
      <c r="C25" s="376"/>
      <c r="D25" s="376"/>
      <c r="E25" s="376"/>
      <c r="F25" s="376"/>
      <c r="G25" s="376"/>
      <c r="H25" s="218" t="s">
        <v>182</v>
      </c>
    </row>
    <row r="26" spans="1:12" ht="21" customHeight="1">
      <c r="A26" s="13" t="s">
        <v>100</v>
      </c>
    </row>
    <row r="27" spans="1:12">
      <c r="I27" s="13" t="s">
        <v>98</v>
      </c>
    </row>
    <row r="28" spans="1:12" ht="14.25" customHeight="1">
      <c r="A28" s="230" t="s">
        <v>38</v>
      </c>
      <c r="B28" s="230"/>
      <c r="C28" s="230"/>
      <c r="D28" s="230"/>
      <c r="E28" s="230"/>
      <c r="F28" s="230"/>
      <c r="G28" s="230"/>
    </row>
    <row r="30" spans="1:12">
      <c r="A30" s="13" t="s">
        <v>39</v>
      </c>
    </row>
    <row r="32" spans="1:12">
      <c r="A32" s="13" t="str">
        <f>"２　事業の着手年月日　　（令和　"&amp;管理用!B5&amp;"年　４月　１日）"</f>
        <v>２　事業の着手年月日　　（令和　７年　４月　１日）</v>
      </c>
    </row>
    <row r="33" spans="1:1">
      <c r="A33" s="13" t="str">
        <f>"　　　　　　　　　　　　　令和　"&amp;管理用!B5&amp;"年　４月　１日"</f>
        <v>　　　　　　　　　　　　　令和　７年　４月　１日</v>
      </c>
    </row>
    <row r="35" spans="1:1">
      <c r="A35" s="13" t="str">
        <f>"　　事業の完了年月日　　（令和　"&amp;DBCS(管理用!B5+1)&amp;"年　３月３１日）"</f>
        <v>　　事業の完了年月日　　（令和　８年　３月３１日）</v>
      </c>
    </row>
    <row r="36" spans="1:1">
      <c r="A36" s="13" t="str">
        <f>"　　　　　　　　　　　　　令和　"&amp;DBCS(管理用!B5+1)&amp;"年　３月３１日"</f>
        <v>　　　　　　　　　　　　　令和　８年　３月３１日</v>
      </c>
    </row>
    <row r="38" spans="1:1">
      <c r="A38" s="13" t="s">
        <v>40</v>
      </c>
    </row>
    <row r="39" spans="1:1">
      <c r="A39" s="13" t="s">
        <v>91</v>
      </c>
    </row>
    <row r="40" spans="1:1">
      <c r="A40" s="13" t="s">
        <v>92</v>
      </c>
    </row>
    <row r="41" spans="1:1" ht="10.5" customHeight="1"/>
    <row r="42" spans="1:1">
      <c r="A42" s="13" t="s">
        <v>93</v>
      </c>
    </row>
  </sheetData>
  <sheetProtection algorithmName="SHA-512" hashValue="FVXJ28R3JsHxMqWEZQzHbhplVcKcKNY7QA3KOPr8Twj4amMsKKEXxSxYE9NqIdG1lkcbbOgzPi8nUNeXO9QFUA==" saltValue="g2beKyRwxQo7JRpUjws5MA==" spinCount="100000" sheet="1" formatCells="0"/>
  <protectedRanges>
    <protectedRange sqref="G6 F11:G11 F13:G13 F15:G15 F17:G17 F19:G19 F21:G21 A24:C24" name="範囲1"/>
  </protectedRanges>
  <mergeCells count="17">
    <mergeCell ref="A28:G28"/>
    <mergeCell ref="F11:G11"/>
    <mergeCell ref="F13:G13"/>
    <mergeCell ref="F15:G15"/>
    <mergeCell ref="F17:G17"/>
    <mergeCell ref="F19:G19"/>
    <mergeCell ref="F21:G21"/>
    <mergeCell ref="D24:G24"/>
    <mergeCell ref="A25:G25"/>
    <mergeCell ref="C11:D11"/>
    <mergeCell ref="C13:D13"/>
    <mergeCell ref="C15:D15"/>
    <mergeCell ref="C17:D17"/>
    <mergeCell ref="C19:D19"/>
    <mergeCell ref="C21:D21"/>
    <mergeCell ref="A24:C24"/>
    <mergeCell ref="A3:G3"/>
  </mergeCells>
  <phoneticPr fontId="19"/>
  <printOptions horizontalCentered="1"/>
  <pageMargins left="0.78740157480314965" right="0.70866141732283472" top="0.94488188976377963" bottom="0.74803149606299213" header="0.31496062992125984" footer="0.31496062992125984"/>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1441CFF1-171C-4030-9E67-B2DCB2D4E4DD}">
          <x14:formula1>
            <xm:f>DATE(YEAR(管理用!B6)+1, MONTH(管理用!B6), DAY(管理用!B6))-1</xm:f>
          </x14:formula1>
          <x14:formula2>
            <xm:f>DATE(YEAR(管理用!B6)+1, MONTH(管理用!B6), DAY(管理用!B6))+9</xm:f>
          </x14:formula2>
          <xm:sqref>G6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6E82-9D8E-456A-B524-AC10855810F4}">
  <sheetPr>
    <tabColor rgb="FF0070C0"/>
  </sheetPr>
  <dimension ref="A1:G27"/>
  <sheetViews>
    <sheetView showGridLines="0" showZeros="0" view="pageBreakPreview" zoomScaleNormal="77" zoomScaleSheetLayoutView="100" workbookViewId="0">
      <selection activeCell="I3" sqref="I3"/>
    </sheetView>
  </sheetViews>
  <sheetFormatPr defaultColWidth="9" defaultRowHeight="14"/>
  <cols>
    <col min="1" max="1" width="4.453125" style="13" customWidth="1"/>
    <col min="2" max="2" width="25.453125" style="13" customWidth="1"/>
    <col min="3" max="3" width="3.81640625" style="13" customWidth="1"/>
    <col min="4" max="4" width="18" style="13" customWidth="1"/>
    <col min="5" max="5" width="3.81640625" style="13" customWidth="1"/>
    <col min="6" max="6" width="30" style="13" customWidth="1"/>
    <col min="7" max="7" width="9" style="128"/>
    <col min="8" max="16384" width="9" style="13"/>
  </cols>
  <sheetData>
    <row r="1" spans="1:7">
      <c r="A1" s="21" t="s">
        <v>25</v>
      </c>
      <c r="F1" s="19" t="s">
        <v>42</v>
      </c>
    </row>
    <row r="3" spans="1:7" ht="28.5" customHeight="1">
      <c r="A3" s="236" t="s">
        <v>44</v>
      </c>
      <c r="B3" s="236"/>
      <c r="C3" s="236"/>
      <c r="D3" s="236"/>
      <c r="E3" s="236"/>
      <c r="F3" s="236"/>
    </row>
    <row r="5" spans="1:7">
      <c r="A5" s="13" t="s">
        <v>26</v>
      </c>
    </row>
    <row r="6" spans="1:7" ht="40.5" customHeight="1">
      <c r="B6" s="14" t="s">
        <v>28</v>
      </c>
      <c r="C6" s="237" t="s">
        <v>45</v>
      </c>
      <c r="D6" s="238"/>
      <c r="E6" s="239"/>
      <c r="F6" s="14" t="s">
        <v>29</v>
      </c>
    </row>
    <row r="7" spans="1:7" ht="27" customHeight="1">
      <c r="B7" s="240" t="s">
        <v>30</v>
      </c>
      <c r="C7" s="27" t="s">
        <v>46</v>
      </c>
      <c r="D7" s="38">
        <f>'③(A-3)別記 収支予算書'!D8</f>
        <v>0</v>
      </c>
      <c r="E7" s="28" t="s">
        <v>47</v>
      </c>
      <c r="F7" s="23"/>
      <c r="G7" s="217" t="s">
        <v>165</v>
      </c>
    </row>
    <row r="8" spans="1:7" ht="27" customHeight="1">
      <c r="B8" s="241"/>
      <c r="C8" s="22"/>
      <c r="D8" s="36">
        <f>'⑫(A-12)実績額一覧表'!G18</f>
        <v>0</v>
      </c>
      <c r="E8" s="24" t="s">
        <v>48</v>
      </c>
      <c r="F8" s="25"/>
      <c r="G8" s="217" t="s">
        <v>49</v>
      </c>
    </row>
    <row r="9" spans="1:7" ht="54" customHeight="1">
      <c r="B9" s="29"/>
      <c r="C9" s="30"/>
      <c r="D9" s="37"/>
      <c r="E9" s="31"/>
      <c r="F9" s="16"/>
    </row>
    <row r="10" spans="1:7" ht="54" customHeight="1">
      <c r="B10" s="29"/>
      <c r="C10" s="30"/>
      <c r="D10" s="37"/>
      <c r="E10" s="31"/>
      <c r="F10" s="16"/>
    </row>
    <row r="11" spans="1:7" ht="27" customHeight="1">
      <c r="B11" s="234" t="s">
        <v>27</v>
      </c>
      <c r="C11" s="32" t="s">
        <v>46</v>
      </c>
      <c r="D11" s="38">
        <f>D7</f>
        <v>0</v>
      </c>
      <c r="E11" s="33" t="s">
        <v>47</v>
      </c>
      <c r="F11" s="23"/>
    </row>
    <row r="12" spans="1:7" ht="27" customHeight="1">
      <c r="B12" s="235"/>
      <c r="C12" s="34"/>
      <c r="D12" s="39">
        <f>D8</f>
        <v>0</v>
      </c>
      <c r="E12" s="35"/>
      <c r="F12" s="26"/>
    </row>
    <row r="16" spans="1:7">
      <c r="A16" s="13" t="s">
        <v>31</v>
      </c>
    </row>
    <row r="17" spans="2:6" ht="40.5" customHeight="1">
      <c r="B17" s="14" t="s">
        <v>28</v>
      </c>
      <c r="C17" s="237" t="s">
        <v>45</v>
      </c>
      <c r="D17" s="238"/>
      <c r="E17" s="239"/>
      <c r="F17" s="14" t="s">
        <v>29</v>
      </c>
    </row>
    <row r="18" spans="2:6" ht="27" customHeight="1">
      <c r="B18" s="240" t="s">
        <v>50</v>
      </c>
      <c r="C18" s="27" t="s">
        <v>46</v>
      </c>
      <c r="D18" s="40">
        <f>D7</f>
        <v>0</v>
      </c>
      <c r="E18" s="28" t="s">
        <v>47</v>
      </c>
      <c r="F18" s="23"/>
    </row>
    <row r="19" spans="2:6" ht="27" customHeight="1">
      <c r="B19" s="241"/>
      <c r="C19" s="22"/>
      <c r="D19" s="36">
        <f>D8</f>
        <v>0</v>
      </c>
      <c r="E19" s="24" t="s">
        <v>48</v>
      </c>
      <c r="F19" s="25"/>
    </row>
    <row r="20" spans="2:6" ht="54" customHeight="1">
      <c r="B20" s="29"/>
      <c r="C20" s="30"/>
      <c r="D20" s="37"/>
      <c r="E20" s="31"/>
      <c r="F20" s="16"/>
    </row>
    <row r="21" spans="2:6" ht="54" customHeight="1">
      <c r="B21" s="29"/>
      <c r="C21" s="30"/>
      <c r="D21" s="37"/>
      <c r="E21" s="31"/>
      <c r="F21" s="16"/>
    </row>
    <row r="22" spans="2:6" ht="27" customHeight="1">
      <c r="B22" s="234" t="s">
        <v>27</v>
      </c>
      <c r="C22" s="32" t="s">
        <v>46</v>
      </c>
      <c r="D22" s="38">
        <f>D18</f>
        <v>0</v>
      </c>
      <c r="E22" s="33" t="s">
        <v>47</v>
      </c>
      <c r="F22" s="23"/>
    </row>
    <row r="23" spans="2:6" ht="27" customHeight="1">
      <c r="B23" s="235"/>
      <c r="C23" s="34"/>
      <c r="D23" s="39">
        <f>D19</f>
        <v>0</v>
      </c>
      <c r="E23" s="35"/>
      <c r="F23" s="26"/>
    </row>
    <row r="24" spans="2:6" ht="19">
      <c r="B24" s="13" t="s">
        <v>51</v>
      </c>
      <c r="F24" s="17"/>
    </row>
    <row r="25" spans="2:6">
      <c r="B25" s="13" t="s">
        <v>52</v>
      </c>
    </row>
    <row r="27" spans="2:6" ht="19">
      <c r="B27" s="195" t="str">
        <f>IF(D18&lt;D19,"エラー！：交付申請額を超える実績報告はできません","")</f>
        <v/>
      </c>
    </row>
  </sheetData>
  <sheetProtection algorithmName="SHA-512" hashValue="Vu3YTMroKrqPXAWx9/Kq2hma+Olde8uwTIPjtrD6x1dxwvjYOTuD0TTvPcl99n39juix5NobBA7rTMd0DdOCMg==" saltValue="OHbDKqdT9DMN7tWpHCgO8Q==" spinCount="100000" sheet="1" objects="1" scenarios="1"/>
  <mergeCells count="7">
    <mergeCell ref="C17:E17"/>
    <mergeCell ref="B18:B19"/>
    <mergeCell ref="B22:B23"/>
    <mergeCell ref="A3:F3"/>
    <mergeCell ref="B7:B8"/>
    <mergeCell ref="C6:E6"/>
    <mergeCell ref="B11:B12"/>
  </mergeCells>
  <phoneticPr fontId="19"/>
  <pageMargins left="0.9055118110236221" right="0.9055118110236221" top="0.94488188976377963" bottom="0.94488188976377963" header="0.31496062992125984" footer="0.31496062992125984"/>
  <pageSetup paperSize="9" scale="98"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B1:G22"/>
  <sheetViews>
    <sheetView showZeros="0" view="pageBreakPreview" zoomScaleNormal="100" zoomScaleSheetLayoutView="100" workbookViewId="0">
      <selection activeCell="I3" sqref="I3"/>
    </sheetView>
  </sheetViews>
  <sheetFormatPr defaultColWidth="9" defaultRowHeight="13"/>
  <cols>
    <col min="1" max="1" width="2" style="1" customWidth="1"/>
    <col min="2" max="2" width="34.36328125" style="1" customWidth="1"/>
    <col min="3" max="7" width="18.90625" style="1" customWidth="1"/>
    <col min="8" max="8" width="1.1796875" style="1" customWidth="1"/>
    <col min="9" max="16384" width="9" style="1"/>
  </cols>
  <sheetData>
    <row r="1" spans="2:7" ht="16.5">
      <c r="B1" s="3" t="s">
        <v>53</v>
      </c>
      <c r="C1" s="4"/>
      <c r="D1" s="4"/>
      <c r="E1" s="4"/>
      <c r="F1" s="4"/>
    </row>
    <row r="2" spans="2:7" ht="21.75" customHeight="1">
      <c r="B2" s="215" t="str">
        <f>"令和"&amp;管理用!B5&amp;"年度　ひょうご保育料軽減事業補助金実績額一覧表"</f>
        <v>令和７年度　ひょうご保育料軽減事業補助金実績額一覧表</v>
      </c>
      <c r="C2" s="4"/>
      <c r="D2" s="4"/>
      <c r="E2" s="4"/>
      <c r="F2" s="4"/>
    </row>
    <row r="3" spans="2:7" ht="14">
      <c r="B3" s="63" t="s">
        <v>58</v>
      </c>
      <c r="C3" s="4"/>
      <c r="D3" s="4"/>
      <c r="E3" s="4"/>
      <c r="F3" s="7"/>
    </row>
    <row r="4" spans="2:7" ht="16.5">
      <c r="B4" s="5"/>
      <c r="C4" s="4"/>
      <c r="D4" s="4"/>
      <c r="E4" s="4"/>
      <c r="F4" s="4"/>
    </row>
    <row r="5" spans="2:7" ht="16.5" customHeight="1">
      <c r="B5" s="6"/>
      <c r="C5" s="7"/>
      <c r="D5" s="7"/>
      <c r="E5" s="8" t="s">
        <v>54</v>
      </c>
      <c r="F5" s="242">
        <f>'⑩(A-11)実績報告書'!F21:G21</f>
        <v>0</v>
      </c>
      <c r="G5" s="242"/>
    </row>
    <row r="6" spans="2:7" ht="14">
      <c r="B6" s="9"/>
      <c r="C6" s="9"/>
      <c r="D6" s="7"/>
      <c r="E6" s="7"/>
      <c r="F6" s="7"/>
    </row>
    <row r="7" spans="2:7" ht="13.5" customHeight="1">
      <c r="B7" s="243" t="s">
        <v>0</v>
      </c>
      <c r="C7" s="244" t="s">
        <v>1</v>
      </c>
      <c r="D7" s="245" t="s">
        <v>2</v>
      </c>
      <c r="E7" s="245" t="s">
        <v>55</v>
      </c>
      <c r="F7" s="245" t="s">
        <v>23</v>
      </c>
      <c r="G7" s="245" t="s">
        <v>3</v>
      </c>
    </row>
    <row r="8" spans="2:7" ht="13.5" customHeight="1">
      <c r="B8" s="243"/>
      <c r="C8" s="244"/>
      <c r="D8" s="245"/>
      <c r="E8" s="245"/>
      <c r="F8" s="245"/>
      <c r="G8" s="245"/>
    </row>
    <row r="9" spans="2:7" ht="13.5" customHeight="1">
      <c r="B9" s="243"/>
      <c r="C9" s="244"/>
      <c r="D9" s="245"/>
      <c r="E9" s="245"/>
      <c r="F9" s="245"/>
      <c r="G9" s="245"/>
    </row>
    <row r="10" spans="2:7" ht="13.5" customHeight="1">
      <c r="B10" s="243"/>
      <c r="C10" s="244"/>
      <c r="D10" s="245"/>
      <c r="E10" s="245"/>
      <c r="F10" s="245"/>
      <c r="G10" s="245"/>
    </row>
    <row r="11" spans="2:7" ht="13.5" customHeight="1">
      <c r="B11" s="243"/>
      <c r="C11" s="244"/>
      <c r="D11" s="245"/>
      <c r="E11" s="245"/>
      <c r="F11" s="245"/>
      <c r="G11" s="245"/>
    </row>
    <row r="12" spans="2:7" ht="14">
      <c r="B12" s="243"/>
      <c r="C12" s="41" t="s">
        <v>4</v>
      </c>
      <c r="D12" s="42" t="s">
        <v>5</v>
      </c>
      <c r="E12" s="43" t="s">
        <v>6</v>
      </c>
      <c r="F12" s="43" t="s">
        <v>7</v>
      </c>
      <c r="G12" s="43"/>
    </row>
    <row r="13" spans="2:7" ht="14">
      <c r="B13" s="44"/>
      <c r="C13" s="45"/>
      <c r="D13" s="46" t="s">
        <v>8</v>
      </c>
      <c r="E13" s="47" t="s">
        <v>8</v>
      </c>
      <c r="F13" s="47" t="s">
        <v>8</v>
      </c>
      <c r="G13" s="47" t="s">
        <v>8</v>
      </c>
    </row>
    <row r="14" spans="2:7" ht="21" customHeight="1">
      <c r="B14" s="48" t="s">
        <v>9</v>
      </c>
      <c r="C14" s="49"/>
      <c r="D14" s="50"/>
      <c r="E14" s="51"/>
      <c r="F14" s="51"/>
      <c r="G14" s="51"/>
    </row>
    <row r="15" spans="2:7" ht="28.5" customHeight="1">
      <c r="B15" s="52" t="s">
        <v>10</v>
      </c>
      <c r="C15" s="53">
        <f>'⑬(A-12)別紙5-４ 第３子'!C26:D26</f>
        <v>0</v>
      </c>
      <c r="D15" s="54">
        <f>'⑬(A-12)別紙5-４ 第３子'!I26</f>
        <v>0</v>
      </c>
      <c r="E15" s="54">
        <f>'⑬(A-12)別紙5-４ 第３子'!J26</f>
        <v>0</v>
      </c>
      <c r="F15" s="54">
        <f>'⑬(A-12)別紙5-４ 第３子'!K26</f>
        <v>0</v>
      </c>
      <c r="G15" s="55">
        <f>F15</f>
        <v>0</v>
      </c>
    </row>
    <row r="16" spans="2:7" ht="28.5" customHeight="1">
      <c r="B16" s="56" t="s">
        <v>11</v>
      </c>
      <c r="C16" s="49">
        <f>'⑬(A-12)別紙5-5 第２子'!C26:D26</f>
        <v>0</v>
      </c>
      <c r="D16" s="51">
        <f>'⑬(A-12)別紙5-5 第２子'!I26</f>
        <v>0</v>
      </c>
      <c r="E16" s="51">
        <f>'⑬(A-12)別紙5-5 第２子'!J26</f>
        <v>0</v>
      </c>
      <c r="F16" s="51">
        <f>'⑬(A-12)別紙5-5 第２子'!K26</f>
        <v>0</v>
      </c>
      <c r="G16" s="51">
        <f>F16</f>
        <v>0</v>
      </c>
    </row>
    <row r="17" spans="2:7" ht="28.5" customHeight="1">
      <c r="B17" s="57" t="s">
        <v>24</v>
      </c>
      <c r="C17" s="58">
        <f>'⑬(A-12)別紙5-6 第１子'!C26:D26</f>
        <v>0</v>
      </c>
      <c r="D17" s="59">
        <f>'⑬(A-12)別紙5-6 第１子'!I26</f>
        <v>0</v>
      </c>
      <c r="E17" s="59">
        <f>'⑬(A-12)別紙5-6 第１子'!J26</f>
        <v>0</v>
      </c>
      <c r="F17" s="59">
        <f>'⑬(A-12)別紙5-6 第１子'!K26</f>
        <v>0</v>
      </c>
      <c r="G17" s="59">
        <f>F17</f>
        <v>0</v>
      </c>
    </row>
    <row r="18" spans="2:7" ht="28.5" customHeight="1">
      <c r="B18" s="60" t="s">
        <v>12</v>
      </c>
      <c r="C18" s="61">
        <f>SUM(C15:C17)</f>
        <v>0</v>
      </c>
      <c r="D18" s="62"/>
      <c r="E18" s="62"/>
      <c r="F18" s="62"/>
      <c r="G18" s="61">
        <f>SUM(G15:G17)</f>
        <v>0</v>
      </c>
    </row>
    <row r="19" spans="2:7" ht="14">
      <c r="B19" s="10"/>
      <c r="C19" s="10"/>
      <c r="D19" s="11"/>
      <c r="E19" s="11"/>
      <c r="F19" s="11"/>
    </row>
    <row r="20" spans="2:7" ht="14">
      <c r="B20" s="9" t="s">
        <v>13</v>
      </c>
      <c r="C20" s="7"/>
      <c r="D20" s="7"/>
      <c r="E20" s="7"/>
      <c r="F20" s="7"/>
    </row>
    <row r="21" spans="2:7" ht="14">
      <c r="B21" s="9" t="s">
        <v>56</v>
      </c>
      <c r="C21" s="7"/>
      <c r="D21" s="7"/>
      <c r="E21" s="7"/>
      <c r="F21" s="7"/>
    </row>
    <row r="22" spans="2:7" ht="14">
      <c r="B22" s="9" t="s">
        <v>57</v>
      </c>
    </row>
  </sheetData>
  <sheetProtection algorithmName="SHA-512" hashValue="a1cMKxR3VteNmFuPItRme1J55ScU2QE0ajvfgEcdBw0h0EtAVY9Ak4Tfi1AQeOkryZup/1jkEAJBnUpzXO72LQ==" saltValue="3gMTFeOFs+u1tY8uGKDceA==" spinCount="100000" sheet="1" selectLockedCells="1" selectUnlockedCells="1"/>
  <mergeCells count="7">
    <mergeCell ref="F5:G5"/>
    <mergeCell ref="B7:B12"/>
    <mergeCell ref="C7:C11"/>
    <mergeCell ref="D7:D11"/>
    <mergeCell ref="E7:E11"/>
    <mergeCell ref="F7:F11"/>
    <mergeCell ref="G7:G11"/>
  </mergeCells>
  <phoneticPr fontId="19"/>
  <pageMargins left="0.70866141732283472" right="0.70866141732283472" top="0.94488188976377963" bottom="0.74803149606299213" header="0.51181102362204722" footer="0.51181102362204722"/>
  <pageSetup paperSize="9" firstPageNumber="0" orientation="landscape" blackAndWhite="1"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E3642-201D-4511-84CD-11B7EF38CFE1}">
  <sheetPr>
    <tabColor rgb="FF0070C0"/>
    <pageSetUpPr fitToPage="1"/>
  </sheetPr>
  <dimension ref="A1:O32"/>
  <sheetViews>
    <sheetView showZeros="0" view="pageBreakPreview" zoomScale="90" zoomScaleNormal="90" zoomScaleSheetLayoutView="90" workbookViewId="0">
      <selection activeCell="N8" sqref="N8"/>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 bestFit="1" customWidth="1"/>
    <col min="15" max="16384" width="9" style="1"/>
  </cols>
  <sheetData>
    <row r="1" spans="1:15" s="2" customFormat="1" ht="19">
      <c r="A1" s="246" t="s">
        <v>74</v>
      </c>
      <c r="B1" s="246"/>
      <c r="C1" s="246"/>
      <c r="D1" s="246"/>
      <c r="E1" s="246"/>
      <c r="F1" s="246"/>
      <c r="G1" s="246"/>
      <c r="H1" s="246"/>
      <c r="I1" s="246"/>
      <c r="J1" s="246"/>
      <c r="K1" s="246"/>
      <c r="L1" s="246"/>
      <c r="M1" s="246"/>
    </row>
    <row r="2" spans="1:15" s="2" customFormat="1" ht="19">
      <c r="A2" s="247" t="s">
        <v>72</v>
      </c>
      <c r="B2" s="247"/>
      <c r="C2" s="247"/>
      <c r="D2" s="247"/>
      <c r="E2" s="247"/>
      <c r="F2" s="247"/>
      <c r="G2" s="247"/>
      <c r="H2" s="247"/>
      <c r="I2" s="247"/>
      <c r="J2" s="247"/>
      <c r="K2" s="247"/>
      <c r="L2" s="247"/>
      <c r="M2" s="247"/>
      <c r="O2" s="67"/>
    </row>
    <row r="3" spans="1:15" s="2" customFormat="1" ht="11.25" customHeight="1">
      <c r="A3" s="66"/>
      <c r="B3" s="66"/>
      <c r="C3" s="66"/>
      <c r="D3" s="66"/>
      <c r="E3" s="66"/>
      <c r="F3" s="66"/>
      <c r="G3" s="66"/>
      <c r="H3" s="66"/>
      <c r="I3" s="66"/>
      <c r="J3" s="66"/>
      <c r="K3" s="66"/>
      <c r="L3" s="66"/>
      <c r="M3" s="66"/>
    </row>
    <row r="4" spans="1:15" ht="14.5" thickBot="1">
      <c r="J4" s="65" t="s">
        <v>71</v>
      </c>
      <c r="K4" s="248">
        <f>'⑩(A-11)実績報告書'!F21</f>
        <v>0</v>
      </c>
      <c r="L4" s="248"/>
      <c r="M4" s="248"/>
    </row>
    <row r="5" spans="1:15" ht="5.25" customHeight="1" thickTop="1"/>
    <row r="6" spans="1:15" ht="31.5" customHeight="1">
      <c r="A6" s="249" t="s">
        <v>14</v>
      </c>
      <c r="B6" s="250" t="s">
        <v>70</v>
      </c>
      <c r="C6" s="251" t="s">
        <v>15</v>
      </c>
      <c r="D6" s="251"/>
      <c r="E6" s="251"/>
      <c r="F6" s="249" t="s">
        <v>117</v>
      </c>
      <c r="G6" s="249" t="s">
        <v>69</v>
      </c>
      <c r="H6" s="249" t="s">
        <v>75</v>
      </c>
      <c r="I6" s="249" t="s">
        <v>68</v>
      </c>
      <c r="J6" s="253" t="s">
        <v>324</v>
      </c>
      <c r="K6" s="254" t="s">
        <v>121</v>
      </c>
      <c r="L6" s="254"/>
      <c r="M6" s="255" t="s">
        <v>16</v>
      </c>
    </row>
    <row r="7" spans="1:15" ht="20.149999999999999" customHeight="1">
      <c r="A7" s="249"/>
      <c r="B7" s="250"/>
      <c r="C7" s="256" t="s">
        <v>17</v>
      </c>
      <c r="D7" s="252" t="s">
        <v>18</v>
      </c>
      <c r="E7" s="257" t="s">
        <v>19</v>
      </c>
      <c r="F7" s="249"/>
      <c r="G7" s="249"/>
      <c r="H7" s="249"/>
      <c r="I7" s="249"/>
      <c r="J7" s="253"/>
      <c r="K7" s="254"/>
      <c r="L7" s="254"/>
      <c r="M7" s="255"/>
    </row>
    <row r="8" spans="1:15" ht="20.149999999999999" customHeight="1">
      <c r="A8" s="249"/>
      <c r="B8" s="250"/>
      <c r="C8" s="256"/>
      <c r="D8" s="252"/>
      <c r="E8" s="257"/>
      <c r="F8" s="252"/>
      <c r="G8" s="252"/>
      <c r="H8" s="252"/>
      <c r="I8" s="252"/>
      <c r="J8" s="253"/>
      <c r="K8" s="254"/>
      <c r="L8" s="254"/>
      <c r="M8" s="255"/>
    </row>
    <row r="9" spans="1:15">
      <c r="A9" s="249"/>
      <c r="B9" s="250"/>
      <c r="C9" s="256"/>
      <c r="D9" s="69" t="s">
        <v>67</v>
      </c>
      <c r="E9" s="257"/>
      <c r="F9" s="70"/>
      <c r="G9" s="70" t="s">
        <v>66</v>
      </c>
      <c r="H9" s="70" t="s">
        <v>65</v>
      </c>
      <c r="I9" s="70" t="s">
        <v>64</v>
      </c>
      <c r="J9" s="71" t="s">
        <v>63</v>
      </c>
      <c r="K9" s="256" t="s">
        <v>62</v>
      </c>
      <c r="L9" s="256"/>
      <c r="M9" s="255"/>
    </row>
    <row r="10" spans="1:15" ht="18" customHeight="1">
      <c r="A10" s="70">
        <v>1</v>
      </c>
      <c r="B10" s="84"/>
      <c r="C10" s="84"/>
      <c r="D10" s="85"/>
      <c r="E10" s="70" t="str">
        <f>IFERROR(IF(D10="","",IF(DATEDIF(D10,管理用!B$6,"y")=0,"0",DATEDIF(D10,管理用!B$6,"y"))),"0")</f>
        <v/>
      </c>
      <c r="F10" s="87"/>
      <c r="G10" s="72">
        <f>ROUNDDOWN(IF(MIN(F10-5000,F10*1/2,15000)&gt;0,MIN(F10-5000,F10*1/2,15000),0),-2)</f>
        <v>0</v>
      </c>
      <c r="H10" s="87"/>
      <c r="I10" s="72">
        <f>G10*H10</f>
        <v>0</v>
      </c>
      <c r="J10" s="73">
        <f>I10</f>
        <v>0</v>
      </c>
      <c r="K10" s="74">
        <f>MIN(I10:J10)</f>
        <v>0</v>
      </c>
      <c r="L10" s="75"/>
      <c r="M10" s="144"/>
      <c r="N10" s="12"/>
    </row>
    <row r="11" spans="1:15" ht="18" customHeight="1">
      <c r="A11" s="70">
        <v>2</v>
      </c>
      <c r="B11" s="84"/>
      <c r="C11" s="85"/>
      <c r="D11" s="85"/>
      <c r="E11" s="70" t="str">
        <f>IFERROR(IF(D11="","",IF(DATEDIF(D11,管理用!B$6,"y")=0,"0",DATEDIF(D11,管理用!B$6,"y"))),"0")</f>
        <v/>
      </c>
      <c r="F11" s="87"/>
      <c r="G11" s="72">
        <f t="shared" ref="G11:G24" si="0">ROUNDDOWN(IF(MIN(F11-5000,F11*1/2,15000)&gt;0,MIN(F11-5000,F11*1/2,15000),0),-2)</f>
        <v>0</v>
      </c>
      <c r="H11" s="87"/>
      <c r="I11" s="72">
        <f>G11*H11</f>
        <v>0</v>
      </c>
      <c r="J11" s="73">
        <f t="shared" ref="J11:J24" si="1">I11</f>
        <v>0</v>
      </c>
      <c r="K11" s="74">
        <f>MIN(I11:J11)</f>
        <v>0</v>
      </c>
      <c r="L11" s="75"/>
      <c r="M11" s="144"/>
    </row>
    <row r="12" spans="1:15" ht="18" customHeight="1">
      <c r="A12" s="70">
        <v>3</v>
      </c>
      <c r="B12" s="85"/>
      <c r="C12" s="86"/>
      <c r="D12" s="85"/>
      <c r="E12" s="70" t="str">
        <f>IFERROR(IF(D12="","",IF(DATEDIF(D12,管理用!B$6,"y")=0,"0",DATEDIF(D12,管理用!B$6,"y"))),"0")</f>
        <v/>
      </c>
      <c r="F12" s="87"/>
      <c r="G12" s="72">
        <f t="shared" si="0"/>
        <v>0</v>
      </c>
      <c r="H12" s="87"/>
      <c r="I12" s="72">
        <f t="shared" ref="I12:I24" si="2">G12*H12</f>
        <v>0</v>
      </c>
      <c r="J12" s="73">
        <f t="shared" si="1"/>
        <v>0</v>
      </c>
      <c r="K12" s="74">
        <f t="shared" ref="K12:K24" si="3">MIN(I12:J12)</f>
        <v>0</v>
      </c>
      <c r="L12" s="75"/>
      <c r="M12" s="144"/>
    </row>
    <row r="13" spans="1:15" ht="18" customHeight="1">
      <c r="A13" s="70">
        <v>4</v>
      </c>
      <c r="B13" s="85"/>
      <c r="C13" s="86"/>
      <c r="D13" s="85"/>
      <c r="E13" s="70" t="str">
        <f>IFERROR(IF(D13="","",IF(DATEDIF(D13,管理用!B$6,"y")=0,"0",DATEDIF(D13,管理用!B$6,"y"))),"0")</f>
        <v/>
      </c>
      <c r="F13" s="87"/>
      <c r="G13" s="72">
        <f t="shared" si="0"/>
        <v>0</v>
      </c>
      <c r="H13" s="87"/>
      <c r="I13" s="72">
        <f t="shared" si="2"/>
        <v>0</v>
      </c>
      <c r="J13" s="73">
        <f t="shared" si="1"/>
        <v>0</v>
      </c>
      <c r="K13" s="74">
        <f t="shared" si="3"/>
        <v>0</v>
      </c>
      <c r="L13" s="75"/>
      <c r="M13" s="144"/>
    </row>
    <row r="14" spans="1:15" ht="18" customHeight="1">
      <c r="A14" s="70">
        <v>5</v>
      </c>
      <c r="B14" s="84"/>
      <c r="C14" s="86"/>
      <c r="D14" s="85"/>
      <c r="E14" s="70" t="str">
        <f>IFERROR(IF(D14="","",IF(DATEDIF(D14,管理用!B$6,"y")=0,"0",DATEDIF(D14,管理用!B$6,"y"))),"0")</f>
        <v/>
      </c>
      <c r="F14" s="87"/>
      <c r="G14" s="72">
        <f t="shared" si="0"/>
        <v>0</v>
      </c>
      <c r="H14" s="87"/>
      <c r="I14" s="72">
        <f t="shared" si="2"/>
        <v>0</v>
      </c>
      <c r="J14" s="73">
        <f t="shared" si="1"/>
        <v>0</v>
      </c>
      <c r="K14" s="74">
        <f t="shared" si="3"/>
        <v>0</v>
      </c>
      <c r="L14" s="75"/>
      <c r="M14" s="144"/>
    </row>
    <row r="15" spans="1:15" ht="18" customHeight="1">
      <c r="A15" s="70">
        <v>6</v>
      </c>
      <c r="B15" s="84"/>
      <c r="C15" s="86"/>
      <c r="D15" s="85"/>
      <c r="E15" s="70" t="str">
        <f>IFERROR(IF(D15="","",IF(DATEDIF(D15,管理用!B$6,"y")=0,"0",DATEDIF(D15,管理用!B$6,"y"))),"0")</f>
        <v/>
      </c>
      <c r="F15" s="87"/>
      <c r="G15" s="72">
        <f t="shared" si="0"/>
        <v>0</v>
      </c>
      <c r="H15" s="87"/>
      <c r="I15" s="72">
        <f t="shared" si="2"/>
        <v>0</v>
      </c>
      <c r="J15" s="73">
        <f t="shared" si="1"/>
        <v>0</v>
      </c>
      <c r="K15" s="74">
        <f t="shared" si="3"/>
        <v>0</v>
      </c>
      <c r="L15" s="75"/>
      <c r="M15" s="144"/>
    </row>
    <row r="16" spans="1:15" ht="18" customHeight="1">
      <c r="A16" s="70">
        <v>7</v>
      </c>
      <c r="B16" s="84"/>
      <c r="C16" s="86"/>
      <c r="D16" s="85"/>
      <c r="E16" s="70" t="str">
        <f>IFERROR(IF(D16="","",IF(DATEDIF(D16,管理用!B$6,"y")=0,"0",DATEDIF(D16,管理用!B$6,"y"))),"0")</f>
        <v/>
      </c>
      <c r="F16" s="87"/>
      <c r="G16" s="72">
        <f t="shared" si="0"/>
        <v>0</v>
      </c>
      <c r="H16" s="87"/>
      <c r="I16" s="72">
        <f t="shared" si="2"/>
        <v>0</v>
      </c>
      <c r="J16" s="73">
        <f t="shared" si="1"/>
        <v>0</v>
      </c>
      <c r="K16" s="74">
        <f t="shared" si="3"/>
        <v>0</v>
      </c>
      <c r="L16" s="75"/>
      <c r="M16" s="144"/>
    </row>
    <row r="17" spans="1:15" ht="18" customHeight="1">
      <c r="A17" s="70">
        <v>8</v>
      </c>
      <c r="B17" s="84"/>
      <c r="C17" s="86"/>
      <c r="D17" s="85"/>
      <c r="E17" s="70" t="str">
        <f>IFERROR(IF(D17="","",IF(DATEDIF(D17,管理用!B$6,"y")=0,"0",DATEDIF(D17,管理用!B$6,"y"))),"0")</f>
        <v/>
      </c>
      <c r="F17" s="87"/>
      <c r="G17" s="72">
        <f t="shared" si="0"/>
        <v>0</v>
      </c>
      <c r="H17" s="87"/>
      <c r="I17" s="72">
        <f t="shared" si="2"/>
        <v>0</v>
      </c>
      <c r="J17" s="73">
        <f t="shared" si="1"/>
        <v>0</v>
      </c>
      <c r="K17" s="74">
        <f t="shared" si="3"/>
        <v>0</v>
      </c>
      <c r="L17" s="75"/>
      <c r="M17" s="144"/>
    </row>
    <row r="18" spans="1:15" ht="18" customHeight="1">
      <c r="A18" s="70">
        <v>9</v>
      </c>
      <c r="B18" s="84"/>
      <c r="C18" s="86"/>
      <c r="D18" s="85"/>
      <c r="E18" s="70" t="str">
        <f>IFERROR(IF(D18="","",IF(DATEDIF(D18,管理用!B$6,"y")=0,"0",DATEDIF(D18,管理用!B$6,"y"))),"0")</f>
        <v/>
      </c>
      <c r="F18" s="87"/>
      <c r="G18" s="72">
        <f t="shared" si="0"/>
        <v>0</v>
      </c>
      <c r="H18" s="87"/>
      <c r="I18" s="72">
        <f t="shared" si="2"/>
        <v>0</v>
      </c>
      <c r="J18" s="73">
        <f t="shared" si="1"/>
        <v>0</v>
      </c>
      <c r="K18" s="74">
        <f t="shared" si="3"/>
        <v>0</v>
      </c>
      <c r="L18" s="75"/>
      <c r="M18" s="144"/>
    </row>
    <row r="19" spans="1:15" ht="18" customHeight="1">
      <c r="A19" s="70">
        <v>10</v>
      </c>
      <c r="B19" s="84"/>
      <c r="C19" s="86"/>
      <c r="D19" s="85"/>
      <c r="E19" s="70" t="str">
        <f>IFERROR(IF(D19="","",IF(DATEDIF(D19,管理用!B$6,"y")=0,"0",DATEDIF(D19,管理用!B$6,"y"))),"0")</f>
        <v/>
      </c>
      <c r="F19" s="87"/>
      <c r="G19" s="72">
        <f t="shared" si="0"/>
        <v>0</v>
      </c>
      <c r="H19" s="87"/>
      <c r="I19" s="72">
        <f t="shared" si="2"/>
        <v>0</v>
      </c>
      <c r="J19" s="73">
        <f t="shared" si="1"/>
        <v>0</v>
      </c>
      <c r="K19" s="74">
        <f t="shared" si="3"/>
        <v>0</v>
      </c>
      <c r="L19" s="75"/>
      <c r="M19" s="144"/>
    </row>
    <row r="20" spans="1:15" ht="18" customHeight="1">
      <c r="A20" s="70">
        <v>11</v>
      </c>
      <c r="B20" s="84"/>
      <c r="C20" s="86"/>
      <c r="D20" s="85"/>
      <c r="E20" s="70" t="str">
        <f>IFERROR(IF(D20="","",IF(DATEDIF(D20,管理用!B$6,"y")=0,"0",DATEDIF(D20,管理用!B$6,"y"))),"0")</f>
        <v/>
      </c>
      <c r="F20" s="87"/>
      <c r="G20" s="72">
        <f t="shared" si="0"/>
        <v>0</v>
      </c>
      <c r="H20" s="87"/>
      <c r="I20" s="72">
        <f t="shared" si="2"/>
        <v>0</v>
      </c>
      <c r="J20" s="73">
        <f t="shared" si="1"/>
        <v>0</v>
      </c>
      <c r="K20" s="74">
        <f t="shared" si="3"/>
        <v>0</v>
      </c>
      <c r="L20" s="75"/>
      <c r="M20" s="144"/>
    </row>
    <row r="21" spans="1:15" ht="18" customHeight="1">
      <c r="A21" s="70">
        <v>12</v>
      </c>
      <c r="B21" s="84"/>
      <c r="C21" s="86"/>
      <c r="D21" s="85"/>
      <c r="E21" s="70" t="str">
        <f>IFERROR(IF(D21="","",IF(DATEDIF(D21,管理用!B$6,"y")=0,"0",DATEDIF(D21,管理用!B$6,"y"))),"0")</f>
        <v/>
      </c>
      <c r="F21" s="87"/>
      <c r="G21" s="72">
        <f t="shared" si="0"/>
        <v>0</v>
      </c>
      <c r="H21" s="87"/>
      <c r="I21" s="72">
        <f t="shared" si="2"/>
        <v>0</v>
      </c>
      <c r="J21" s="73">
        <f t="shared" si="1"/>
        <v>0</v>
      </c>
      <c r="K21" s="74">
        <f t="shared" si="3"/>
        <v>0</v>
      </c>
      <c r="L21" s="75"/>
      <c r="M21" s="144"/>
    </row>
    <row r="22" spans="1:15" ht="18" customHeight="1">
      <c r="A22" s="70">
        <v>13</v>
      </c>
      <c r="B22" s="84"/>
      <c r="C22" s="86"/>
      <c r="D22" s="85"/>
      <c r="E22" s="70" t="str">
        <f>IFERROR(IF(D22="","",IF(DATEDIF(D22,管理用!B$6,"y")=0,"0",DATEDIF(D22,管理用!B$6,"y"))),"0")</f>
        <v/>
      </c>
      <c r="F22" s="87"/>
      <c r="G22" s="72">
        <f t="shared" si="0"/>
        <v>0</v>
      </c>
      <c r="H22" s="87"/>
      <c r="I22" s="72">
        <f t="shared" si="2"/>
        <v>0</v>
      </c>
      <c r="J22" s="73">
        <f t="shared" si="1"/>
        <v>0</v>
      </c>
      <c r="K22" s="74">
        <f t="shared" si="3"/>
        <v>0</v>
      </c>
      <c r="L22" s="75"/>
      <c r="M22" s="144"/>
    </row>
    <row r="23" spans="1:15" ht="18" customHeight="1">
      <c r="A23" s="70">
        <v>14</v>
      </c>
      <c r="B23" s="84"/>
      <c r="C23" s="86"/>
      <c r="D23" s="85"/>
      <c r="E23" s="70" t="str">
        <f>IFERROR(IF(D23="","",IF(DATEDIF(D23,管理用!B$6,"y")=0,"0",DATEDIF(D23,管理用!B$6,"y"))),"0")</f>
        <v/>
      </c>
      <c r="F23" s="87"/>
      <c r="G23" s="72">
        <f t="shared" si="0"/>
        <v>0</v>
      </c>
      <c r="H23" s="87"/>
      <c r="I23" s="72">
        <f t="shared" si="2"/>
        <v>0</v>
      </c>
      <c r="J23" s="73">
        <f t="shared" si="1"/>
        <v>0</v>
      </c>
      <c r="K23" s="74">
        <f t="shared" si="3"/>
        <v>0</v>
      </c>
      <c r="L23" s="75"/>
      <c r="M23" s="144"/>
    </row>
    <row r="24" spans="1:15" ht="18" customHeight="1">
      <c r="A24" s="70">
        <v>15</v>
      </c>
      <c r="B24" s="84"/>
      <c r="C24" s="86"/>
      <c r="D24" s="85"/>
      <c r="E24" s="70" t="str">
        <f>IFERROR(IF(D24="","",IF(DATEDIF(D24,管理用!B$6,"y")=0,"0",DATEDIF(D24,管理用!B$6,"y"))),"0")</f>
        <v/>
      </c>
      <c r="F24" s="87"/>
      <c r="G24" s="72">
        <f t="shared" si="0"/>
        <v>0</v>
      </c>
      <c r="H24" s="87"/>
      <c r="I24" s="72">
        <f t="shared" si="2"/>
        <v>0</v>
      </c>
      <c r="J24" s="73">
        <f t="shared" si="1"/>
        <v>0</v>
      </c>
      <c r="K24" s="74">
        <f t="shared" si="3"/>
        <v>0</v>
      </c>
      <c r="L24" s="75"/>
      <c r="M24" s="144"/>
    </row>
    <row r="25" spans="1:15"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2" t="s">
        <v>76</v>
      </c>
    </row>
    <row r="26" spans="1:15" ht="18" customHeight="1">
      <c r="A26" s="251" t="s">
        <v>22</v>
      </c>
      <c r="B26" s="251"/>
      <c r="C26" s="258">
        <f>C25</f>
        <v>0</v>
      </c>
      <c r="D26" s="258"/>
      <c r="E26" s="76" t="s">
        <v>21</v>
      </c>
      <c r="F26" s="77"/>
      <c r="G26" s="77"/>
      <c r="H26" s="78"/>
      <c r="I26" s="81">
        <f>I25</f>
        <v>0</v>
      </c>
      <c r="J26" s="81">
        <f>J25</f>
        <v>0</v>
      </c>
      <c r="K26" s="79">
        <f>SUM(K25)</f>
        <v>0</v>
      </c>
      <c r="L26" s="80" t="s">
        <v>8</v>
      </c>
      <c r="M26" s="80"/>
      <c r="N26" s="222" t="s">
        <v>183</v>
      </c>
    </row>
    <row r="27" spans="1:15" ht="15" customHeight="1">
      <c r="A27" s="1" t="str">
        <f>"※１　年齢は"&amp;管理用!B10&amp;"年４月１日現在の年齢を記入してください。"</f>
        <v>※１　年齢は2025（令和７）年４月１日現在の年齢を記入してください。</v>
      </c>
      <c r="K27" s="1"/>
      <c r="O27" s="64"/>
    </row>
    <row r="28" spans="1:15" ht="15.75" customHeight="1">
      <c r="A28" s="1" t="str">
        <f>"※２　在園月数については、年度末("&amp;管理用!B11&amp;"年３月)までの在園月数を記入してください。"</f>
        <v>※２　在園月数については、年度末(2026（令和８）年３月)までの在園月数を記入してください。</v>
      </c>
      <c r="B28" s="82"/>
      <c r="C28" s="82"/>
      <c r="D28" s="82"/>
      <c r="E28" s="82"/>
      <c r="F28" s="82"/>
      <c r="G28" s="82"/>
      <c r="H28" s="82"/>
      <c r="I28" s="82"/>
      <c r="K28" s="83"/>
    </row>
    <row r="29" spans="1:15" ht="15.75" customHeight="1">
      <c r="A29" s="1" t="s">
        <v>291</v>
      </c>
    </row>
    <row r="30" spans="1:15" ht="15.75" customHeight="1">
      <c r="A30" s="1" t="s">
        <v>292</v>
      </c>
    </row>
    <row r="31" spans="1:15" ht="15.75" customHeight="1">
      <c r="A31" s="1" t="s">
        <v>59</v>
      </c>
    </row>
    <row r="32" spans="1:15" ht="9.75" customHeight="1"/>
  </sheetData>
  <sheetProtection algorithmName="SHA-512" hashValue="s8nzsz8HY4BEy9oPBu/yWjqBDw9xQtot3a5OZO30DY4p2tQ4Pmd4HWCVkz5OzY2BknoUpPzkbav15tV3m5zyag==" saltValue="YREG3ghCGKMcD2t49M35og==" spinCount="100000" sheet="1" formatCells="0"/>
  <protectedRanges>
    <protectedRange sqref="B10:C24 F10:F24 H10:H24 M10:M24" name="範囲1"/>
    <protectedRange sqref="D10:D24" name="範囲1_2"/>
  </protectedRanges>
  <mergeCells count="21">
    <mergeCell ref="A1:M1"/>
    <mergeCell ref="A2:M2"/>
    <mergeCell ref="A6:A9"/>
    <mergeCell ref="B6:B9"/>
    <mergeCell ref="M6:M9"/>
    <mergeCell ref="C7:C9"/>
    <mergeCell ref="D7:D8"/>
    <mergeCell ref="E7:E9"/>
    <mergeCell ref="K9:L9"/>
    <mergeCell ref="K4:M4"/>
    <mergeCell ref="C6:E6"/>
    <mergeCell ref="G6:G8"/>
    <mergeCell ref="F6:F8"/>
    <mergeCell ref="H6:H8"/>
    <mergeCell ref="I6:I8"/>
    <mergeCell ref="J6:J8"/>
    <mergeCell ref="K6:L8"/>
    <mergeCell ref="A26:B26"/>
    <mergeCell ref="C26:D26"/>
    <mergeCell ref="A25:B25"/>
    <mergeCell ref="C25:D25"/>
  </mergeCells>
  <phoneticPr fontId="19"/>
  <printOptions horizontalCentered="1"/>
  <pageMargins left="0.39370078740157483" right="0.39370078740157483" top="0.78740157480314965" bottom="0.59055118110236227" header="0.51181102362204722" footer="0.51181102362204722"/>
  <pageSetup paperSize="9" scale="96" firstPageNumber="0" orientation="landscape" blackAndWhite="1" horizontalDpi="300" verticalDpi="300" r:id="rId1"/>
  <headerFooter alignWithMargins="0">
    <oddHeader>&amp;L別紙５－４&amp;R（A-12)</oddHeader>
  </headerFooter>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41722489-0213-4862-9BD2-F302573E1278}">
          <x14:formula1>
            <xm:f>DATE(YEAR(管理用!B$6)-3, MONTH(管理用!B$6), DAY(管理用!B$6+1))</xm:f>
          </x14:formula1>
          <x14:formula2>
            <xm:f>DATE(YEAR(管理用!B$6)+1, MONTH(管理用!B$6), DAY(管理用!B$6))</xm:f>
          </x14:formula2>
          <xm:sqref>D10:D24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09F5A-6BB2-4B46-8A7F-6018E32B8153}">
  <sheetPr>
    <tabColor rgb="FF0070C0"/>
    <pageSetUpPr fitToPage="1"/>
  </sheetPr>
  <dimension ref="A1:P32"/>
  <sheetViews>
    <sheetView showZeros="0" view="pageBreakPreview" zoomScale="90" zoomScaleNormal="100" zoomScaleSheetLayoutView="90" workbookViewId="0">
      <selection activeCell="N7" sqref="N7"/>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 bestFit="1" customWidth="1"/>
    <col min="15" max="16384" width="9" style="1"/>
  </cols>
  <sheetData>
    <row r="1" spans="1:14" s="2" customFormat="1" ht="19">
      <c r="A1" s="246" t="s">
        <v>77</v>
      </c>
      <c r="B1" s="246"/>
      <c r="C1" s="246"/>
      <c r="D1" s="246"/>
      <c r="E1" s="246"/>
      <c r="F1" s="246"/>
      <c r="G1" s="246"/>
      <c r="H1" s="246"/>
      <c r="I1" s="246"/>
      <c r="J1" s="246"/>
      <c r="K1" s="246"/>
      <c r="L1" s="246"/>
      <c r="M1" s="246"/>
    </row>
    <row r="2" spans="1:14" s="2" customFormat="1" ht="19">
      <c r="A2" s="247" t="s">
        <v>72</v>
      </c>
      <c r="B2" s="247"/>
      <c r="C2" s="247"/>
      <c r="D2" s="247"/>
      <c r="E2" s="247"/>
      <c r="F2" s="247"/>
      <c r="G2" s="247"/>
      <c r="H2" s="247"/>
      <c r="I2" s="247"/>
      <c r="J2" s="247"/>
      <c r="K2" s="247"/>
      <c r="L2" s="247"/>
      <c r="M2" s="247"/>
    </row>
    <row r="3" spans="1:14" s="2" customFormat="1" ht="11.25" customHeight="1">
      <c r="B3" s="66"/>
      <c r="C3" s="66"/>
      <c r="D3" s="66"/>
      <c r="E3" s="66"/>
      <c r="F3" s="66"/>
      <c r="G3" s="66"/>
      <c r="H3" s="66"/>
      <c r="I3" s="66"/>
      <c r="J3" s="66"/>
      <c r="K3" s="66"/>
      <c r="L3" s="66"/>
      <c r="M3" s="66"/>
    </row>
    <row r="4" spans="1:14" ht="13.5" thickBot="1">
      <c r="J4" s="68" t="s">
        <v>71</v>
      </c>
      <c r="K4" s="248">
        <f>'⑩(A-11)実績報告書'!F21</f>
        <v>0</v>
      </c>
      <c r="L4" s="248"/>
      <c r="M4" s="248"/>
    </row>
    <row r="5" spans="1:14" ht="5.25" customHeight="1" thickTop="1"/>
    <row r="6" spans="1:14" ht="31.5" customHeight="1">
      <c r="A6" s="249" t="s">
        <v>14</v>
      </c>
      <c r="B6" s="250" t="s">
        <v>70</v>
      </c>
      <c r="C6" s="251" t="s">
        <v>15</v>
      </c>
      <c r="D6" s="251"/>
      <c r="E6" s="251"/>
      <c r="F6" s="249" t="s">
        <v>117</v>
      </c>
      <c r="G6" s="249" t="s">
        <v>69</v>
      </c>
      <c r="H6" s="249" t="s">
        <v>75</v>
      </c>
      <c r="I6" s="249" t="s">
        <v>68</v>
      </c>
      <c r="J6" s="253" t="s">
        <v>324</v>
      </c>
      <c r="K6" s="254" t="s">
        <v>121</v>
      </c>
      <c r="L6" s="254"/>
      <c r="M6" s="255" t="s">
        <v>16</v>
      </c>
    </row>
    <row r="7" spans="1:14" ht="20.149999999999999" customHeight="1">
      <c r="A7" s="249"/>
      <c r="B7" s="250"/>
      <c r="C7" s="256" t="s">
        <v>17</v>
      </c>
      <c r="D7" s="252" t="s">
        <v>18</v>
      </c>
      <c r="E7" s="257" t="s">
        <v>19</v>
      </c>
      <c r="F7" s="249"/>
      <c r="G7" s="249"/>
      <c r="H7" s="249"/>
      <c r="I7" s="249"/>
      <c r="J7" s="253"/>
      <c r="K7" s="254"/>
      <c r="L7" s="254"/>
      <c r="M7" s="255"/>
    </row>
    <row r="8" spans="1:14" ht="20.149999999999999" customHeight="1">
      <c r="A8" s="249"/>
      <c r="B8" s="250"/>
      <c r="C8" s="256"/>
      <c r="D8" s="252"/>
      <c r="E8" s="257"/>
      <c r="F8" s="252"/>
      <c r="G8" s="252"/>
      <c r="H8" s="252"/>
      <c r="I8" s="252"/>
      <c r="J8" s="253"/>
      <c r="K8" s="254"/>
      <c r="L8" s="254"/>
      <c r="M8" s="255"/>
    </row>
    <row r="9" spans="1:14">
      <c r="A9" s="249"/>
      <c r="B9" s="250"/>
      <c r="C9" s="256"/>
      <c r="D9" s="69" t="s">
        <v>67</v>
      </c>
      <c r="E9" s="257"/>
      <c r="F9" s="70"/>
      <c r="G9" s="70" t="s">
        <v>66</v>
      </c>
      <c r="H9" s="70" t="s">
        <v>65</v>
      </c>
      <c r="I9" s="70" t="s">
        <v>64</v>
      </c>
      <c r="J9" s="71" t="s">
        <v>63</v>
      </c>
      <c r="K9" s="256" t="s">
        <v>62</v>
      </c>
      <c r="L9" s="256"/>
      <c r="M9" s="255"/>
    </row>
    <row r="10" spans="1:14" ht="18" customHeight="1">
      <c r="A10" s="70">
        <v>1</v>
      </c>
      <c r="B10" s="84"/>
      <c r="C10" s="84"/>
      <c r="D10" s="85"/>
      <c r="E10" s="70" t="str">
        <f>IFERROR(IF(D10="","",IF(DATEDIF(D10,管理用!B$6,"y")=0,"0",DATEDIF(D10,管理用!B$6,"y"))),"0")</f>
        <v/>
      </c>
      <c r="F10" s="87"/>
      <c r="G10" s="72">
        <f>ROUNDDOWN(IF(MIN(F10-5000,F10*1/2,15000)&gt;0,MIN(F10-5000,F10*1/2,15000),0),-2)</f>
        <v>0</v>
      </c>
      <c r="H10" s="87"/>
      <c r="I10" s="72">
        <f>G10*H10</f>
        <v>0</v>
      </c>
      <c r="J10" s="73">
        <f>I10</f>
        <v>0</v>
      </c>
      <c r="K10" s="74">
        <f t="shared" ref="K10:K24" si="0">MIN(I10:J10)</f>
        <v>0</v>
      </c>
      <c r="L10" s="75"/>
      <c r="M10" s="144"/>
      <c r="N10" s="12"/>
    </row>
    <row r="11" spans="1:14" ht="18" customHeight="1">
      <c r="A11" s="70">
        <v>2</v>
      </c>
      <c r="B11" s="84"/>
      <c r="C11" s="85"/>
      <c r="D11" s="85"/>
      <c r="E11" s="70" t="str">
        <f>IFERROR(IF(D11="","",IF(DATEDIF(D11,管理用!B$6,"y")=0,"0",DATEDIF(D11,管理用!B$6,"y"))),"0")</f>
        <v/>
      </c>
      <c r="F11" s="87"/>
      <c r="G11" s="72">
        <f t="shared" ref="G11:G24" si="1">ROUNDDOWN(IF(MIN(F11-5000,F11*1/2,15000)&gt;0,MIN(F11-5000,F11*1/2,15000),0),-2)</f>
        <v>0</v>
      </c>
      <c r="H11" s="87"/>
      <c r="I11" s="72">
        <f t="shared" ref="I11:I24" si="2">G11*H11</f>
        <v>0</v>
      </c>
      <c r="J11" s="73">
        <f t="shared" ref="J11:J24" si="3">I11</f>
        <v>0</v>
      </c>
      <c r="K11" s="74">
        <f t="shared" si="0"/>
        <v>0</v>
      </c>
      <c r="L11" s="75"/>
      <c r="M11" s="144"/>
    </row>
    <row r="12" spans="1:14" ht="18" customHeight="1">
      <c r="A12" s="70">
        <v>3</v>
      </c>
      <c r="B12" s="85"/>
      <c r="C12" s="86"/>
      <c r="D12" s="85"/>
      <c r="E12" s="70" t="str">
        <f>IFERROR(IF(D12="","",IF(DATEDIF(D12,管理用!B$6,"y")=0,"0",DATEDIF(D12,管理用!B$6,"y"))),"0")</f>
        <v/>
      </c>
      <c r="F12" s="87"/>
      <c r="G12" s="72">
        <f t="shared" si="1"/>
        <v>0</v>
      </c>
      <c r="H12" s="87"/>
      <c r="I12" s="72">
        <f t="shared" si="2"/>
        <v>0</v>
      </c>
      <c r="J12" s="73">
        <f t="shared" si="3"/>
        <v>0</v>
      </c>
      <c r="K12" s="74">
        <f t="shared" si="0"/>
        <v>0</v>
      </c>
      <c r="L12" s="75"/>
      <c r="M12" s="144"/>
    </row>
    <row r="13" spans="1:14" ht="18" customHeight="1">
      <c r="A13" s="70">
        <v>4</v>
      </c>
      <c r="B13" s="85"/>
      <c r="C13" s="86"/>
      <c r="D13" s="85"/>
      <c r="E13" s="70" t="str">
        <f>IFERROR(IF(D13="","",IF(DATEDIF(D13,管理用!B$6,"y")=0,"0",DATEDIF(D13,管理用!B$6,"y"))),"0")</f>
        <v/>
      </c>
      <c r="F13" s="87"/>
      <c r="G13" s="72">
        <f t="shared" si="1"/>
        <v>0</v>
      </c>
      <c r="H13" s="87"/>
      <c r="I13" s="72">
        <f t="shared" si="2"/>
        <v>0</v>
      </c>
      <c r="J13" s="73">
        <f t="shared" si="3"/>
        <v>0</v>
      </c>
      <c r="K13" s="74">
        <f t="shared" si="0"/>
        <v>0</v>
      </c>
      <c r="L13" s="75"/>
      <c r="M13" s="144"/>
    </row>
    <row r="14" spans="1:14" ht="18" customHeight="1">
      <c r="A14" s="70">
        <v>5</v>
      </c>
      <c r="B14" s="84"/>
      <c r="C14" s="86"/>
      <c r="D14" s="85"/>
      <c r="E14" s="70" t="str">
        <f>IFERROR(IF(D14="","",IF(DATEDIF(D14,管理用!B$6,"y")=0,"0",DATEDIF(D14,管理用!B$6,"y"))),"0")</f>
        <v/>
      </c>
      <c r="F14" s="87"/>
      <c r="G14" s="72">
        <f t="shared" si="1"/>
        <v>0</v>
      </c>
      <c r="H14" s="87"/>
      <c r="I14" s="72">
        <f t="shared" si="2"/>
        <v>0</v>
      </c>
      <c r="J14" s="73">
        <f t="shared" si="3"/>
        <v>0</v>
      </c>
      <c r="K14" s="74">
        <f t="shared" si="0"/>
        <v>0</v>
      </c>
      <c r="L14" s="75"/>
      <c r="M14" s="144"/>
    </row>
    <row r="15" spans="1:14" ht="18" customHeight="1">
      <c r="A15" s="70">
        <v>6</v>
      </c>
      <c r="B15" s="84"/>
      <c r="C15" s="86"/>
      <c r="D15" s="85"/>
      <c r="E15" s="70" t="str">
        <f>IFERROR(IF(D15="","",IF(DATEDIF(D15,管理用!B$6,"y")=0,"0",DATEDIF(D15,管理用!B$6,"y"))),"0")</f>
        <v/>
      </c>
      <c r="F15" s="87"/>
      <c r="G15" s="72">
        <f t="shared" si="1"/>
        <v>0</v>
      </c>
      <c r="H15" s="87"/>
      <c r="I15" s="72">
        <f t="shared" si="2"/>
        <v>0</v>
      </c>
      <c r="J15" s="73">
        <f t="shared" si="3"/>
        <v>0</v>
      </c>
      <c r="K15" s="74">
        <f t="shared" si="0"/>
        <v>0</v>
      </c>
      <c r="L15" s="75"/>
      <c r="M15" s="144"/>
    </row>
    <row r="16" spans="1:14" ht="18" customHeight="1">
      <c r="A16" s="70">
        <v>7</v>
      </c>
      <c r="B16" s="84"/>
      <c r="C16" s="86"/>
      <c r="D16" s="85"/>
      <c r="E16" s="70" t="str">
        <f>IFERROR(IF(D16="","",IF(DATEDIF(D16,管理用!B$6,"y")=0,"0",DATEDIF(D16,管理用!B$6,"y"))),"0")</f>
        <v/>
      </c>
      <c r="F16" s="87"/>
      <c r="G16" s="72">
        <f t="shared" si="1"/>
        <v>0</v>
      </c>
      <c r="H16" s="87"/>
      <c r="I16" s="72">
        <f t="shared" si="2"/>
        <v>0</v>
      </c>
      <c r="J16" s="73">
        <f t="shared" si="3"/>
        <v>0</v>
      </c>
      <c r="K16" s="74">
        <f t="shared" si="0"/>
        <v>0</v>
      </c>
      <c r="L16" s="75"/>
      <c r="M16" s="144"/>
    </row>
    <row r="17" spans="1:16" ht="18" customHeight="1">
      <c r="A17" s="70">
        <v>8</v>
      </c>
      <c r="B17" s="84"/>
      <c r="C17" s="86"/>
      <c r="D17" s="85"/>
      <c r="E17" s="70" t="str">
        <f>IFERROR(IF(D17="","",IF(DATEDIF(D17,管理用!B$6,"y")=0,"0",DATEDIF(D17,管理用!B$6,"y"))),"0")</f>
        <v/>
      </c>
      <c r="F17" s="87"/>
      <c r="G17" s="72">
        <f t="shared" si="1"/>
        <v>0</v>
      </c>
      <c r="H17" s="87"/>
      <c r="I17" s="72">
        <f t="shared" si="2"/>
        <v>0</v>
      </c>
      <c r="J17" s="73">
        <f t="shared" si="3"/>
        <v>0</v>
      </c>
      <c r="K17" s="74">
        <f t="shared" si="0"/>
        <v>0</v>
      </c>
      <c r="L17" s="75"/>
      <c r="M17" s="144"/>
    </row>
    <row r="18" spans="1:16" ht="18" customHeight="1">
      <c r="A18" s="70">
        <v>9</v>
      </c>
      <c r="B18" s="84"/>
      <c r="C18" s="86"/>
      <c r="D18" s="85"/>
      <c r="E18" s="70" t="str">
        <f>IFERROR(IF(D18="","",IF(DATEDIF(D18,管理用!B$6,"y")=0,"0",DATEDIF(D18,管理用!B$6,"y"))),"0")</f>
        <v/>
      </c>
      <c r="F18" s="87"/>
      <c r="G18" s="72">
        <f t="shared" si="1"/>
        <v>0</v>
      </c>
      <c r="H18" s="87"/>
      <c r="I18" s="72">
        <f t="shared" si="2"/>
        <v>0</v>
      </c>
      <c r="J18" s="73">
        <f t="shared" si="3"/>
        <v>0</v>
      </c>
      <c r="K18" s="74">
        <f t="shared" si="0"/>
        <v>0</v>
      </c>
      <c r="L18" s="75"/>
      <c r="M18" s="144"/>
    </row>
    <row r="19" spans="1:16" ht="18" customHeight="1">
      <c r="A19" s="70">
        <v>10</v>
      </c>
      <c r="B19" s="84"/>
      <c r="C19" s="86"/>
      <c r="D19" s="85"/>
      <c r="E19" s="70" t="str">
        <f>IFERROR(IF(D19="","",IF(DATEDIF(D19,管理用!B$6,"y")=0,"0",DATEDIF(D19,管理用!B$6,"y"))),"0")</f>
        <v/>
      </c>
      <c r="F19" s="87"/>
      <c r="G19" s="72">
        <f t="shared" si="1"/>
        <v>0</v>
      </c>
      <c r="H19" s="87"/>
      <c r="I19" s="72">
        <f t="shared" si="2"/>
        <v>0</v>
      </c>
      <c r="J19" s="73">
        <f t="shared" si="3"/>
        <v>0</v>
      </c>
      <c r="K19" s="74">
        <f t="shared" si="0"/>
        <v>0</v>
      </c>
      <c r="L19" s="75"/>
      <c r="M19" s="144"/>
    </row>
    <row r="20" spans="1:16" ht="18" customHeight="1">
      <c r="A20" s="70">
        <v>11</v>
      </c>
      <c r="B20" s="84"/>
      <c r="C20" s="86"/>
      <c r="D20" s="85"/>
      <c r="E20" s="70" t="str">
        <f>IFERROR(IF(D20="","",IF(DATEDIF(D20,管理用!B$6,"y")=0,"0",DATEDIF(D20,管理用!B$6,"y"))),"0")</f>
        <v/>
      </c>
      <c r="F20" s="87"/>
      <c r="G20" s="72">
        <f t="shared" si="1"/>
        <v>0</v>
      </c>
      <c r="H20" s="87"/>
      <c r="I20" s="72">
        <f t="shared" si="2"/>
        <v>0</v>
      </c>
      <c r="J20" s="73">
        <f t="shared" si="3"/>
        <v>0</v>
      </c>
      <c r="K20" s="74">
        <f t="shared" si="0"/>
        <v>0</v>
      </c>
      <c r="L20" s="75"/>
      <c r="M20" s="144"/>
    </row>
    <row r="21" spans="1:16" ht="18" customHeight="1">
      <c r="A21" s="70">
        <v>12</v>
      </c>
      <c r="B21" s="84"/>
      <c r="C21" s="86"/>
      <c r="D21" s="85"/>
      <c r="E21" s="70" t="str">
        <f>IFERROR(IF(D21="","",IF(DATEDIF(D21,管理用!B$6,"y")=0,"0",DATEDIF(D21,管理用!B$6,"y"))),"0")</f>
        <v/>
      </c>
      <c r="F21" s="87"/>
      <c r="G21" s="72">
        <f t="shared" si="1"/>
        <v>0</v>
      </c>
      <c r="H21" s="87"/>
      <c r="I21" s="72">
        <f t="shared" si="2"/>
        <v>0</v>
      </c>
      <c r="J21" s="73">
        <f t="shared" si="3"/>
        <v>0</v>
      </c>
      <c r="K21" s="74">
        <f t="shared" si="0"/>
        <v>0</v>
      </c>
      <c r="L21" s="75"/>
      <c r="M21" s="144"/>
    </row>
    <row r="22" spans="1:16" ht="18" customHeight="1">
      <c r="A22" s="70">
        <v>13</v>
      </c>
      <c r="B22" s="84"/>
      <c r="C22" s="86"/>
      <c r="D22" s="85"/>
      <c r="E22" s="70" t="str">
        <f>IFERROR(IF(D22="","",IF(DATEDIF(D22,管理用!B$6,"y")=0,"0",DATEDIF(D22,管理用!B$6,"y"))),"0")</f>
        <v/>
      </c>
      <c r="F22" s="87"/>
      <c r="G22" s="72">
        <f t="shared" si="1"/>
        <v>0</v>
      </c>
      <c r="H22" s="87"/>
      <c r="I22" s="72">
        <f t="shared" si="2"/>
        <v>0</v>
      </c>
      <c r="J22" s="73">
        <f t="shared" si="3"/>
        <v>0</v>
      </c>
      <c r="K22" s="74">
        <f t="shared" si="0"/>
        <v>0</v>
      </c>
      <c r="L22" s="75"/>
      <c r="M22" s="144"/>
    </row>
    <row r="23" spans="1:16" ht="18" customHeight="1">
      <c r="A23" s="70">
        <v>14</v>
      </c>
      <c r="B23" s="84"/>
      <c r="C23" s="86"/>
      <c r="D23" s="85"/>
      <c r="E23" s="70" t="str">
        <f>IFERROR(IF(D23="","",IF(DATEDIF(D23,管理用!B$6,"y")=0,"0",DATEDIF(D23,管理用!B$6,"y"))),"0")</f>
        <v/>
      </c>
      <c r="F23" s="87"/>
      <c r="G23" s="72">
        <f t="shared" si="1"/>
        <v>0</v>
      </c>
      <c r="H23" s="87"/>
      <c r="I23" s="72">
        <f t="shared" si="2"/>
        <v>0</v>
      </c>
      <c r="J23" s="73">
        <f t="shared" si="3"/>
        <v>0</v>
      </c>
      <c r="K23" s="74">
        <f t="shared" si="0"/>
        <v>0</v>
      </c>
      <c r="L23" s="75"/>
      <c r="M23" s="144"/>
    </row>
    <row r="24" spans="1:16" ht="18" customHeight="1">
      <c r="A24" s="70">
        <v>15</v>
      </c>
      <c r="B24" s="84"/>
      <c r="C24" s="86"/>
      <c r="D24" s="85"/>
      <c r="E24" s="70" t="str">
        <f>IFERROR(IF(D24="","",IF(DATEDIF(D24,管理用!B$6,"y")=0,"0",DATEDIF(D24,管理用!B$6,"y"))),"0")</f>
        <v/>
      </c>
      <c r="F24" s="87"/>
      <c r="G24" s="72">
        <f t="shared" si="1"/>
        <v>0</v>
      </c>
      <c r="H24" s="87"/>
      <c r="I24" s="72">
        <f t="shared" si="2"/>
        <v>0</v>
      </c>
      <c r="J24" s="73">
        <f t="shared" si="3"/>
        <v>0</v>
      </c>
      <c r="K24" s="74">
        <f t="shared" si="0"/>
        <v>0</v>
      </c>
      <c r="L24" s="75"/>
      <c r="M24" s="144"/>
    </row>
    <row r="25" spans="1:16"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2" t="s">
        <v>76</v>
      </c>
    </row>
    <row r="26" spans="1:16" ht="18" customHeight="1">
      <c r="A26" s="251" t="s">
        <v>22</v>
      </c>
      <c r="B26" s="251"/>
      <c r="C26" s="258">
        <f>C25</f>
        <v>0</v>
      </c>
      <c r="D26" s="258"/>
      <c r="E26" s="76" t="s">
        <v>21</v>
      </c>
      <c r="F26" s="77"/>
      <c r="G26" s="77"/>
      <c r="H26" s="78"/>
      <c r="I26" s="81">
        <f>I25</f>
        <v>0</v>
      </c>
      <c r="J26" s="81">
        <f>J25</f>
        <v>0</v>
      </c>
      <c r="K26" s="79">
        <f>SUM(K25)</f>
        <v>0</v>
      </c>
      <c r="L26" s="80" t="s">
        <v>8</v>
      </c>
      <c r="M26" s="80"/>
      <c r="N26" s="222" t="s">
        <v>183</v>
      </c>
    </row>
    <row r="27" spans="1:16" ht="15" customHeight="1">
      <c r="A27" s="1" t="str">
        <f>"※１　年齢は"&amp;管理用!B10&amp;"年４月１日現在の年齢を記入してください。"</f>
        <v>※１　年齢は2025（令和７）年４月１日現在の年齢を記入してください。</v>
      </c>
      <c r="K27" s="1"/>
      <c r="P27" s="64"/>
    </row>
    <row r="28" spans="1:16" ht="15.75" customHeight="1">
      <c r="A28" s="1" t="str">
        <f>"※２　在園月数については、年度末("&amp;管理用!B11&amp;"年３月)までの在園月数を記入してください。"</f>
        <v>※２　在園月数については、年度末(2026（令和８）年３月)までの在園月数を記入してください。</v>
      </c>
      <c r="B28" s="82"/>
      <c r="C28" s="82"/>
      <c r="D28" s="82"/>
      <c r="E28" s="82"/>
      <c r="F28" s="82"/>
      <c r="G28" s="82"/>
      <c r="H28" s="82"/>
      <c r="I28" s="82"/>
      <c r="K28" s="83"/>
    </row>
    <row r="29" spans="1:16" ht="15.75" customHeight="1">
      <c r="A29" s="1" t="s">
        <v>291</v>
      </c>
    </row>
    <row r="30" spans="1:16" ht="15.75" customHeight="1">
      <c r="A30" s="1" t="s">
        <v>292</v>
      </c>
    </row>
    <row r="31" spans="1:16" ht="15.75" customHeight="1">
      <c r="A31" s="1" t="s">
        <v>59</v>
      </c>
    </row>
    <row r="32" spans="1:16" ht="9.75" customHeight="1"/>
  </sheetData>
  <sheetProtection algorithmName="SHA-512" hashValue="9zL1tlsa5WqLgrNTYErWM2Zyp34CiwNg3Dr8+tFI7VCU/rYzvItvohWM5fJuC+6tJdFrT0dAHE0LVYEDnIi9rA==" saltValue="1A1Uwdt7Deivq1PVomGdZQ==" spinCount="100000" sheet="1" formatCells="0"/>
  <protectedRanges>
    <protectedRange sqref="B10:C24 F10:F24 H10:H24 M10:M24" name="範囲1"/>
    <protectedRange sqref="D10:D24" name="範囲1_2"/>
  </protectedRanges>
  <mergeCells count="21">
    <mergeCell ref="K4:M4"/>
    <mergeCell ref="A25:B25"/>
    <mergeCell ref="C25:D25"/>
    <mergeCell ref="J6:J8"/>
    <mergeCell ref="A1:M1"/>
    <mergeCell ref="A2:M2"/>
    <mergeCell ref="A6:A9"/>
    <mergeCell ref="B6:B9"/>
    <mergeCell ref="M6:M9"/>
    <mergeCell ref="C7:C9"/>
    <mergeCell ref="F6:F8"/>
    <mergeCell ref="A26:B26"/>
    <mergeCell ref="C26:D26"/>
    <mergeCell ref="K9:L9"/>
    <mergeCell ref="K6:L8"/>
    <mergeCell ref="C6:E6"/>
    <mergeCell ref="G6:G8"/>
    <mergeCell ref="H6:H8"/>
    <mergeCell ref="I6:I8"/>
    <mergeCell ref="D7:D8"/>
    <mergeCell ref="E7:E9"/>
  </mergeCells>
  <phoneticPr fontId="19"/>
  <printOptions horizontalCentered="1"/>
  <pageMargins left="0.39370078740157483" right="0.39370078740157483" top="0.78740157480314965" bottom="0.59055118110236227" header="0.51181102362204722" footer="0.51181102362204722"/>
  <pageSetup paperSize="9" scale="96" firstPageNumber="0" orientation="landscape" blackAndWhite="1" horizontalDpi="300" verticalDpi="300" r:id="rId1"/>
  <headerFooter alignWithMargins="0">
    <oddHeader>&amp;L別紙５－５&amp;R（A-12)</oddHeader>
  </headerFooter>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DC44DD78-74A7-4571-A85C-11769F559DCD}">
          <x14:formula1>
            <xm:f>DATE(YEAR(管理用!B$6)-3, MONTH(管理用!B$6), DAY(管理用!B$6+1))</xm:f>
          </x14:formula1>
          <x14:formula2>
            <xm:f>DATE(YEAR(管理用!B$6)+1, MONTH(管理用!B$6), DAY(管理用!B$6))</xm:f>
          </x14:formula2>
          <xm:sqref>D10:D24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3CD0A-2A0F-43DA-B63F-47A8817D118A}">
  <sheetPr>
    <tabColor rgb="FF0070C0"/>
    <pageSetUpPr fitToPage="1"/>
  </sheetPr>
  <dimension ref="A1:P32"/>
  <sheetViews>
    <sheetView showZeros="0" view="pageBreakPreview" zoomScale="90" zoomScaleNormal="100" zoomScaleSheetLayoutView="90" workbookViewId="0">
      <selection activeCell="N7" sqref="N7"/>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 bestFit="1" customWidth="1"/>
    <col min="15" max="16384" width="9" style="1"/>
  </cols>
  <sheetData>
    <row r="1" spans="1:14" s="2" customFormat="1" ht="19">
      <c r="A1" s="246" t="s">
        <v>78</v>
      </c>
      <c r="B1" s="246"/>
      <c r="C1" s="246"/>
      <c r="D1" s="246"/>
      <c r="E1" s="246"/>
      <c r="F1" s="246"/>
      <c r="G1" s="246"/>
      <c r="H1" s="246"/>
      <c r="I1" s="246"/>
      <c r="J1" s="246"/>
      <c r="K1" s="246"/>
      <c r="L1" s="246"/>
      <c r="M1" s="246"/>
    </row>
    <row r="2" spans="1:14" s="2" customFormat="1" ht="19">
      <c r="A2" s="247" t="s">
        <v>73</v>
      </c>
      <c r="B2" s="247"/>
      <c r="C2" s="247"/>
      <c r="D2" s="247"/>
      <c r="E2" s="247"/>
      <c r="F2" s="247"/>
      <c r="G2" s="247"/>
      <c r="H2" s="247"/>
      <c r="I2" s="247"/>
      <c r="J2" s="247"/>
      <c r="K2" s="247"/>
      <c r="L2" s="247"/>
      <c r="M2" s="247"/>
    </row>
    <row r="3" spans="1:14" s="2" customFormat="1" ht="11.25" customHeight="1">
      <c r="B3" s="66"/>
      <c r="C3" s="66"/>
      <c r="D3" s="66"/>
      <c r="E3" s="66"/>
      <c r="F3" s="66"/>
      <c r="G3" s="66"/>
      <c r="H3" s="66"/>
      <c r="I3" s="66"/>
      <c r="J3" s="66"/>
      <c r="K3" s="66"/>
      <c r="L3" s="66"/>
      <c r="M3" s="66"/>
    </row>
    <row r="4" spans="1:14" ht="13.5" thickBot="1">
      <c r="J4" s="68" t="s">
        <v>71</v>
      </c>
      <c r="K4" s="248">
        <f>'⑩(A-11)実績報告書'!F21</f>
        <v>0</v>
      </c>
      <c r="L4" s="248"/>
      <c r="M4" s="248"/>
    </row>
    <row r="5" spans="1:14" ht="5.25" customHeight="1" thickTop="1"/>
    <row r="6" spans="1:14" ht="31.5" customHeight="1">
      <c r="A6" s="249" t="s">
        <v>14</v>
      </c>
      <c r="B6" s="250" t="s">
        <v>70</v>
      </c>
      <c r="C6" s="251" t="s">
        <v>15</v>
      </c>
      <c r="D6" s="251"/>
      <c r="E6" s="251"/>
      <c r="F6" s="249" t="s">
        <v>117</v>
      </c>
      <c r="G6" s="249" t="s">
        <v>69</v>
      </c>
      <c r="H6" s="249" t="s">
        <v>75</v>
      </c>
      <c r="I6" s="249" t="s">
        <v>68</v>
      </c>
      <c r="J6" s="253" t="s">
        <v>324</v>
      </c>
      <c r="K6" s="254" t="s">
        <v>121</v>
      </c>
      <c r="L6" s="254"/>
      <c r="M6" s="255" t="s">
        <v>16</v>
      </c>
    </row>
    <row r="7" spans="1:14" ht="20.149999999999999" customHeight="1">
      <c r="A7" s="249"/>
      <c r="B7" s="250"/>
      <c r="C7" s="256" t="s">
        <v>17</v>
      </c>
      <c r="D7" s="252" t="s">
        <v>18</v>
      </c>
      <c r="E7" s="257" t="s">
        <v>19</v>
      </c>
      <c r="F7" s="249"/>
      <c r="G7" s="249"/>
      <c r="H7" s="249"/>
      <c r="I7" s="249"/>
      <c r="J7" s="253"/>
      <c r="K7" s="254"/>
      <c r="L7" s="254"/>
      <c r="M7" s="255"/>
    </row>
    <row r="8" spans="1:14" ht="20.149999999999999" customHeight="1">
      <c r="A8" s="249"/>
      <c r="B8" s="250"/>
      <c r="C8" s="256"/>
      <c r="D8" s="252"/>
      <c r="E8" s="257"/>
      <c r="F8" s="252"/>
      <c r="G8" s="252"/>
      <c r="H8" s="252"/>
      <c r="I8" s="252"/>
      <c r="J8" s="253"/>
      <c r="K8" s="254"/>
      <c r="L8" s="254"/>
      <c r="M8" s="255"/>
    </row>
    <row r="9" spans="1:14">
      <c r="A9" s="249"/>
      <c r="B9" s="250"/>
      <c r="C9" s="256"/>
      <c r="D9" s="69" t="s">
        <v>67</v>
      </c>
      <c r="E9" s="257"/>
      <c r="F9" s="70"/>
      <c r="G9" s="70" t="s">
        <v>66</v>
      </c>
      <c r="H9" s="70" t="s">
        <v>65</v>
      </c>
      <c r="I9" s="70" t="s">
        <v>64</v>
      </c>
      <c r="J9" s="71" t="s">
        <v>63</v>
      </c>
      <c r="K9" s="256" t="s">
        <v>62</v>
      </c>
      <c r="L9" s="256"/>
      <c r="M9" s="255"/>
    </row>
    <row r="10" spans="1:14" ht="18" customHeight="1">
      <c r="A10" s="70">
        <v>1</v>
      </c>
      <c r="B10" s="84"/>
      <c r="C10" s="84"/>
      <c r="D10" s="85"/>
      <c r="E10" s="70" t="str">
        <f>IFERROR(IF(D10="","",IF(DATEDIF(D10,管理用!B$6,"y")=0,"0",DATEDIF(D10,管理用!B$6,"y"))),"0")</f>
        <v/>
      </c>
      <c r="F10" s="87"/>
      <c r="G10" s="72">
        <f>ROUNDDOWN(IF(MIN(F10-5000,F10*1/2,10000)&gt;0,MIN(F10-5000,F10*1/2,10000),0),-2)</f>
        <v>0</v>
      </c>
      <c r="H10" s="87"/>
      <c r="I10" s="72">
        <f>G10*H10</f>
        <v>0</v>
      </c>
      <c r="J10" s="73">
        <f>I10</f>
        <v>0</v>
      </c>
      <c r="K10" s="74">
        <f>MIN(I10:J10)</f>
        <v>0</v>
      </c>
      <c r="L10" s="75"/>
      <c r="M10" s="144"/>
      <c r="N10" s="12"/>
    </row>
    <row r="11" spans="1:14" ht="18" customHeight="1">
      <c r="A11" s="70">
        <v>2</v>
      </c>
      <c r="B11" s="84"/>
      <c r="C11" s="85"/>
      <c r="D11" s="85"/>
      <c r="E11" s="70" t="str">
        <f>IFERROR(IF(D11="","",IF(DATEDIF(D11,管理用!B$6,"y")=0,"0",DATEDIF(D11,管理用!B$6,"y"))),"0")</f>
        <v/>
      </c>
      <c r="F11" s="87"/>
      <c r="G11" s="72">
        <f t="shared" ref="G11:G24" si="0">ROUNDDOWN(IF(MIN(F11-5000,F11*1/2,10000)&gt;0,MIN(F11-5000,F11*1/2,10000),0),-2)</f>
        <v>0</v>
      </c>
      <c r="H11" s="87"/>
      <c r="I11" s="72">
        <f t="shared" ref="I11:I24" si="1">G11*H11</f>
        <v>0</v>
      </c>
      <c r="J11" s="73">
        <f t="shared" ref="J11:J24" si="2">I11</f>
        <v>0</v>
      </c>
      <c r="K11" s="74">
        <f t="shared" ref="K11:K24" si="3">MIN(I11:J11)</f>
        <v>0</v>
      </c>
      <c r="L11" s="75"/>
      <c r="M11" s="144"/>
    </row>
    <row r="12" spans="1:14" ht="18" customHeight="1">
      <c r="A12" s="70">
        <v>3</v>
      </c>
      <c r="B12" s="85"/>
      <c r="C12" s="86"/>
      <c r="D12" s="85"/>
      <c r="E12" s="70" t="str">
        <f>IFERROR(IF(D12="","",IF(DATEDIF(D12,管理用!B$6,"y")=0,"0",DATEDIF(D12,管理用!B$6,"y"))),"0")</f>
        <v/>
      </c>
      <c r="F12" s="87"/>
      <c r="G12" s="72">
        <f t="shared" si="0"/>
        <v>0</v>
      </c>
      <c r="H12" s="87"/>
      <c r="I12" s="72">
        <f t="shared" si="1"/>
        <v>0</v>
      </c>
      <c r="J12" s="73">
        <f t="shared" si="2"/>
        <v>0</v>
      </c>
      <c r="K12" s="74">
        <f t="shared" si="3"/>
        <v>0</v>
      </c>
      <c r="L12" s="75"/>
      <c r="M12" s="144"/>
    </row>
    <row r="13" spans="1:14" ht="18" customHeight="1">
      <c r="A13" s="70">
        <v>4</v>
      </c>
      <c r="B13" s="85"/>
      <c r="C13" s="86"/>
      <c r="D13" s="85"/>
      <c r="E13" s="70" t="str">
        <f>IFERROR(IF(D13="","",IF(DATEDIF(D13,管理用!B$6,"y")=0,"0",DATEDIF(D13,管理用!B$6,"y"))),"0")</f>
        <v/>
      </c>
      <c r="F13" s="87"/>
      <c r="G13" s="72">
        <f t="shared" si="0"/>
        <v>0</v>
      </c>
      <c r="H13" s="87"/>
      <c r="I13" s="72">
        <f t="shared" si="1"/>
        <v>0</v>
      </c>
      <c r="J13" s="73">
        <f t="shared" si="2"/>
        <v>0</v>
      </c>
      <c r="K13" s="74">
        <f t="shared" si="3"/>
        <v>0</v>
      </c>
      <c r="L13" s="75"/>
      <c r="M13" s="144"/>
    </row>
    <row r="14" spans="1:14" ht="18" customHeight="1">
      <c r="A14" s="70">
        <v>5</v>
      </c>
      <c r="B14" s="84"/>
      <c r="C14" s="86"/>
      <c r="D14" s="85"/>
      <c r="E14" s="70" t="str">
        <f>IFERROR(IF(D14="","",IF(DATEDIF(D14,管理用!B$6,"y")=0,"0",DATEDIF(D14,管理用!B$6,"y"))),"0")</f>
        <v/>
      </c>
      <c r="F14" s="87"/>
      <c r="G14" s="72">
        <f t="shared" si="0"/>
        <v>0</v>
      </c>
      <c r="H14" s="87"/>
      <c r="I14" s="72">
        <f t="shared" si="1"/>
        <v>0</v>
      </c>
      <c r="J14" s="73">
        <f t="shared" si="2"/>
        <v>0</v>
      </c>
      <c r="K14" s="74">
        <f t="shared" si="3"/>
        <v>0</v>
      </c>
      <c r="L14" s="75"/>
      <c r="M14" s="144"/>
    </row>
    <row r="15" spans="1:14" ht="18" customHeight="1">
      <c r="A15" s="70">
        <v>6</v>
      </c>
      <c r="B15" s="84"/>
      <c r="C15" s="86"/>
      <c r="D15" s="85"/>
      <c r="E15" s="70" t="str">
        <f>IFERROR(IF(D15="","",IF(DATEDIF(D15,管理用!B$6,"y")=0,"0",DATEDIF(D15,管理用!B$6,"y"))),"0")</f>
        <v/>
      </c>
      <c r="F15" s="87"/>
      <c r="G15" s="72">
        <f t="shared" si="0"/>
        <v>0</v>
      </c>
      <c r="H15" s="87"/>
      <c r="I15" s="72">
        <f t="shared" si="1"/>
        <v>0</v>
      </c>
      <c r="J15" s="73">
        <f t="shared" si="2"/>
        <v>0</v>
      </c>
      <c r="K15" s="74">
        <f t="shared" si="3"/>
        <v>0</v>
      </c>
      <c r="L15" s="75"/>
      <c r="M15" s="144"/>
    </row>
    <row r="16" spans="1:14" ht="18" customHeight="1">
      <c r="A16" s="70">
        <v>7</v>
      </c>
      <c r="B16" s="84"/>
      <c r="C16" s="86"/>
      <c r="D16" s="85"/>
      <c r="E16" s="70" t="str">
        <f>IFERROR(IF(D16="","",IF(DATEDIF(D16,管理用!B$6,"y")=0,"0",DATEDIF(D16,管理用!B$6,"y"))),"0")</f>
        <v/>
      </c>
      <c r="F16" s="87"/>
      <c r="G16" s="72">
        <f t="shared" si="0"/>
        <v>0</v>
      </c>
      <c r="H16" s="87"/>
      <c r="I16" s="72">
        <f t="shared" si="1"/>
        <v>0</v>
      </c>
      <c r="J16" s="73">
        <f t="shared" si="2"/>
        <v>0</v>
      </c>
      <c r="K16" s="74">
        <f t="shared" si="3"/>
        <v>0</v>
      </c>
      <c r="L16" s="75"/>
      <c r="M16" s="144"/>
    </row>
    <row r="17" spans="1:16" ht="18" customHeight="1">
      <c r="A17" s="70">
        <v>8</v>
      </c>
      <c r="B17" s="84"/>
      <c r="C17" s="86"/>
      <c r="D17" s="85"/>
      <c r="E17" s="70" t="str">
        <f>IFERROR(IF(D17="","",IF(DATEDIF(D17,管理用!B$6,"y")=0,"0",DATEDIF(D17,管理用!B$6,"y"))),"0")</f>
        <v/>
      </c>
      <c r="F17" s="87"/>
      <c r="G17" s="72">
        <f t="shared" si="0"/>
        <v>0</v>
      </c>
      <c r="H17" s="87"/>
      <c r="I17" s="72">
        <f t="shared" si="1"/>
        <v>0</v>
      </c>
      <c r="J17" s="73">
        <f t="shared" si="2"/>
        <v>0</v>
      </c>
      <c r="K17" s="74">
        <f t="shared" si="3"/>
        <v>0</v>
      </c>
      <c r="L17" s="75"/>
      <c r="M17" s="144"/>
    </row>
    <row r="18" spans="1:16" ht="18" customHeight="1">
      <c r="A18" s="70">
        <v>9</v>
      </c>
      <c r="B18" s="84"/>
      <c r="C18" s="86"/>
      <c r="D18" s="85"/>
      <c r="E18" s="70" t="str">
        <f>IFERROR(IF(D18="","",IF(DATEDIF(D18,管理用!B$6,"y")=0,"0",DATEDIF(D18,管理用!B$6,"y"))),"0")</f>
        <v/>
      </c>
      <c r="F18" s="87"/>
      <c r="G18" s="72">
        <f t="shared" si="0"/>
        <v>0</v>
      </c>
      <c r="H18" s="87"/>
      <c r="I18" s="72">
        <f t="shared" si="1"/>
        <v>0</v>
      </c>
      <c r="J18" s="73">
        <f t="shared" si="2"/>
        <v>0</v>
      </c>
      <c r="K18" s="74">
        <f t="shared" si="3"/>
        <v>0</v>
      </c>
      <c r="L18" s="75"/>
      <c r="M18" s="144"/>
    </row>
    <row r="19" spans="1:16" ht="18" customHeight="1">
      <c r="A19" s="70">
        <v>10</v>
      </c>
      <c r="B19" s="84"/>
      <c r="C19" s="86"/>
      <c r="D19" s="85"/>
      <c r="E19" s="70" t="str">
        <f>IFERROR(IF(D19="","",IF(DATEDIF(D19,管理用!B$6,"y")=0,"0",DATEDIF(D19,管理用!B$6,"y"))),"0")</f>
        <v/>
      </c>
      <c r="F19" s="87"/>
      <c r="G19" s="72">
        <f t="shared" si="0"/>
        <v>0</v>
      </c>
      <c r="H19" s="87"/>
      <c r="I19" s="72">
        <f t="shared" si="1"/>
        <v>0</v>
      </c>
      <c r="J19" s="73">
        <f t="shared" si="2"/>
        <v>0</v>
      </c>
      <c r="K19" s="74">
        <f t="shared" si="3"/>
        <v>0</v>
      </c>
      <c r="L19" s="75"/>
      <c r="M19" s="144"/>
    </row>
    <row r="20" spans="1:16" ht="18" customHeight="1">
      <c r="A20" s="70">
        <v>11</v>
      </c>
      <c r="B20" s="84"/>
      <c r="C20" s="86"/>
      <c r="D20" s="85"/>
      <c r="E20" s="70" t="str">
        <f>IFERROR(IF(D20="","",IF(DATEDIF(D20,管理用!B$6,"y")=0,"0",DATEDIF(D20,管理用!B$6,"y"))),"0")</f>
        <v/>
      </c>
      <c r="F20" s="87"/>
      <c r="G20" s="72">
        <f t="shared" si="0"/>
        <v>0</v>
      </c>
      <c r="H20" s="87"/>
      <c r="I20" s="72">
        <f t="shared" si="1"/>
        <v>0</v>
      </c>
      <c r="J20" s="73">
        <f t="shared" si="2"/>
        <v>0</v>
      </c>
      <c r="K20" s="74">
        <f t="shared" si="3"/>
        <v>0</v>
      </c>
      <c r="L20" s="75"/>
      <c r="M20" s="144"/>
    </row>
    <row r="21" spans="1:16" ht="18" customHeight="1">
      <c r="A21" s="70">
        <v>12</v>
      </c>
      <c r="B21" s="84"/>
      <c r="C21" s="86"/>
      <c r="D21" s="85"/>
      <c r="E21" s="70" t="str">
        <f>IFERROR(IF(D21="","",IF(DATEDIF(D21,管理用!B$6,"y")=0,"0",DATEDIF(D21,管理用!B$6,"y"))),"0")</f>
        <v/>
      </c>
      <c r="F21" s="87"/>
      <c r="G21" s="72">
        <f t="shared" si="0"/>
        <v>0</v>
      </c>
      <c r="H21" s="87"/>
      <c r="I21" s="72">
        <f t="shared" si="1"/>
        <v>0</v>
      </c>
      <c r="J21" s="73">
        <f t="shared" si="2"/>
        <v>0</v>
      </c>
      <c r="K21" s="74">
        <f t="shared" si="3"/>
        <v>0</v>
      </c>
      <c r="L21" s="75"/>
      <c r="M21" s="144"/>
    </row>
    <row r="22" spans="1:16" ht="18" customHeight="1">
      <c r="A22" s="70">
        <v>13</v>
      </c>
      <c r="B22" s="84"/>
      <c r="C22" s="86"/>
      <c r="D22" s="85"/>
      <c r="E22" s="70" t="str">
        <f>IFERROR(IF(D22="","",IF(DATEDIF(D22,管理用!B$6,"y")=0,"0",DATEDIF(D22,管理用!B$6,"y"))),"0")</f>
        <v/>
      </c>
      <c r="F22" s="87"/>
      <c r="G22" s="72">
        <f t="shared" si="0"/>
        <v>0</v>
      </c>
      <c r="H22" s="87"/>
      <c r="I22" s="72">
        <f t="shared" si="1"/>
        <v>0</v>
      </c>
      <c r="J22" s="73">
        <f t="shared" si="2"/>
        <v>0</v>
      </c>
      <c r="K22" s="74">
        <f t="shared" si="3"/>
        <v>0</v>
      </c>
      <c r="L22" s="75"/>
      <c r="M22" s="144"/>
    </row>
    <row r="23" spans="1:16" ht="18" customHeight="1">
      <c r="A23" s="70">
        <v>14</v>
      </c>
      <c r="B23" s="84"/>
      <c r="C23" s="86"/>
      <c r="D23" s="85"/>
      <c r="E23" s="70" t="str">
        <f>IFERROR(IF(D23="","",IF(DATEDIF(D23,管理用!B$6,"y")=0,"0",DATEDIF(D23,管理用!B$6,"y"))),"0")</f>
        <v/>
      </c>
      <c r="F23" s="87"/>
      <c r="G23" s="72">
        <f t="shared" si="0"/>
        <v>0</v>
      </c>
      <c r="H23" s="87"/>
      <c r="I23" s="72">
        <f t="shared" si="1"/>
        <v>0</v>
      </c>
      <c r="J23" s="73">
        <f t="shared" si="2"/>
        <v>0</v>
      </c>
      <c r="K23" s="74">
        <f t="shared" si="3"/>
        <v>0</v>
      </c>
      <c r="L23" s="75"/>
      <c r="M23" s="144"/>
    </row>
    <row r="24" spans="1:16" ht="18" customHeight="1">
      <c r="A24" s="70">
        <v>15</v>
      </c>
      <c r="B24" s="84"/>
      <c r="C24" s="86"/>
      <c r="D24" s="85"/>
      <c r="E24" s="70" t="str">
        <f>IFERROR(IF(D24="","",IF(DATEDIF(D24,管理用!B$6,"y")=0,"0",DATEDIF(D24,管理用!B$6,"y"))),"0")</f>
        <v/>
      </c>
      <c r="F24" s="87"/>
      <c r="G24" s="72">
        <f t="shared" si="0"/>
        <v>0</v>
      </c>
      <c r="H24" s="87"/>
      <c r="I24" s="72">
        <f t="shared" si="1"/>
        <v>0</v>
      </c>
      <c r="J24" s="73">
        <f t="shared" si="2"/>
        <v>0</v>
      </c>
      <c r="K24" s="74">
        <f t="shared" si="3"/>
        <v>0</v>
      </c>
      <c r="L24" s="75"/>
      <c r="M24" s="144"/>
    </row>
    <row r="25" spans="1:16"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2" t="s">
        <v>76</v>
      </c>
    </row>
    <row r="26" spans="1:16" ht="18" customHeight="1">
      <c r="A26" s="251" t="s">
        <v>22</v>
      </c>
      <c r="B26" s="251"/>
      <c r="C26" s="258">
        <f>C25</f>
        <v>0</v>
      </c>
      <c r="D26" s="258"/>
      <c r="E26" s="76" t="s">
        <v>21</v>
      </c>
      <c r="F26" s="77"/>
      <c r="G26" s="77"/>
      <c r="H26" s="78"/>
      <c r="I26" s="81">
        <f>I25</f>
        <v>0</v>
      </c>
      <c r="J26" s="81">
        <f>J25</f>
        <v>0</v>
      </c>
      <c r="K26" s="79">
        <f>SUM(K25)</f>
        <v>0</v>
      </c>
      <c r="L26" s="80" t="s">
        <v>8</v>
      </c>
      <c r="M26" s="80"/>
      <c r="N26" s="222" t="s">
        <v>183</v>
      </c>
    </row>
    <row r="27" spans="1:16" ht="15" customHeight="1">
      <c r="A27" s="1" t="str">
        <f>"※１　年齢は"&amp;管理用!B10&amp;"年４月１日現在の年齢を記入してください。"</f>
        <v>※１　年齢は2025（令和７）年４月１日現在の年齢を記入してください。</v>
      </c>
      <c r="K27" s="1"/>
      <c r="P27" s="64"/>
    </row>
    <row r="28" spans="1:16" ht="13.5" customHeight="1">
      <c r="A28" s="1" t="str">
        <f>"※２　在園月数については、年度末("&amp;管理用!B11&amp;"年３月)までの在園月数を記入してください。"</f>
        <v>※２　在園月数については、年度末(2026（令和８）年３月)までの在園月数を記入してください。</v>
      </c>
      <c r="B28" s="82"/>
      <c r="C28" s="82"/>
      <c r="D28" s="82"/>
      <c r="E28" s="82"/>
      <c r="F28" s="82"/>
      <c r="G28" s="82"/>
      <c r="H28" s="82"/>
      <c r="I28" s="82"/>
      <c r="K28" s="83"/>
    </row>
    <row r="29" spans="1:16" ht="15.75" customHeight="1">
      <c r="A29" s="1" t="s">
        <v>291</v>
      </c>
    </row>
    <row r="30" spans="1:16" ht="15.75" customHeight="1">
      <c r="A30" s="1" t="s">
        <v>292</v>
      </c>
    </row>
    <row r="31" spans="1:16" ht="15.75" customHeight="1">
      <c r="A31" s="1" t="s">
        <v>59</v>
      </c>
    </row>
    <row r="32" spans="1:16" ht="9.75" customHeight="1"/>
  </sheetData>
  <sheetProtection algorithmName="SHA-512" hashValue="vEG/Ao+TLs7Kt3YuoZadhvgoIjq1NiQhN6yybT8Qz4Te91tuPD1YPgEsVDULOLh23dU3MAaInaT5HVEfe5LsFw==" saltValue="pbYOrUzzVKg1pfERoijytg==" spinCount="100000" sheet="1" formatCells="0"/>
  <protectedRanges>
    <protectedRange sqref="B10:C24 F10:F24 H10:H24 M10:M24" name="範囲1"/>
    <protectedRange sqref="D10:D24" name="範囲1_2"/>
  </protectedRanges>
  <mergeCells count="21">
    <mergeCell ref="A25:B25"/>
    <mergeCell ref="C25:D25"/>
    <mergeCell ref="A26:B26"/>
    <mergeCell ref="C26:D26"/>
    <mergeCell ref="K6:L8"/>
    <mergeCell ref="C7:C9"/>
    <mergeCell ref="D7:D8"/>
    <mergeCell ref="E7:E9"/>
    <mergeCell ref="K9:L9"/>
    <mergeCell ref="F6:F8"/>
    <mergeCell ref="A1:M1"/>
    <mergeCell ref="A2:M2"/>
    <mergeCell ref="A6:A9"/>
    <mergeCell ref="B6:B9"/>
    <mergeCell ref="C6:E6"/>
    <mergeCell ref="G6:G8"/>
    <mergeCell ref="H6:H8"/>
    <mergeCell ref="I6:I8"/>
    <mergeCell ref="J6:J8"/>
    <mergeCell ref="K4:M4"/>
    <mergeCell ref="M6:M9"/>
  </mergeCells>
  <phoneticPr fontId="19"/>
  <printOptions horizontalCentered="1"/>
  <pageMargins left="0.39370078740157483" right="0.39370078740157483" top="0.78740157480314965" bottom="0.59055118110236227" header="0.51181102362204722" footer="0.51181102362204722"/>
  <pageSetup paperSize="9" scale="97" firstPageNumber="0" orientation="landscape" blackAndWhite="1" horizontalDpi="300" verticalDpi="300" r:id="rId1"/>
  <headerFooter alignWithMargins="0">
    <oddHeader>&amp;L別紙５－６&amp;R（A-12)</oddHeader>
  </headerFooter>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3E826304-FC9F-4A30-939D-753B49E63635}">
          <x14:formula1>
            <xm:f>DATE(YEAR(管理用!B$6)-3, MONTH(管理用!B$6), DAY(管理用!B$6+1))</xm:f>
          </x14:formula1>
          <x14:formula2>
            <xm:f>DATE(YEAR(管理用!B$6)+1, MONTH(管理用!B$6), DAY(管理用!B$6))</xm:f>
          </x14:formula2>
          <xm:sqref>D10:D24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B047-AF4F-4534-8BF0-1163F12AD10F}">
  <sheetPr>
    <tabColor rgb="FFC00000"/>
  </sheetPr>
  <dimension ref="A2:D11"/>
  <sheetViews>
    <sheetView workbookViewId="0">
      <selection activeCell="A16" sqref="A16"/>
    </sheetView>
  </sheetViews>
  <sheetFormatPr defaultRowHeight="13"/>
  <cols>
    <col min="1" max="1" width="12.90625" customWidth="1"/>
    <col min="2" max="2" width="10.54296875" bestFit="1" customWidth="1"/>
  </cols>
  <sheetData>
    <row r="2" spans="1:4">
      <c r="A2" t="s">
        <v>332</v>
      </c>
    </row>
    <row r="4" spans="1:4">
      <c r="D4" t="s">
        <v>340</v>
      </c>
    </row>
    <row r="5" spans="1:4">
      <c r="A5" t="s">
        <v>331</v>
      </c>
      <c r="B5" s="213" t="s">
        <v>334</v>
      </c>
      <c r="D5" t="s">
        <v>344</v>
      </c>
    </row>
    <row r="6" spans="1:4">
      <c r="A6" t="s">
        <v>333</v>
      </c>
      <c r="B6" s="211">
        <v>45748</v>
      </c>
      <c r="D6" t="s">
        <v>341</v>
      </c>
    </row>
    <row r="7" spans="1:4">
      <c r="B7" s="211"/>
    </row>
    <row r="8" spans="1:4">
      <c r="B8" s="211"/>
    </row>
    <row r="9" spans="1:4">
      <c r="B9" s="211"/>
    </row>
    <row r="10" spans="1:4">
      <c r="A10" t="s">
        <v>336</v>
      </c>
      <c r="B10" t="s">
        <v>337</v>
      </c>
      <c r="D10" t="s">
        <v>342</v>
      </c>
    </row>
    <row r="11" spans="1:4">
      <c r="A11" t="s">
        <v>338</v>
      </c>
      <c r="B11" t="s">
        <v>339</v>
      </c>
      <c r="D11" t="s">
        <v>343</v>
      </c>
    </row>
  </sheetData>
  <phoneticPr fontId="1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E54A6-89CF-41B7-9AF4-ACDA3A9B8F97}">
  <sheetPr>
    <tabColor rgb="FFFF0000"/>
  </sheetPr>
  <dimension ref="A1:F32"/>
  <sheetViews>
    <sheetView tabSelected="1" view="pageBreakPreview" zoomScaleNormal="90" zoomScaleSheetLayoutView="100" workbookViewId="0">
      <selection activeCell="C8" sqref="C8"/>
    </sheetView>
  </sheetViews>
  <sheetFormatPr defaultColWidth="9" defaultRowHeight="14.25" customHeight="1"/>
  <cols>
    <col min="1" max="1" width="4.453125" style="121" customWidth="1"/>
    <col min="2" max="2" width="18" style="121" customWidth="1"/>
    <col min="3" max="3" width="54" style="121" customWidth="1"/>
    <col min="4" max="4" width="11.1796875" style="121" customWidth="1"/>
    <col min="5" max="5" width="11.90625" style="138" customWidth="1"/>
    <col min="6" max="16384" width="9" style="13"/>
  </cols>
  <sheetData>
    <row r="1" spans="1:6" ht="26.5">
      <c r="A1" s="225" t="s">
        <v>345</v>
      </c>
      <c r="B1" s="225"/>
      <c r="C1" s="225"/>
      <c r="D1" s="225"/>
    </row>
    <row r="3" spans="1:6" ht="14.25" customHeight="1">
      <c r="A3" s="120" t="s">
        <v>154</v>
      </c>
    </row>
    <row r="4" spans="1:6" ht="14.25" customHeight="1">
      <c r="A4" s="120" t="s">
        <v>346</v>
      </c>
    </row>
    <row r="7" spans="1:6" ht="14.25" customHeight="1">
      <c r="A7" s="121" t="s">
        <v>127</v>
      </c>
      <c r="E7" s="138" t="s">
        <v>153</v>
      </c>
    </row>
    <row r="8" spans="1:6" ht="27" customHeight="1">
      <c r="B8" s="122" t="s">
        <v>54</v>
      </c>
      <c r="C8" s="123"/>
      <c r="E8" s="138" t="s">
        <v>135</v>
      </c>
    </row>
    <row r="9" spans="1:6" ht="27" customHeight="1">
      <c r="B9" s="122" t="s">
        <v>33</v>
      </c>
      <c r="C9" s="123"/>
      <c r="E9" s="138" t="s">
        <v>136</v>
      </c>
    </row>
    <row r="10" spans="1:6" ht="27" customHeight="1">
      <c r="B10" s="122" t="s">
        <v>191</v>
      </c>
      <c r="C10" s="123"/>
      <c r="E10" s="138" t="s">
        <v>192</v>
      </c>
      <c r="F10" s="138"/>
    </row>
    <row r="12" spans="1:6" ht="14.25" customHeight="1">
      <c r="A12" s="121" t="s">
        <v>128</v>
      </c>
    </row>
    <row r="13" spans="1:6" ht="27" customHeight="1">
      <c r="B13" s="122" t="s">
        <v>129</v>
      </c>
      <c r="C13" s="123"/>
      <c r="E13" s="138" t="s">
        <v>167</v>
      </c>
    </row>
    <row r="14" spans="1:6" ht="27" customHeight="1">
      <c r="B14" s="122" t="s">
        <v>33</v>
      </c>
      <c r="C14" s="123"/>
      <c r="E14" s="138" t="s">
        <v>137</v>
      </c>
    </row>
    <row r="15" spans="1:6" ht="27" customHeight="1">
      <c r="B15" s="122" t="s">
        <v>130</v>
      </c>
      <c r="C15" s="123"/>
      <c r="E15" s="138" t="s">
        <v>138</v>
      </c>
    </row>
    <row r="16" spans="1:6" ht="27" customHeight="1">
      <c r="B16" s="122" t="s">
        <v>35</v>
      </c>
      <c r="C16" s="123"/>
      <c r="E16" s="138" t="s">
        <v>168</v>
      </c>
    </row>
    <row r="17" spans="1:5" ht="27" customHeight="1">
      <c r="B17" s="122" t="s">
        <v>131</v>
      </c>
      <c r="C17" s="123"/>
      <c r="E17" s="138" t="s">
        <v>139</v>
      </c>
    </row>
    <row r="18" spans="1:5" ht="27" customHeight="1">
      <c r="B18" s="122" t="s">
        <v>132</v>
      </c>
      <c r="C18" s="123"/>
      <c r="E18" s="138" t="s">
        <v>140</v>
      </c>
    </row>
    <row r="20" spans="1:5" ht="14.25" customHeight="1">
      <c r="A20" s="121" t="s">
        <v>133</v>
      </c>
    </row>
    <row r="21" spans="1:5" ht="14.25" customHeight="1">
      <c r="B21" s="124" t="s">
        <v>151</v>
      </c>
      <c r="C21" s="124"/>
    </row>
    <row r="22" spans="1:5" ht="27" customHeight="1">
      <c r="B22" s="122" t="s">
        <v>90</v>
      </c>
      <c r="C22" s="123"/>
      <c r="E22" s="138" t="s">
        <v>189</v>
      </c>
    </row>
    <row r="23" spans="1:5" ht="27" customHeight="1">
      <c r="B23" s="122" t="s">
        <v>129</v>
      </c>
      <c r="C23" s="123"/>
      <c r="E23" s="138" t="s">
        <v>167</v>
      </c>
    </row>
    <row r="24" spans="1:5" ht="27" customHeight="1">
      <c r="B24" s="122" t="s">
        <v>134</v>
      </c>
      <c r="C24" s="123"/>
      <c r="E24" s="138" t="s">
        <v>141</v>
      </c>
    </row>
    <row r="25" spans="1:5" ht="27" customHeight="1">
      <c r="B25" s="122" t="s">
        <v>131</v>
      </c>
      <c r="C25" s="123"/>
      <c r="E25" s="138" t="s">
        <v>142</v>
      </c>
    </row>
    <row r="26" spans="1:5" ht="27" customHeight="1">
      <c r="B26" s="122" t="s">
        <v>132</v>
      </c>
      <c r="C26" s="123"/>
      <c r="E26" s="138" t="s">
        <v>143</v>
      </c>
    </row>
    <row r="28" spans="1:5" ht="14.25" customHeight="1">
      <c r="A28" s="121" t="s">
        <v>152</v>
      </c>
    </row>
    <row r="29" spans="1:5" ht="14.25" customHeight="1">
      <c r="B29" s="124" t="s">
        <v>166</v>
      </c>
      <c r="C29" s="124"/>
    </row>
    <row r="30" spans="1:5" ht="27" customHeight="1">
      <c r="B30" s="122" t="s">
        <v>90</v>
      </c>
      <c r="C30" s="123"/>
      <c r="E30" s="138" t="s">
        <v>190</v>
      </c>
    </row>
    <row r="31" spans="1:5" ht="27" customHeight="1">
      <c r="B31" s="122" t="s">
        <v>131</v>
      </c>
      <c r="C31" s="123"/>
      <c r="E31" s="138" t="s">
        <v>142</v>
      </c>
    </row>
    <row r="32" spans="1:5" ht="27" customHeight="1">
      <c r="B32" s="122" t="s">
        <v>132</v>
      </c>
      <c r="C32" s="123"/>
      <c r="E32" s="138" t="s">
        <v>143</v>
      </c>
    </row>
  </sheetData>
  <sheetProtection algorithmName="SHA-512" hashValue="9cBtfqPVFLOxXKsT7w1VB9eUOQxSXsR8h+0LU2NYE3R/RAEtYazu4Oo41z1yrMPGhXIIM9TAovBIPO5vycMB4g==" saltValue="p+jDX6qmQs9X23VzmTtK5w==" spinCount="100000" sheet="1" objects="1" scenarios="1"/>
  <protectedRanges>
    <protectedRange sqref="C13:C18" name="範囲2"/>
    <protectedRange sqref="C8:C10" name="範囲1"/>
    <protectedRange sqref="C22:C26 C31:C32" name="範囲3"/>
    <protectedRange sqref="C30" name="範囲4"/>
  </protectedRanges>
  <mergeCells count="1">
    <mergeCell ref="A1:D1"/>
  </mergeCells>
  <phoneticPr fontId="19"/>
  <dataValidations count="1">
    <dataValidation type="textLength" allowBlank="1" showInputMessage="1" showErrorMessage="1" sqref="C10" xr:uid="{91158D68-691A-4A36-8D71-67E923430BB0}">
      <formula1>6</formula1>
      <formula2>6</formula2>
    </dataValidation>
  </dataValidation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F7662-10D6-457C-92D6-9DE2979AA0D0}">
  <sheetPr>
    <tabColor rgb="FF0070C0"/>
  </sheetPr>
  <dimension ref="A1:U45"/>
  <sheetViews>
    <sheetView showGridLines="0" showZeros="0" view="pageBreakPreview" zoomScaleNormal="90" zoomScaleSheetLayoutView="100" workbookViewId="0">
      <selection activeCell="M6" sqref="M6"/>
    </sheetView>
  </sheetViews>
  <sheetFormatPr defaultColWidth="4.453125" defaultRowHeight="14"/>
  <cols>
    <col min="1" max="1" width="4.453125" style="13"/>
    <col min="2" max="2" width="9" style="13" customWidth="1"/>
    <col min="3" max="3" width="10.08984375" style="13" customWidth="1"/>
    <col min="4" max="4" width="4.453125" style="13" customWidth="1"/>
    <col min="5" max="5" width="6" style="13" customWidth="1"/>
    <col min="6" max="6" width="3.81640625" style="13" customWidth="1"/>
    <col min="7" max="7" width="2.1796875" style="13" customWidth="1"/>
    <col min="8" max="8" width="10.6328125" style="13" customWidth="1"/>
    <col min="9" max="9" width="2.1796875" style="13" customWidth="1"/>
    <col min="10" max="11" width="4.453125" style="13" customWidth="1"/>
    <col min="12" max="12" width="26.90625" style="13" customWidth="1"/>
    <col min="13" max="13" width="4.453125" style="138"/>
    <col min="14" max="16384" width="4.453125" style="13"/>
  </cols>
  <sheetData>
    <row r="1" spans="1:17">
      <c r="A1" s="21" t="s">
        <v>246</v>
      </c>
      <c r="L1" s="19" t="s">
        <v>247</v>
      </c>
    </row>
    <row r="3" spans="1:17" ht="21">
      <c r="A3" s="226" t="s">
        <v>95</v>
      </c>
      <c r="B3" s="226"/>
      <c r="C3" s="226"/>
      <c r="D3" s="226"/>
      <c r="E3" s="226"/>
      <c r="F3" s="226"/>
      <c r="G3" s="226"/>
      <c r="H3" s="226"/>
      <c r="I3" s="226"/>
      <c r="J3" s="226"/>
      <c r="K3" s="226"/>
      <c r="L3" s="226"/>
      <c r="M3" s="139"/>
      <c r="N3" s="91"/>
      <c r="O3" s="91"/>
      <c r="P3" s="91"/>
      <c r="Q3" s="91"/>
    </row>
    <row r="6" spans="1:17" ht="16.5">
      <c r="E6" s="155" t="s">
        <v>96</v>
      </c>
      <c r="F6" s="382">
        <f>'⑫(A-12)実績額一覧表'!G18</f>
        <v>0</v>
      </c>
      <c r="G6" s="382"/>
      <c r="H6" s="382"/>
      <c r="I6" s="382"/>
      <c r="J6" s="382"/>
      <c r="K6" s="156" t="s">
        <v>97</v>
      </c>
    </row>
    <row r="7" spans="1:17" ht="21" customHeight="1">
      <c r="D7" s="13" t="str">
        <f>"ただし、令和"&amp;管理用!B5&amp;"年度ひょうご保育料軽減事業補助金"</f>
        <v>ただし、令和７年度ひょうご保育料軽減事業補助金</v>
      </c>
    </row>
    <row r="8" spans="1:17">
      <c r="N8" s="89"/>
    </row>
    <row r="9" spans="1:17" ht="21" customHeight="1">
      <c r="C9" s="377" t="s">
        <v>79</v>
      </c>
      <c r="D9" s="377"/>
      <c r="E9" s="377"/>
      <c r="F9" s="380">
        <f>'④(A-4)別紙2-2所要額一覧表'!G18</f>
        <v>0</v>
      </c>
      <c r="G9" s="380"/>
      <c r="H9" s="380"/>
      <c r="I9" s="380"/>
      <c r="J9" s="380"/>
      <c r="K9" s="154" t="s">
        <v>94</v>
      </c>
      <c r="M9" s="128"/>
    </row>
    <row r="10" spans="1:17" ht="21" customHeight="1">
      <c r="C10" s="377" t="s">
        <v>88</v>
      </c>
      <c r="D10" s="377"/>
      <c r="E10" s="377"/>
      <c r="F10" s="380">
        <f>IF(F6=F9,,F6)</f>
        <v>0</v>
      </c>
      <c r="G10" s="380"/>
      <c r="H10" s="380"/>
      <c r="I10" s="380"/>
      <c r="J10" s="380"/>
      <c r="K10" s="154" t="s">
        <v>94</v>
      </c>
    </row>
    <row r="11" spans="1:17" ht="21" customHeight="1">
      <c r="C11" s="377" t="s">
        <v>80</v>
      </c>
      <c r="D11" s="377"/>
      <c r="E11" s="377"/>
      <c r="F11" s="379" t="s">
        <v>248</v>
      </c>
      <c r="G11" s="380"/>
      <c r="H11" s="380"/>
      <c r="I11" s="380"/>
      <c r="J11" s="380"/>
      <c r="K11" s="154" t="s">
        <v>94</v>
      </c>
    </row>
    <row r="12" spans="1:17" ht="21" customHeight="1">
      <c r="C12" s="377" t="s">
        <v>81</v>
      </c>
      <c r="D12" s="377"/>
      <c r="E12" s="377"/>
      <c r="F12" s="380">
        <f>F6</f>
        <v>0</v>
      </c>
      <c r="G12" s="380"/>
      <c r="H12" s="380"/>
      <c r="I12" s="380"/>
      <c r="J12" s="380"/>
      <c r="K12" s="154" t="s">
        <v>94</v>
      </c>
    </row>
    <row r="13" spans="1:17" ht="27" customHeight="1"/>
    <row r="15" spans="1:17" ht="19.5" customHeight="1">
      <c r="B15" s="13" t="s">
        <v>82</v>
      </c>
      <c r="C15" s="377" t="s">
        <v>83</v>
      </c>
      <c r="D15" s="377"/>
      <c r="E15" s="377"/>
      <c r="F15" s="377"/>
      <c r="H15" s="381" t="s">
        <v>87</v>
      </c>
      <c r="I15" s="381"/>
      <c r="J15" s="381"/>
      <c r="K15" s="381"/>
      <c r="L15" s="386"/>
    </row>
    <row r="16" spans="1:17" ht="19.5" customHeight="1">
      <c r="C16" s="377"/>
      <c r="D16" s="377"/>
      <c r="E16" s="377"/>
      <c r="F16" s="377"/>
      <c r="H16" s="388" t="s">
        <v>86</v>
      </c>
      <c r="I16" s="388"/>
      <c r="J16" s="388"/>
      <c r="K16" s="388"/>
      <c r="L16" s="386"/>
    </row>
    <row r="17" spans="1:19" ht="19.5" customHeight="1">
      <c r="C17" s="378" t="s">
        <v>84</v>
      </c>
      <c r="D17" s="378"/>
      <c r="E17" s="378"/>
      <c r="F17" s="378"/>
      <c r="H17" s="381" t="s">
        <v>87</v>
      </c>
      <c r="I17" s="381"/>
      <c r="J17" s="381"/>
      <c r="K17" s="381"/>
      <c r="L17" s="386"/>
    </row>
    <row r="18" spans="1:19" ht="19.5" customHeight="1">
      <c r="C18" s="378"/>
      <c r="D18" s="378"/>
      <c r="E18" s="378"/>
      <c r="F18" s="378"/>
      <c r="H18" s="388" t="s">
        <v>86</v>
      </c>
      <c r="I18" s="388"/>
      <c r="J18" s="388"/>
      <c r="K18" s="388"/>
      <c r="L18" s="386"/>
    </row>
    <row r="19" spans="1:19" ht="19.5" customHeight="1">
      <c r="C19" s="377" t="s">
        <v>85</v>
      </c>
      <c r="D19" s="377"/>
      <c r="E19" s="377"/>
      <c r="F19" s="377"/>
      <c r="H19" s="381" t="s">
        <v>87</v>
      </c>
      <c r="I19" s="381"/>
      <c r="J19" s="381"/>
      <c r="K19" s="381"/>
      <c r="L19" s="386"/>
    </row>
    <row r="20" spans="1:19" ht="19.5" customHeight="1">
      <c r="C20" s="377"/>
      <c r="D20" s="377"/>
      <c r="E20" s="377"/>
      <c r="F20" s="377"/>
      <c r="H20" s="388" t="s">
        <v>86</v>
      </c>
      <c r="I20" s="388"/>
      <c r="J20" s="388"/>
      <c r="K20" s="388"/>
      <c r="L20" s="386"/>
    </row>
    <row r="21" spans="1:19" ht="28.5" customHeight="1"/>
    <row r="23" spans="1:19">
      <c r="A23" s="387" t="str">
        <f>"　上記のとおり、補助金を精算払いによって交付されたく、令和"&amp;管理用!B5&amp;"年度補助金交付要綱第１４条第１項の規定により請求します。"</f>
        <v>　上記のとおり、補助金を精算払いによって交付されたく、令和７年度補助金交付要綱第１４条第１項の規定により請求します。</v>
      </c>
      <c r="B23" s="387"/>
      <c r="C23" s="387"/>
      <c r="D23" s="387"/>
      <c r="E23" s="387"/>
      <c r="F23" s="387"/>
      <c r="G23" s="387"/>
      <c r="H23" s="387"/>
      <c r="I23" s="387"/>
      <c r="J23" s="387"/>
      <c r="K23" s="387"/>
      <c r="L23" s="387"/>
    </row>
    <row r="24" spans="1:19">
      <c r="A24" s="387"/>
      <c r="B24" s="387"/>
      <c r="C24" s="387"/>
      <c r="D24" s="387"/>
      <c r="E24" s="387"/>
      <c r="F24" s="387"/>
      <c r="G24" s="387"/>
      <c r="H24" s="387"/>
      <c r="I24" s="387"/>
      <c r="J24" s="387"/>
      <c r="K24" s="387"/>
      <c r="L24" s="387"/>
    </row>
    <row r="25" spans="1:19">
      <c r="A25" s="387"/>
      <c r="B25" s="387"/>
      <c r="C25" s="387"/>
      <c r="D25" s="387"/>
      <c r="E25" s="387"/>
      <c r="F25" s="387"/>
      <c r="G25" s="387"/>
      <c r="H25" s="387"/>
      <c r="I25" s="387"/>
      <c r="J25" s="387"/>
      <c r="K25" s="387"/>
      <c r="L25" s="387"/>
    </row>
    <row r="27" spans="1:19" ht="14.25" customHeight="1">
      <c r="L27" s="224" t="s">
        <v>103</v>
      </c>
      <c r="M27" s="90" t="s">
        <v>110</v>
      </c>
      <c r="N27" s="90"/>
      <c r="O27" s="90"/>
      <c r="P27" s="90"/>
      <c r="Q27" s="90"/>
      <c r="R27" s="90"/>
      <c r="S27" s="90"/>
    </row>
    <row r="28" spans="1:19" ht="14.25" customHeight="1">
      <c r="L28" s="19"/>
      <c r="M28" s="90"/>
      <c r="N28" s="90"/>
      <c r="O28" s="90"/>
      <c r="P28" s="90"/>
      <c r="Q28" s="90"/>
      <c r="R28" s="90"/>
      <c r="S28" s="90"/>
    </row>
    <row r="29" spans="1:19">
      <c r="B29" s="13" t="s">
        <v>106</v>
      </c>
      <c r="L29" s="19"/>
    </row>
    <row r="31" spans="1:19" ht="28.5" customHeight="1">
      <c r="E31" s="89"/>
      <c r="F31" s="115" t="s">
        <v>104</v>
      </c>
      <c r="G31" s="89"/>
      <c r="H31" s="15" t="s">
        <v>33</v>
      </c>
      <c r="J31" s="383">
        <f>'⑩(A-11)実績報告書'!F11</f>
        <v>0</v>
      </c>
      <c r="K31" s="383"/>
      <c r="L31" s="383"/>
      <c r="M31" s="128" t="s">
        <v>245</v>
      </c>
    </row>
    <row r="32" spans="1:19" ht="6.75" customHeight="1">
      <c r="E32" s="89"/>
      <c r="F32" s="115"/>
      <c r="G32" s="89"/>
      <c r="H32" s="15"/>
      <c r="I32" s="89"/>
      <c r="J32" s="89"/>
      <c r="K32" s="89"/>
      <c r="L32" s="89"/>
    </row>
    <row r="33" spans="5:21" ht="28.5" customHeight="1">
      <c r="E33" s="89"/>
      <c r="F33" s="115"/>
      <c r="G33" s="89"/>
      <c r="H33" s="15" t="s">
        <v>34</v>
      </c>
      <c r="J33" s="383">
        <f>'⑩(A-11)実績報告書'!F13</f>
        <v>0</v>
      </c>
      <c r="K33" s="383"/>
      <c r="L33" s="383"/>
    </row>
    <row r="34" spans="5:21" ht="6.75" customHeight="1">
      <c r="E34" s="89"/>
      <c r="F34" s="115"/>
      <c r="G34" s="89"/>
      <c r="H34" s="15"/>
      <c r="I34" s="89"/>
      <c r="J34" s="89"/>
      <c r="K34" s="89"/>
      <c r="L34" s="89"/>
    </row>
    <row r="35" spans="5:21" ht="20.25" customHeight="1">
      <c r="E35" s="89"/>
      <c r="F35" s="115"/>
      <c r="G35" s="89"/>
      <c r="H35" s="15" t="s">
        <v>35</v>
      </c>
      <c r="J35" s="384" t="str">
        <f>'⑩(A-11)実績報告書'!F15</f>
        <v>　</v>
      </c>
      <c r="K35" s="384"/>
      <c r="L35" s="384"/>
    </row>
    <row r="36" spans="5:21" ht="6.75" customHeight="1">
      <c r="E36" s="89"/>
      <c r="F36" s="115"/>
      <c r="G36" s="89"/>
      <c r="H36" s="15"/>
      <c r="I36" s="89"/>
      <c r="J36" s="89"/>
      <c r="K36" s="89"/>
      <c r="L36" s="89"/>
    </row>
    <row r="37" spans="5:21" ht="32.25" customHeight="1">
      <c r="E37" s="89"/>
      <c r="F37" s="115"/>
      <c r="G37" s="89"/>
      <c r="H37" s="15" t="s">
        <v>54</v>
      </c>
      <c r="I37" s="89" t="s">
        <v>232</v>
      </c>
      <c r="J37" s="385">
        <f>'⑩(A-11)実績報告書'!F21</f>
        <v>0</v>
      </c>
      <c r="K37" s="385"/>
      <c r="L37" s="385"/>
    </row>
    <row r="38" spans="5:21">
      <c r="E38" s="89"/>
      <c r="F38" s="115"/>
      <c r="G38" s="89"/>
      <c r="H38" s="15"/>
      <c r="I38" s="89"/>
      <c r="J38" s="89"/>
      <c r="K38" s="89"/>
      <c r="L38" s="89"/>
    </row>
    <row r="39" spans="5:21" ht="20.25" customHeight="1">
      <c r="E39" s="89"/>
      <c r="F39" s="115" t="s">
        <v>89</v>
      </c>
      <c r="G39" s="89"/>
      <c r="H39" s="15" t="s">
        <v>90</v>
      </c>
      <c r="I39" s="89"/>
      <c r="J39" s="390">
        <f>①基本情報シート!C30</f>
        <v>0</v>
      </c>
      <c r="K39" s="390"/>
      <c r="L39" s="390"/>
      <c r="M39" s="133" t="s">
        <v>184</v>
      </c>
      <c r="N39" s="137"/>
      <c r="O39" s="137"/>
      <c r="P39" s="137"/>
      <c r="Q39" s="137"/>
      <c r="R39" s="137"/>
      <c r="S39" s="137"/>
      <c r="T39" s="137"/>
      <c r="U39" s="137"/>
    </row>
    <row r="40" spans="5:21" ht="20.25" customHeight="1">
      <c r="E40" s="89"/>
      <c r="F40" s="115"/>
      <c r="G40" s="89"/>
      <c r="H40" s="15" t="s">
        <v>36</v>
      </c>
      <c r="I40" s="89"/>
      <c r="J40" s="390">
        <f>①基本情報シート!C31</f>
        <v>0</v>
      </c>
      <c r="K40" s="390"/>
      <c r="L40" s="390"/>
      <c r="M40" s="133" t="s">
        <v>185</v>
      </c>
      <c r="N40" s="137"/>
      <c r="O40" s="137"/>
      <c r="P40" s="137"/>
      <c r="Q40" s="137"/>
      <c r="R40" s="137"/>
      <c r="S40" s="137"/>
      <c r="T40" s="137"/>
      <c r="U40" s="137"/>
    </row>
    <row r="41" spans="5:21" ht="20.25" customHeight="1">
      <c r="E41" s="89"/>
      <c r="F41" s="115"/>
      <c r="G41" s="89"/>
      <c r="H41" s="15" t="s">
        <v>37</v>
      </c>
      <c r="I41" s="136"/>
      <c r="J41" s="389">
        <f>①基本情報シート!C32</f>
        <v>0</v>
      </c>
      <c r="K41" s="389"/>
      <c r="L41" s="389"/>
      <c r="M41" s="133" t="s">
        <v>186</v>
      </c>
      <c r="N41" s="137"/>
      <c r="O41" s="137"/>
      <c r="P41" s="137"/>
      <c r="Q41" s="137"/>
      <c r="R41" s="137"/>
      <c r="S41" s="137"/>
      <c r="T41" s="137"/>
      <c r="U41" s="137"/>
    </row>
    <row r="42" spans="5:21">
      <c r="E42" s="89"/>
      <c r="F42" s="115"/>
      <c r="G42" s="89"/>
      <c r="H42" s="15"/>
      <c r="I42" s="89"/>
      <c r="J42" s="89"/>
      <c r="K42" s="89"/>
      <c r="L42" s="89"/>
    </row>
    <row r="43" spans="5:21" ht="20.25" customHeight="1">
      <c r="E43" s="89"/>
      <c r="F43" s="115" t="s">
        <v>105</v>
      </c>
      <c r="G43" s="89"/>
      <c r="H43" s="15" t="s">
        <v>90</v>
      </c>
      <c r="I43" s="89"/>
      <c r="J43" s="390">
        <f>①基本情報シート!C22</f>
        <v>0</v>
      </c>
      <c r="K43" s="390"/>
      <c r="L43" s="390"/>
      <c r="M43" s="133" t="s">
        <v>233</v>
      </c>
    </row>
    <row r="44" spans="5:21" ht="20.25" customHeight="1">
      <c r="E44" s="89"/>
      <c r="F44" s="89"/>
      <c r="G44" s="89"/>
      <c r="H44" s="15" t="s">
        <v>36</v>
      </c>
      <c r="I44" s="89"/>
      <c r="J44" s="390">
        <f>①基本情報シート!C25</f>
        <v>0</v>
      </c>
      <c r="K44" s="390"/>
      <c r="L44" s="390"/>
    </row>
    <row r="45" spans="5:21" ht="20.25" customHeight="1">
      <c r="E45" s="89"/>
      <c r="F45" s="89"/>
      <c r="G45" s="89"/>
      <c r="H45" s="15" t="s">
        <v>37</v>
      </c>
      <c r="I45" s="136"/>
      <c r="J45" s="389">
        <f>①基本情報シート!C26</f>
        <v>0</v>
      </c>
      <c r="K45" s="389"/>
      <c r="L45" s="389"/>
    </row>
  </sheetData>
  <sheetProtection algorithmName="SHA-512" hashValue="xAyfnSfmQFSbXDiIl2/AKpxrMAqWM/CAH+ae4+t1uKfhhQ3SSjMNrmkyKsYYLdWybn5JzMkKgxJHnqxp1uveQg==" saltValue="raZK/Yex+02akXEMnKAkDw==" spinCount="100000" sheet="1" formatCells="0"/>
  <protectedRanges>
    <protectedRange sqref="H19:K20" name="範囲3"/>
    <protectedRange sqref="H15:K16" name="範囲2"/>
    <protectedRange sqref="J31:L31 J33:L33 J35:L35 J37:L37 J39:L41 J43:L45" name="範囲1"/>
  </protectedRanges>
  <mergeCells count="33">
    <mergeCell ref="J45:L45"/>
    <mergeCell ref="J39:L39"/>
    <mergeCell ref="J40:L40"/>
    <mergeCell ref="J41:L41"/>
    <mergeCell ref="J43:L43"/>
    <mergeCell ref="J44:L44"/>
    <mergeCell ref="J31:L31"/>
    <mergeCell ref="J33:L33"/>
    <mergeCell ref="J35:L35"/>
    <mergeCell ref="J37:L37"/>
    <mergeCell ref="L15:L16"/>
    <mergeCell ref="L17:L18"/>
    <mergeCell ref="L19:L20"/>
    <mergeCell ref="A23:L25"/>
    <mergeCell ref="H16:K16"/>
    <mergeCell ref="H17:K17"/>
    <mergeCell ref="H18:K18"/>
    <mergeCell ref="H19:K19"/>
    <mergeCell ref="H20:K20"/>
    <mergeCell ref="C9:E9"/>
    <mergeCell ref="A3:L3"/>
    <mergeCell ref="C10:E10"/>
    <mergeCell ref="F9:J9"/>
    <mergeCell ref="F10:J10"/>
    <mergeCell ref="F6:J6"/>
    <mergeCell ref="C11:E11"/>
    <mergeCell ref="C12:E12"/>
    <mergeCell ref="C17:F18"/>
    <mergeCell ref="C19:F20"/>
    <mergeCell ref="C15:F16"/>
    <mergeCell ref="F11:J11"/>
    <mergeCell ref="F12:J12"/>
    <mergeCell ref="H15:K15"/>
  </mergeCells>
  <phoneticPr fontId="19"/>
  <pageMargins left="0.70866141732283472" right="0.70866141732283472" top="0.55118110236220474" bottom="0.55118110236220474" header="0.31496062992125984" footer="0.31496062992125984"/>
  <pageSetup paperSize="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4A04A-D66F-45AC-91B4-25B3F0B352E4}">
  <sheetPr>
    <tabColor rgb="FF7030A0"/>
  </sheetPr>
  <dimension ref="A1:J46"/>
  <sheetViews>
    <sheetView showZeros="0" view="pageBreakPreview" zoomScale="90" zoomScaleNormal="100" zoomScaleSheetLayoutView="90" workbookViewId="0">
      <selection activeCell="C11" sqref="C11:D11"/>
    </sheetView>
  </sheetViews>
  <sheetFormatPr defaultColWidth="9" defaultRowHeight="13"/>
  <cols>
    <col min="1" max="1" width="4.453125" style="92" customWidth="1"/>
    <col min="2" max="2" width="10.453125" style="92" customWidth="1"/>
    <col min="3" max="3" width="13.453125" style="92" customWidth="1"/>
    <col min="4" max="4" width="10.453125" style="92" customWidth="1"/>
    <col min="5" max="5" width="13.36328125" style="92" customWidth="1"/>
    <col min="6" max="7" width="10.453125" style="92" customWidth="1"/>
    <col min="8" max="8" width="9" style="92" customWidth="1"/>
    <col min="9" max="9" width="4.453125" style="92" customWidth="1"/>
    <col min="10" max="10" width="9" style="132"/>
    <col min="11" max="16384" width="9" style="92"/>
  </cols>
  <sheetData>
    <row r="1" spans="1:10">
      <c r="I1" s="114" t="s">
        <v>107</v>
      </c>
    </row>
    <row r="4" spans="1:10" ht="27" customHeight="1">
      <c r="A4" s="236" t="s">
        <v>126</v>
      </c>
      <c r="B4" s="236"/>
      <c r="C4" s="236"/>
      <c r="D4" s="236"/>
      <c r="E4" s="236"/>
      <c r="F4" s="236"/>
      <c r="G4" s="236"/>
      <c r="H4" s="236"/>
      <c r="I4" s="236"/>
    </row>
    <row r="7" spans="1:10" ht="28.5" customHeight="1">
      <c r="B7" s="98" t="s">
        <v>34</v>
      </c>
      <c r="C7" s="260">
        <f>'⑩(A-11)実績報告書'!F13</f>
        <v>0</v>
      </c>
      <c r="D7" s="260"/>
      <c r="E7" s="260"/>
      <c r="F7" s="260"/>
      <c r="G7" s="260"/>
      <c r="H7" s="260"/>
      <c r="I7" s="93"/>
    </row>
    <row r="8" spans="1:10">
      <c r="B8" s="98"/>
    </row>
    <row r="9" spans="1:10" ht="28.5" customHeight="1">
      <c r="B9" s="98" t="s">
        <v>54</v>
      </c>
      <c r="C9" s="260">
        <f>'⑩(A-11)実績報告書'!F21</f>
        <v>0</v>
      </c>
      <c r="D9" s="260"/>
      <c r="E9" s="260"/>
      <c r="F9" s="260"/>
      <c r="G9" s="260"/>
      <c r="H9" s="260"/>
      <c r="I9" s="93"/>
    </row>
    <row r="10" spans="1:10" ht="28.5" customHeight="1"/>
    <row r="11" spans="1:10" ht="40.5" customHeight="1">
      <c r="A11" s="103"/>
      <c r="B11" s="97"/>
      <c r="C11" s="273">
        <f>'⑥(A-5-2)添付書類'!C11:D11</f>
        <v>0</v>
      </c>
      <c r="D11" s="273"/>
      <c r="E11" s="95">
        <f>'⑥(A-5-2)添付書類'!E11</f>
        <v>0</v>
      </c>
      <c r="F11" s="273">
        <f>'⑥(A-5-2)添付書類'!F11:G11</f>
        <v>0</v>
      </c>
      <c r="G11" s="273"/>
      <c r="H11" s="95">
        <f>'⑥(A-5-2)添付書類'!H11</f>
        <v>0</v>
      </c>
      <c r="I11" s="96"/>
      <c r="J11" s="128" t="s">
        <v>174</v>
      </c>
    </row>
    <row r="12" spans="1:10" ht="40.5" customHeight="1">
      <c r="A12" s="263" t="s">
        <v>144</v>
      </c>
      <c r="B12" s="94" t="s">
        <v>145</v>
      </c>
      <c r="C12" s="261"/>
      <c r="D12" s="262"/>
      <c r="E12" s="262"/>
      <c r="F12" s="262"/>
      <c r="G12" s="262"/>
      <c r="H12" s="262"/>
      <c r="I12" s="262"/>
    </row>
    <row r="13" spans="1:10" ht="40.5" customHeight="1">
      <c r="A13" s="263"/>
      <c r="B13" s="94" t="s">
        <v>146</v>
      </c>
      <c r="C13" s="261"/>
      <c r="D13" s="262"/>
      <c r="E13" s="262"/>
      <c r="F13" s="262"/>
      <c r="G13" s="262"/>
      <c r="H13" s="262"/>
      <c r="I13" s="262"/>
    </row>
    <row r="14" spans="1:10" ht="20.25" customHeight="1">
      <c r="A14" s="104"/>
      <c r="B14" s="264" t="s">
        <v>148</v>
      </c>
      <c r="C14" s="270" t="str">
        <f>'⑥(A-5-2)添付書類'!C14:C15</f>
        <v>普通</v>
      </c>
      <c r="D14" s="264" t="s">
        <v>147</v>
      </c>
      <c r="E14" s="278">
        <f>'⑥(A-5-2)添付書類'!E14:G15</f>
        <v>0</v>
      </c>
      <c r="F14" s="279"/>
      <c r="G14" s="279"/>
      <c r="H14" s="101"/>
      <c r="I14" s="99"/>
    </row>
    <row r="15" spans="1:10" ht="20.25" customHeight="1">
      <c r="A15" s="105"/>
      <c r="B15" s="265"/>
      <c r="C15" s="271"/>
      <c r="D15" s="265"/>
      <c r="E15" s="280"/>
      <c r="F15" s="280"/>
      <c r="G15" s="280"/>
      <c r="H15" s="102"/>
      <c r="I15" s="100"/>
    </row>
    <row r="18" spans="1:10">
      <c r="A18" s="92" t="s">
        <v>150</v>
      </c>
    </row>
    <row r="19" spans="1:10">
      <c r="A19" s="92" t="s">
        <v>149</v>
      </c>
    </row>
    <row r="20" spans="1:10" ht="14">
      <c r="A20" s="106"/>
      <c r="B20" s="107"/>
      <c r="C20" s="107"/>
      <c r="D20" s="107"/>
      <c r="E20" s="107"/>
      <c r="F20" s="107"/>
      <c r="G20" s="107"/>
      <c r="H20" s="107"/>
      <c r="I20" s="108"/>
      <c r="J20" s="128" t="s">
        <v>176</v>
      </c>
    </row>
    <row r="21" spans="1:10" ht="14">
      <c r="A21" s="109"/>
      <c r="I21" s="110"/>
      <c r="J21" s="128" t="s">
        <v>175</v>
      </c>
    </row>
    <row r="22" spans="1:10">
      <c r="A22" s="109"/>
      <c r="I22" s="110"/>
    </row>
    <row r="23" spans="1:10">
      <c r="A23" s="109"/>
      <c r="I23" s="110"/>
    </row>
    <row r="24" spans="1:10">
      <c r="A24" s="109"/>
      <c r="I24" s="110"/>
    </row>
    <row r="25" spans="1:10">
      <c r="A25" s="109"/>
      <c r="I25" s="110"/>
    </row>
    <row r="26" spans="1:10">
      <c r="A26" s="109"/>
      <c r="I26" s="110"/>
    </row>
    <row r="27" spans="1:10">
      <c r="A27" s="109"/>
      <c r="I27" s="110"/>
    </row>
    <row r="28" spans="1:10">
      <c r="A28" s="109"/>
      <c r="I28" s="110"/>
    </row>
    <row r="29" spans="1:10">
      <c r="A29" s="109"/>
      <c r="I29" s="110"/>
    </row>
    <row r="30" spans="1:10">
      <c r="A30" s="109"/>
      <c r="I30" s="110"/>
    </row>
    <row r="31" spans="1:10">
      <c r="A31" s="109"/>
      <c r="I31" s="110"/>
    </row>
    <row r="32" spans="1:10">
      <c r="A32" s="109"/>
      <c r="I32" s="110"/>
    </row>
    <row r="33" spans="1:9">
      <c r="A33" s="109"/>
      <c r="I33" s="110"/>
    </row>
    <row r="34" spans="1:9">
      <c r="A34" s="109"/>
      <c r="I34" s="110"/>
    </row>
    <row r="35" spans="1:9">
      <c r="A35" s="109"/>
      <c r="I35" s="110"/>
    </row>
    <row r="36" spans="1:9">
      <c r="A36" s="109"/>
      <c r="I36" s="110"/>
    </row>
    <row r="37" spans="1:9">
      <c r="A37" s="109"/>
      <c r="I37" s="110"/>
    </row>
    <row r="38" spans="1:9">
      <c r="A38" s="109"/>
      <c r="I38" s="110"/>
    </row>
    <row r="39" spans="1:9">
      <c r="A39" s="109"/>
      <c r="I39" s="110"/>
    </row>
    <row r="40" spans="1:9">
      <c r="A40" s="109"/>
      <c r="I40" s="110"/>
    </row>
    <row r="41" spans="1:9">
      <c r="A41" s="109"/>
      <c r="I41" s="110"/>
    </row>
    <row r="42" spans="1:9">
      <c r="A42" s="109"/>
      <c r="I42" s="110"/>
    </row>
    <row r="43" spans="1:9">
      <c r="A43" s="109"/>
      <c r="I43" s="110"/>
    </row>
    <row r="44" spans="1:9">
      <c r="A44" s="109"/>
      <c r="I44" s="110"/>
    </row>
    <row r="45" spans="1:9">
      <c r="A45" s="109"/>
      <c r="I45" s="110"/>
    </row>
    <row r="46" spans="1:9">
      <c r="A46" s="111"/>
      <c r="B46" s="112"/>
      <c r="C46" s="112"/>
      <c r="D46" s="112"/>
      <c r="E46" s="112"/>
      <c r="F46" s="112"/>
      <c r="G46" s="112"/>
      <c r="H46" s="112"/>
      <c r="I46" s="113"/>
    </row>
  </sheetData>
  <protectedRanges>
    <protectedRange sqref="C12:I13" name="範囲1"/>
  </protectedRanges>
  <mergeCells count="12">
    <mergeCell ref="B14:B15"/>
    <mergeCell ref="C14:C15"/>
    <mergeCell ref="D14:D15"/>
    <mergeCell ref="E14:G15"/>
    <mergeCell ref="A4:I4"/>
    <mergeCell ref="C7:H7"/>
    <mergeCell ref="C9:H9"/>
    <mergeCell ref="C11:D11"/>
    <mergeCell ref="F11:G11"/>
    <mergeCell ref="A12:A13"/>
    <mergeCell ref="C12:I12"/>
    <mergeCell ref="C13:I13"/>
  </mergeCells>
  <phoneticPr fontId="19"/>
  <dataValidations count="1">
    <dataValidation type="list" allowBlank="1" showInputMessage="1" sqref="C14:C15" xr:uid="{DA3484CC-E9F1-433E-8A11-C96E2B8CF172}">
      <formula1>"普通,当座"</formula1>
    </dataValidation>
  </dataValidations>
  <pageMargins left="0.70866141732283472" right="0.70866141732283472" top="0.74803149606299213" bottom="0.74803149606299213" header="0.31496062992125984" footer="0.31496062992125984"/>
  <pageSetup paperSize="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C9BC6-674A-429F-A90D-74831389E95D}">
  <sheetPr>
    <tabColor rgb="FF7030A0"/>
  </sheetPr>
  <dimension ref="A1:J33"/>
  <sheetViews>
    <sheetView showZeros="0" view="pageBreakPreview" zoomScale="90" zoomScaleNormal="100" zoomScaleSheetLayoutView="90" workbookViewId="0">
      <selection activeCell="R5" sqref="R5"/>
    </sheetView>
  </sheetViews>
  <sheetFormatPr defaultColWidth="9" defaultRowHeight="13"/>
  <cols>
    <col min="1" max="1" width="4.453125" style="92" customWidth="1"/>
    <col min="2" max="2" width="10.453125" style="92" customWidth="1"/>
    <col min="3" max="3" width="13.453125" style="92" customWidth="1"/>
    <col min="4" max="4" width="10.453125" style="92" customWidth="1"/>
    <col min="5" max="5" width="13.36328125" style="92" customWidth="1"/>
    <col min="6" max="7" width="10.453125" style="92" customWidth="1"/>
    <col min="8" max="8" width="9" style="92" customWidth="1"/>
    <col min="9" max="9" width="4.453125" style="92" customWidth="1"/>
    <col min="10" max="16384" width="9" style="92"/>
  </cols>
  <sheetData>
    <row r="1" spans="1:10">
      <c r="I1" s="114" t="s">
        <v>155</v>
      </c>
    </row>
    <row r="5" spans="1:10" ht="27" customHeight="1">
      <c r="A5" s="236" t="s">
        <v>156</v>
      </c>
      <c r="B5" s="236"/>
      <c r="C5" s="236"/>
      <c r="D5" s="236"/>
      <c r="E5" s="236"/>
      <c r="F5" s="236"/>
      <c r="G5" s="236"/>
      <c r="H5" s="236"/>
      <c r="I5" s="236"/>
    </row>
    <row r="9" spans="1:10" s="93" customFormat="1" ht="29.25" customHeight="1">
      <c r="B9" s="116" t="str">
        <f>"令和"&amp;管理用!B5&amp;"年度ひょうご保育料軽減事業補助金の受領については、"</f>
        <v>令和７年度ひょうご保育料軽減事業補助金の受領については、</v>
      </c>
    </row>
    <row r="10" spans="1:10" ht="40.5" customHeight="1">
      <c r="B10" s="272">
        <f>C18</f>
        <v>0</v>
      </c>
      <c r="C10" s="272"/>
      <c r="D10" s="272"/>
      <c r="E10" s="272"/>
      <c r="F10" s="272"/>
      <c r="G10" s="272"/>
      <c r="H10" s="272"/>
      <c r="J10" s="217" t="s">
        <v>179</v>
      </c>
    </row>
    <row r="11" spans="1:10" s="93" customFormat="1" ht="29.25" customHeight="1">
      <c r="B11" s="116" t="s">
        <v>157</v>
      </c>
    </row>
    <row r="13" spans="1:10" s="93" customFormat="1" ht="29.25" customHeight="1">
      <c r="B13" s="116" t="s">
        <v>158</v>
      </c>
    </row>
    <row r="14" spans="1:10" s="93" customFormat="1" ht="14">
      <c r="B14" s="116"/>
    </row>
    <row r="16" spans="1:10" ht="40.5" customHeight="1">
      <c r="A16" s="103"/>
      <c r="B16" s="97"/>
      <c r="C16" s="273">
        <f>'⑮(A-5-2)添付書類 (再)'!C11:D11</f>
        <v>0</v>
      </c>
      <c r="D16" s="273"/>
      <c r="E16" s="95">
        <f>'⑮(A-5-2)添付書類 (再)'!E11</f>
        <v>0</v>
      </c>
      <c r="F16" s="273">
        <f>'⑮(A-5-2)添付書類 (再)'!F11:G11</f>
        <v>0</v>
      </c>
      <c r="G16" s="273"/>
      <c r="H16" s="95">
        <f>'⑮(A-5-2)添付書類 (再)'!H11</f>
        <v>0</v>
      </c>
      <c r="I16" s="96"/>
      <c r="J16" s="217" t="s">
        <v>177</v>
      </c>
    </row>
    <row r="17" spans="1:10" ht="40.5" customHeight="1">
      <c r="A17" s="263" t="s">
        <v>144</v>
      </c>
      <c r="B17" s="94" t="s">
        <v>145</v>
      </c>
      <c r="C17" s="274">
        <f>'⑮(A-5-2)添付書類 (再)'!C12:I12</f>
        <v>0</v>
      </c>
      <c r="D17" s="275"/>
      <c r="E17" s="275"/>
      <c r="F17" s="275"/>
      <c r="G17" s="275"/>
      <c r="H17" s="275"/>
      <c r="I17" s="275"/>
    </row>
    <row r="18" spans="1:10" ht="40.5" customHeight="1">
      <c r="A18" s="263"/>
      <c r="B18" s="94" t="s">
        <v>146</v>
      </c>
      <c r="C18" s="274">
        <f>'⑮(A-5-2)添付書類 (再)'!C13:I13</f>
        <v>0</v>
      </c>
      <c r="D18" s="275"/>
      <c r="E18" s="275"/>
      <c r="F18" s="275"/>
      <c r="G18" s="275"/>
      <c r="H18" s="275"/>
      <c r="I18" s="275"/>
    </row>
    <row r="19" spans="1:10" ht="21" customHeight="1">
      <c r="A19" s="104"/>
      <c r="B19" s="264" t="s">
        <v>148</v>
      </c>
      <c r="C19" s="270" t="str">
        <f>'⑮(A-5-2)添付書類 (再)'!C14</f>
        <v>普通</v>
      </c>
      <c r="D19" s="264" t="s">
        <v>147</v>
      </c>
      <c r="E19" s="278">
        <f>'⑮(A-5-2)添付書類 (再)'!E14</f>
        <v>0</v>
      </c>
      <c r="F19" s="279"/>
      <c r="G19" s="279"/>
      <c r="H19" s="101"/>
      <c r="I19" s="99"/>
    </row>
    <row r="20" spans="1:10" ht="21" customHeight="1">
      <c r="A20" s="105"/>
      <c r="B20" s="265"/>
      <c r="C20" s="271"/>
      <c r="D20" s="265"/>
      <c r="E20" s="280"/>
      <c r="F20" s="280"/>
      <c r="G20" s="280"/>
      <c r="H20" s="102"/>
      <c r="I20" s="100"/>
    </row>
    <row r="26" spans="1:10" ht="16">
      <c r="I26" s="19" t="s">
        <v>103</v>
      </c>
      <c r="J26" s="218" t="s">
        <v>173</v>
      </c>
    </row>
    <row r="27" spans="1:10" ht="14">
      <c r="I27" s="19"/>
    </row>
    <row r="29" spans="1:10" ht="28.5" customHeight="1">
      <c r="D29" s="118" t="s">
        <v>160</v>
      </c>
      <c r="E29" s="276">
        <f>'⑩(A-11)実績報告書'!F11</f>
        <v>0</v>
      </c>
      <c r="F29" s="276"/>
      <c r="G29" s="276"/>
      <c r="H29" s="276"/>
    </row>
    <row r="30" spans="1:10" ht="13.5" customHeight="1">
      <c r="D30" s="118"/>
      <c r="E30" s="143"/>
      <c r="F30" s="143"/>
      <c r="G30" s="143"/>
      <c r="H30" s="143"/>
    </row>
    <row r="31" spans="1:10" ht="28.5" customHeight="1">
      <c r="D31" s="118" t="s">
        <v>161</v>
      </c>
      <c r="E31" s="276">
        <f>'⑩(A-11)実績報告書'!F13</f>
        <v>0</v>
      </c>
      <c r="F31" s="276"/>
      <c r="G31" s="276"/>
      <c r="H31" s="276"/>
    </row>
    <row r="32" spans="1:10" ht="13.5" customHeight="1">
      <c r="D32" s="118"/>
      <c r="E32" s="143"/>
      <c r="F32" s="143"/>
      <c r="G32" s="143"/>
      <c r="H32" s="143"/>
    </row>
    <row r="33" spans="4:10" ht="28.5" customHeight="1">
      <c r="D33" s="118" t="s">
        <v>35</v>
      </c>
      <c r="E33" s="277" t="str">
        <f>'⑩(A-11)実績報告書'!F15</f>
        <v>　</v>
      </c>
      <c r="F33" s="277"/>
      <c r="G33" s="277"/>
      <c r="H33" s="277"/>
      <c r="I33" s="117" t="s">
        <v>159</v>
      </c>
      <c r="J33" s="218" t="s">
        <v>178</v>
      </c>
    </row>
  </sheetData>
  <sheetProtection algorithmName="SHA-512" hashValue="TWSSke3vlApj0l4/p7K+PgbVCC6zPYPjbkx9frUNDwHdDFqu36CMNPaORboSZ2+dMN4/YNIQqTVItoM8FnPsPg==" saltValue="VcrK8tz/185GnG2IpgmaUw==" spinCount="100000" sheet="1" formatCells="0"/>
  <protectedRanges>
    <protectedRange sqref="B10:H10 E29:H29 E31:H31 E33:H33" name="範囲1"/>
  </protectedRanges>
  <mergeCells count="14">
    <mergeCell ref="E33:H33"/>
    <mergeCell ref="B19:B20"/>
    <mergeCell ref="C19:C20"/>
    <mergeCell ref="D19:D20"/>
    <mergeCell ref="E19:G20"/>
    <mergeCell ref="E29:H29"/>
    <mergeCell ref="E31:H31"/>
    <mergeCell ref="A5:I5"/>
    <mergeCell ref="B10:H10"/>
    <mergeCell ref="C16:D16"/>
    <mergeCell ref="F16:G16"/>
    <mergeCell ref="A17:A18"/>
    <mergeCell ref="C17:I17"/>
    <mergeCell ref="C18:I18"/>
  </mergeCells>
  <phoneticPr fontId="19"/>
  <dataValidations disablePrompts="1" count="1">
    <dataValidation allowBlank="1" showInputMessage="1" sqref="C19:C20" xr:uid="{D8DFD53B-CA93-4DE5-8AAA-BD2780814856}"/>
  </dataValidations>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0CC2-9A89-4D21-BF84-6780E35BE470}">
  <sheetPr>
    <tabColor rgb="FFFFC000"/>
    <pageSetUpPr fitToPage="1"/>
  </sheetPr>
  <dimension ref="A1:J38"/>
  <sheetViews>
    <sheetView showGridLines="0" showZeros="0" view="pageBreakPreview" zoomScaleNormal="100" zoomScaleSheetLayoutView="100" workbookViewId="0">
      <selection activeCell="I6" sqref="I6"/>
    </sheetView>
  </sheetViews>
  <sheetFormatPr defaultColWidth="9" defaultRowHeight="14"/>
  <cols>
    <col min="1" max="1" width="7.453125" style="13" customWidth="1"/>
    <col min="2" max="2" width="12" style="13" customWidth="1"/>
    <col min="3" max="3" width="9.81640625" style="13" customWidth="1"/>
    <col min="4" max="4" width="3" style="13" customWidth="1"/>
    <col min="5" max="6" width="4.453125" style="13" customWidth="1"/>
    <col min="7" max="7" width="3" style="13" customWidth="1"/>
    <col min="8" max="8" width="18.1796875" style="13" customWidth="1"/>
    <col min="9" max="9" width="19.54296875" style="13" customWidth="1"/>
    <col min="10" max="10" width="9" style="125"/>
    <col min="11" max="16384" width="9" style="13"/>
  </cols>
  <sheetData>
    <row r="1" spans="1:10">
      <c r="A1" s="18" t="s">
        <v>111</v>
      </c>
      <c r="B1" s="18"/>
      <c r="C1" s="18"/>
      <c r="I1" s="19" t="s">
        <v>112</v>
      </c>
    </row>
    <row r="3" spans="1:10" ht="21">
      <c r="A3" s="226" t="s">
        <v>113</v>
      </c>
      <c r="B3" s="226"/>
      <c r="C3" s="226"/>
      <c r="D3" s="226"/>
      <c r="E3" s="226"/>
      <c r="F3" s="226"/>
      <c r="G3" s="226"/>
      <c r="H3" s="226"/>
      <c r="I3" s="226"/>
    </row>
    <row r="6" spans="1:10" ht="20.25" customHeight="1">
      <c r="I6" s="142">
        <v>45989</v>
      </c>
      <c r="J6" s="126" t="s">
        <v>169</v>
      </c>
    </row>
    <row r="8" spans="1:10">
      <c r="A8" s="13" t="s">
        <v>32</v>
      </c>
    </row>
    <row r="11" spans="1:10" ht="28.5" customHeight="1">
      <c r="D11" s="228" t="s">
        <v>33</v>
      </c>
      <c r="E11" s="228"/>
      <c r="F11" s="228"/>
      <c r="G11" s="15"/>
      <c r="H11" s="227">
        <f>①基本情報シート!C14</f>
        <v>0</v>
      </c>
      <c r="I11" s="227"/>
      <c r="J11" s="127" t="s">
        <v>170</v>
      </c>
    </row>
    <row r="12" spans="1:10" ht="6" customHeight="1">
      <c r="F12" s="15"/>
      <c r="G12" s="15"/>
      <c r="H12" s="88"/>
      <c r="I12" s="88"/>
    </row>
    <row r="13" spans="1:10" ht="28.5" customHeight="1">
      <c r="D13" s="228" t="s">
        <v>34</v>
      </c>
      <c r="E13" s="228"/>
      <c r="F13" s="228"/>
      <c r="G13" s="15"/>
      <c r="H13" s="227">
        <f>①基本情報シート!C13</f>
        <v>0</v>
      </c>
      <c r="I13" s="227"/>
      <c r="J13" s="127" t="s">
        <v>171</v>
      </c>
    </row>
    <row r="14" spans="1:10" ht="6" customHeight="1">
      <c r="D14" s="141"/>
      <c r="E14" s="141"/>
      <c r="F14" s="15"/>
      <c r="G14" s="15"/>
      <c r="H14" s="88"/>
      <c r="I14" s="88"/>
    </row>
    <row r="15" spans="1:10" ht="19.5" customHeight="1">
      <c r="D15" s="228" t="s">
        <v>35</v>
      </c>
      <c r="E15" s="228"/>
      <c r="F15" s="228"/>
      <c r="G15" s="15"/>
      <c r="H15" s="232" t="str">
        <f>①基本情報シート!C15&amp;"　"&amp;①基本情報シート!C16</f>
        <v>　</v>
      </c>
      <c r="I15" s="232"/>
      <c r="J15" s="127" t="s">
        <v>171</v>
      </c>
    </row>
    <row r="16" spans="1:10" ht="6" customHeight="1">
      <c r="D16" s="141"/>
      <c r="E16" s="141"/>
      <c r="F16" s="15"/>
      <c r="G16" s="15"/>
      <c r="H16" s="88"/>
      <c r="I16" s="88"/>
    </row>
    <row r="17" spans="1:10" ht="19.5" customHeight="1">
      <c r="D17" s="228" t="s">
        <v>36</v>
      </c>
      <c r="E17" s="228"/>
      <c r="F17" s="228"/>
      <c r="G17" s="15"/>
      <c r="H17" s="233">
        <f>①基本情報シート!C17</f>
        <v>0</v>
      </c>
      <c r="I17" s="233"/>
      <c r="J17" s="127" t="s">
        <v>171</v>
      </c>
    </row>
    <row r="18" spans="1:10" ht="6" customHeight="1">
      <c r="D18" s="141"/>
      <c r="E18" s="141"/>
      <c r="F18" s="15"/>
      <c r="G18" s="15"/>
      <c r="H18" s="88"/>
      <c r="I18" s="88"/>
    </row>
    <row r="19" spans="1:10" ht="28.5" customHeight="1">
      <c r="D19" s="228" t="s">
        <v>101</v>
      </c>
      <c r="E19" s="228"/>
      <c r="F19" s="228"/>
      <c r="G19" s="15"/>
      <c r="H19" s="227">
        <f>①基本情報シート!C18</f>
        <v>0</v>
      </c>
      <c r="I19" s="227"/>
      <c r="J19" s="127" t="s">
        <v>171</v>
      </c>
    </row>
    <row r="20" spans="1:10" ht="6" customHeight="1">
      <c r="D20" s="141"/>
      <c r="E20" s="141"/>
      <c r="F20" s="15"/>
      <c r="G20" s="15"/>
      <c r="H20" s="88"/>
      <c r="I20" s="88"/>
    </row>
    <row r="21" spans="1:10" ht="31.5" customHeight="1">
      <c r="D21" s="228" t="s">
        <v>102</v>
      </c>
      <c r="E21" s="228"/>
      <c r="F21" s="228"/>
      <c r="G21" s="15" t="s">
        <v>232</v>
      </c>
      <c r="H21" s="229">
        <f>①基本情報シート!C8</f>
        <v>0</v>
      </c>
      <c r="I21" s="229"/>
      <c r="J21" s="127" t="s">
        <v>171</v>
      </c>
    </row>
    <row r="22" spans="1:10" ht="14.25" customHeight="1"/>
    <row r="23" spans="1:10" ht="14.25" customHeight="1">
      <c r="A23" s="212"/>
    </row>
    <row r="24" spans="1:10" ht="18.649999999999999" customHeight="1">
      <c r="A24" s="231" t="str">
        <f>"　令和"&amp;管理用!B5&amp;"年度において、ひょうご保育料軽減事業を下記のとおり実施したいので、補助金"&amp;IF('④(A-4)別紙2-2所要額一覧表'!G18=0,"　　",'④(A-4)別紙2-2所要額一覧表'!G27)&amp;"円を交付願いたく補助金交付要綱第３条の規定により関係書類を添えて申請します。"</f>
        <v>　令和７年度において、ひょうご保育料軽減事業を下記のとおり実施したいので、補助金　　円を交付願いたく補助金交付要綱第３条の規定により関係書類を添えて申請します。</v>
      </c>
      <c r="B24" s="231"/>
      <c r="C24" s="231"/>
      <c r="D24" s="231"/>
      <c r="E24" s="231"/>
      <c r="F24" s="231"/>
      <c r="G24" s="231"/>
      <c r="H24" s="231"/>
      <c r="I24" s="231"/>
    </row>
    <row r="25" spans="1:10" ht="18.649999999999999" customHeight="1">
      <c r="A25" s="231"/>
      <c r="B25" s="231"/>
      <c r="C25" s="231"/>
      <c r="D25" s="231"/>
      <c r="E25" s="231"/>
      <c r="F25" s="231"/>
      <c r="G25" s="231"/>
      <c r="H25" s="231"/>
      <c r="I25" s="231"/>
      <c r="J25" s="127" t="s">
        <v>172</v>
      </c>
    </row>
    <row r="26" spans="1:10" ht="18.649999999999999" customHeight="1">
      <c r="A26" s="231"/>
      <c r="B26" s="231"/>
      <c r="C26" s="231"/>
      <c r="D26" s="231"/>
      <c r="E26" s="231"/>
      <c r="F26" s="231"/>
      <c r="G26" s="231"/>
      <c r="H26" s="231"/>
      <c r="I26" s="231"/>
    </row>
    <row r="28" spans="1:10" ht="14.25" customHeight="1">
      <c r="A28" s="230" t="s">
        <v>38</v>
      </c>
      <c r="B28" s="230"/>
      <c r="C28" s="230"/>
      <c r="D28" s="230"/>
      <c r="E28" s="230"/>
      <c r="F28" s="230"/>
      <c r="G28" s="230"/>
      <c r="H28" s="230"/>
      <c r="I28" s="230"/>
    </row>
    <row r="30" spans="1:10">
      <c r="A30" s="13" t="s">
        <v>39</v>
      </c>
    </row>
    <row r="32" spans="1:10">
      <c r="A32" s="13" t="str">
        <f>"２　事業の着手予定年月日　　　令和　"&amp;管理用!B5&amp;"年　４月　１日"</f>
        <v>２　事業の着手予定年月日　　　令和　７年　４月　１日</v>
      </c>
    </row>
    <row r="33" spans="1:1">
      <c r="A33" s="13" t="str">
        <f>"　　事業の完了予定年月日　　　令和　"&amp;DBCS(管理用!B5+1)&amp;"年　３月３１日"</f>
        <v>　　事業の完了予定年月日　　　令和　８年　３月３１日</v>
      </c>
    </row>
    <row r="35" spans="1:1">
      <c r="A35" s="13" t="s">
        <v>40</v>
      </c>
    </row>
    <row r="36" spans="1:1">
      <c r="A36" s="13" t="str">
        <f>"　　（A-4)　令和"&amp;管理用!B5&amp;"年度ひょうご保育料軽減事業補助金所要額一覧表及び明細書"</f>
        <v>　　（A-4)　令和７年度ひょうご保育料軽減事業補助金所要額一覧表及び明細書</v>
      </c>
    </row>
    <row r="37" spans="1:1">
      <c r="A37" s="13" t="s">
        <v>92</v>
      </c>
    </row>
    <row r="38" spans="1:1" ht="10.5" customHeight="1"/>
  </sheetData>
  <sheetProtection algorithmName="SHA-512" hashValue="B1WyMafEv2I6kOMkTWNLmVqR24+NC1DN8YxtiDwrrS+8O+Dt7I28PpsTlbnRHhdpQD2DWGt+Fh9u6E6vgFofIA==" saltValue="BeISb/1DRbuOMkizprZuWQ==" spinCount="100000" sheet="1" formatCells="0"/>
  <protectedRanges>
    <protectedRange sqref="H11:I11 H13:I13 H15:I15 H17:I17 H19:I19 H21:I21 I6" name="範囲1"/>
  </protectedRanges>
  <mergeCells count="15">
    <mergeCell ref="H21:I21"/>
    <mergeCell ref="A28:I28"/>
    <mergeCell ref="D21:F21"/>
    <mergeCell ref="A24:I26"/>
    <mergeCell ref="H15:I15"/>
    <mergeCell ref="H17:I17"/>
    <mergeCell ref="H19:I19"/>
    <mergeCell ref="D15:F15"/>
    <mergeCell ref="D17:F17"/>
    <mergeCell ref="D19:F19"/>
    <mergeCell ref="A3:I3"/>
    <mergeCell ref="H13:I13"/>
    <mergeCell ref="H11:I11"/>
    <mergeCell ref="D11:F11"/>
    <mergeCell ref="D13:F13"/>
  </mergeCells>
  <phoneticPr fontId="19"/>
  <printOptions horizontalCentered="1"/>
  <pageMargins left="0.78740157480314965" right="0.70866141732283472" top="0.94488188976377963" bottom="0.74803149606299213" header="0.31496062992125984" footer="0.31496062992125984"/>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3B090-6BBD-4DC4-8F7D-F8C079395B92}">
  <sheetPr>
    <tabColor rgb="FFFFC000"/>
  </sheetPr>
  <dimension ref="A1:G24"/>
  <sheetViews>
    <sheetView showGridLines="0" showZeros="0" view="pageBreakPreview" zoomScaleNormal="77" zoomScaleSheetLayoutView="100" workbookViewId="0">
      <selection activeCell="H3" sqref="H3"/>
    </sheetView>
  </sheetViews>
  <sheetFormatPr defaultColWidth="9" defaultRowHeight="19"/>
  <cols>
    <col min="1" max="1" width="4.453125" style="13" customWidth="1"/>
    <col min="2" max="2" width="27.36328125" style="13" customWidth="1"/>
    <col min="3" max="3" width="3.81640625" style="13" customWidth="1"/>
    <col min="4" max="4" width="18" style="13" customWidth="1"/>
    <col min="5" max="5" width="3.81640625" style="13" customWidth="1"/>
    <col min="6" max="6" width="30" style="13" customWidth="1"/>
    <col min="7" max="7" width="9" style="20"/>
    <col min="8" max="16384" width="9" style="13"/>
  </cols>
  <sheetData>
    <row r="1" spans="1:7">
      <c r="A1" s="21" t="s">
        <v>25</v>
      </c>
      <c r="F1" s="19" t="s">
        <v>112</v>
      </c>
    </row>
    <row r="3" spans="1:7" ht="28.5" customHeight="1">
      <c r="A3" s="236" t="s">
        <v>114</v>
      </c>
      <c r="B3" s="236"/>
      <c r="C3" s="236"/>
      <c r="D3" s="236"/>
      <c r="E3" s="236"/>
      <c r="F3" s="236"/>
    </row>
    <row r="5" spans="1:7">
      <c r="A5" s="13" t="s">
        <v>26</v>
      </c>
    </row>
    <row r="6" spans="1:7" ht="40.5" customHeight="1">
      <c r="B6" s="14" t="s">
        <v>28</v>
      </c>
      <c r="C6" s="237" t="s">
        <v>293</v>
      </c>
      <c r="D6" s="238"/>
      <c r="E6" s="239"/>
      <c r="F6" s="14" t="s">
        <v>29</v>
      </c>
    </row>
    <row r="7" spans="1:7" ht="27" customHeight="1">
      <c r="B7" s="240" t="s">
        <v>30</v>
      </c>
      <c r="C7" s="27"/>
      <c r="D7" s="38"/>
      <c r="E7" s="28"/>
      <c r="F7" s="23"/>
    </row>
    <row r="8" spans="1:7" ht="27" customHeight="1">
      <c r="B8" s="241"/>
      <c r="C8" s="22"/>
      <c r="D8" s="36">
        <f>'④(A-4)別紙2-2所要額一覧表'!G18</f>
        <v>0</v>
      </c>
      <c r="E8" s="24" t="s">
        <v>48</v>
      </c>
      <c r="F8" s="25"/>
      <c r="G8" s="216" t="s">
        <v>187</v>
      </c>
    </row>
    <row r="9" spans="1:7" ht="54" customHeight="1">
      <c r="B9" s="29"/>
      <c r="C9" s="30"/>
      <c r="D9" s="37"/>
      <c r="E9" s="31"/>
      <c r="F9" s="16"/>
    </row>
    <row r="10" spans="1:7" ht="54" customHeight="1">
      <c r="B10" s="29"/>
      <c r="C10" s="30"/>
      <c r="D10" s="37"/>
      <c r="E10" s="31"/>
      <c r="F10" s="16"/>
    </row>
    <row r="11" spans="1:7" ht="27" customHeight="1">
      <c r="B11" s="234" t="s">
        <v>27</v>
      </c>
      <c r="C11" s="32"/>
      <c r="D11" s="38"/>
      <c r="E11" s="33"/>
      <c r="F11" s="23"/>
    </row>
    <row r="12" spans="1:7" ht="27" customHeight="1">
      <c r="B12" s="235"/>
      <c r="C12" s="34"/>
      <c r="D12" s="39">
        <f>D8</f>
        <v>0</v>
      </c>
      <c r="E12" s="35"/>
      <c r="F12" s="26"/>
    </row>
    <row r="16" spans="1:7">
      <c r="A16" s="13" t="s">
        <v>31</v>
      </c>
    </row>
    <row r="17" spans="2:6" ht="40.5" customHeight="1">
      <c r="B17" s="14" t="s">
        <v>28</v>
      </c>
      <c r="C17" s="237" t="s">
        <v>293</v>
      </c>
      <c r="D17" s="238"/>
      <c r="E17" s="239"/>
      <c r="F17" s="14" t="s">
        <v>29</v>
      </c>
    </row>
    <row r="18" spans="2:6" ht="27" customHeight="1">
      <c r="B18" s="240" t="s">
        <v>50</v>
      </c>
      <c r="C18" s="27"/>
      <c r="D18" s="40"/>
      <c r="E18" s="28"/>
      <c r="F18" s="23"/>
    </row>
    <row r="19" spans="2:6" ht="27" customHeight="1">
      <c r="B19" s="241"/>
      <c r="C19" s="22"/>
      <c r="D19" s="36">
        <f>D8</f>
        <v>0</v>
      </c>
      <c r="E19" s="24" t="s">
        <v>48</v>
      </c>
      <c r="F19" s="25"/>
    </row>
    <row r="20" spans="2:6" ht="54" customHeight="1">
      <c r="B20" s="29"/>
      <c r="C20" s="30"/>
      <c r="D20" s="37"/>
      <c r="E20" s="31"/>
      <c r="F20" s="16"/>
    </row>
    <row r="21" spans="2:6" ht="54" customHeight="1">
      <c r="B21" s="29"/>
      <c r="C21" s="30"/>
      <c r="D21" s="37"/>
      <c r="E21" s="31"/>
      <c r="F21" s="16"/>
    </row>
    <row r="22" spans="2:6" ht="27" customHeight="1">
      <c r="B22" s="234" t="s">
        <v>27</v>
      </c>
      <c r="C22" s="32"/>
      <c r="D22" s="38"/>
      <c r="E22" s="33"/>
      <c r="F22" s="23"/>
    </row>
    <row r="23" spans="2:6" ht="27" customHeight="1">
      <c r="B23" s="235"/>
      <c r="C23" s="34"/>
      <c r="D23" s="39">
        <f>D19</f>
        <v>0</v>
      </c>
      <c r="E23" s="35"/>
      <c r="F23" s="26"/>
    </row>
    <row r="24" spans="2:6">
      <c r="B24" s="13" t="s">
        <v>51</v>
      </c>
      <c r="F24" s="17"/>
    </row>
  </sheetData>
  <sheetProtection algorithmName="SHA-512" hashValue="Bo4CP9xcAwUyLR1FASDH1be0FE5r2mSxbWQCOguJGtViFw+yDGuV7MrXN9GDLpV5vR4h0ItGJH/GQqX+gqtnGw==" saltValue="ReCZ6x2IzTqtL62nVyEAKg==" spinCount="100000" sheet="1" objects="1" scenarios="1"/>
  <mergeCells count="7">
    <mergeCell ref="B22:B23"/>
    <mergeCell ref="A3:F3"/>
    <mergeCell ref="C6:E6"/>
    <mergeCell ref="B7:B8"/>
    <mergeCell ref="B11:B12"/>
    <mergeCell ref="C17:E17"/>
    <mergeCell ref="B18:B19"/>
  </mergeCells>
  <phoneticPr fontId="19"/>
  <pageMargins left="0.9055118110236221" right="0.9055118110236221" top="0.94488188976377963" bottom="0.94488188976377963" header="0.31496062992125984" footer="0.31496062992125984"/>
  <pageSetup paperSize="9" scale="96"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8066F-A836-48DF-AF8A-6335E4B6D3ED}">
  <sheetPr>
    <tabColor rgb="FFFFC000"/>
    <pageSetUpPr fitToPage="1"/>
  </sheetPr>
  <dimension ref="B1:G27"/>
  <sheetViews>
    <sheetView showZeros="0" view="pageBreakPreview" zoomScale="110" zoomScaleNormal="100" zoomScaleSheetLayoutView="110" workbookViewId="0">
      <selection activeCell="J2" sqref="J2"/>
    </sheetView>
  </sheetViews>
  <sheetFormatPr defaultColWidth="9" defaultRowHeight="13"/>
  <cols>
    <col min="1" max="1" width="2" style="1" customWidth="1"/>
    <col min="2" max="2" width="34.36328125" style="1" customWidth="1"/>
    <col min="3" max="7" width="18.90625" style="1" customWidth="1"/>
    <col min="8" max="8" width="1.1796875" style="1" customWidth="1"/>
    <col min="9" max="16384" width="9" style="1"/>
  </cols>
  <sheetData>
    <row r="1" spans="2:7" ht="16.5">
      <c r="B1" s="3" t="s">
        <v>115</v>
      </c>
      <c r="C1" s="4"/>
      <c r="D1" s="4"/>
      <c r="E1" s="4"/>
      <c r="F1" s="4"/>
    </row>
    <row r="2" spans="2:7" ht="21.75" customHeight="1">
      <c r="B2" s="215" t="str">
        <f>"令和"&amp;管理用!B5&amp;"年度　ひょうご保育料軽減事業補助金所要額一覧表"</f>
        <v>令和７年度　ひょうご保育料軽減事業補助金所要額一覧表</v>
      </c>
      <c r="C2" s="4"/>
      <c r="D2" s="4"/>
      <c r="E2" s="4"/>
      <c r="F2" s="4"/>
    </row>
    <row r="3" spans="2:7" ht="14">
      <c r="B3" s="63" t="s">
        <v>58</v>
      </c>
      <c r="C3" s="4"/>
      <c r="D3" s="4"/>
      <c r="E3" s="4"/>
      <c r="F3" s="7"/>
    </row>
    <row r="4" spans="2:7" ht="16.5">
      <c r="B4" s="5"/>
      <c r="C4" s="4"/>
      <c r="D4" s="4"/>
      <c r="E4" s="4"/>
      <c r="F4" s="4"/>
    </row>
    <row r="5" spans="2:7" ht="16.5" customHeight="1">
      <c r="B5" s="6"/>
      <c r="C5" s="7"/>
      <c r="D5" s="7"/>
      <c r="E5" s="8" t="s">
        <v>54</v>
      </c>
      <c r="F5" s="242">
        <f>①基本情報シート!C8</f>
        <v>0</v>
      </c>
      <c r="G5" s="242"/>
    </row>
    <row r="6" spans="2:7" ht="14">
      <c r="B6" s="9"/>
      <c r="C6" s="9"/>
      <c r="D6" s="7"/>
      <c r="E6" s="7"/>
      <c r="F6" s="7"/>
    </row>
    <row r="7" spans="2:7" ht="13.5" customHeight="1">
      <c r="B7" s="243" t="s">
        <v>0</v>
      </c>
      <c r="C7" s="244" t="s">
        <v>1</v>
      </c>
      <c r="D7" s="245" t="s">
        <v>2</v>
      </c>
      <c r="E7" s="245" t="s">
        <v>124</v>
      </c>
      <c r="F7" s="245" t="s">
        <v>23</v>
      </c>
      <c r="G7" s="245" t="s">
        <v>3</v>
      </c>
    </row>
    <row r="8" spans="2:7" ht="13.5" customHeight="1">
      <c r="B8" s="243"/>
      <c r="C8" s="244"/>
      <c r="D8" s="245"/>
      <c r="E8" s="245"/>
      <c r="F8" s="245"/>
      <c r="G8" s="245"/>
    </row>
    <row r="9" spans="2:7" ht="13.5" customHeight="1">
      <c r="B9" s="243"/>
      <c r="C9" s="244"/>
      <c r="D9" s="245"/>
      <c r="E9" s="245"/>
      <c r="F9" s="245"/>
      <c r="G9" s="245"/>
    </row>
    <row r="10" spans="2:7" ht="13.5" customHeight="1">
      <c r="B10" s="243"/>
      <c r="C10" s="244"/>
      <c r="D10" s="245"/>
      <c r="E10" s="245"/>
      <c r="F10" s="245"/>
      <c r="G10" s="245"/>
    </row>
    <row r="11" spans="2:7" ht="13.5" customHeight="1">
      <c r="B11" s="243"/>
      <c r="C11" s="244"/>
      <c r="D11" s="245"/>
      <c r="E11" s="245"/>
      <c r="F11" s="245"/>
      <c r="G11" s="245"/>
    </row>
    <row r="12" spans="2:7" ht="14">
      <c r="B12" s="243"/>
      <c r="C12" s="41" t="s">
        <v>4</v>
      </c>
      <c r="D12" s="42" t="s">
        <v>5</v>
      </c>
      <c r="E12" s="43" t="s">
        <v>6</v>
      </c>
      <c r="F12" s="43" t="s">
        <v>7</v>
      </c>
      <c r="G12" s="43" t="s">
        <v>125</v>
      </c>
    </row>
    <row r="13" spans="2:7" ht="14">
      <c r="B13" s="44"/>
      <c r="C13" s="45"/>
      <c r="D13" s="46" t="s">
        <v>8</v>
      </c>
      <c r="E13" s="47" t="s">
        <v>8</v>
      </c>
      <c r="F13" s="47" t="s">
        <v>8</v>
      </c>
      <c r="G13" s="47" t="s">
        <v>8</v>
      </c>
    </row>
    <row r="14" spans="2:7" ht="21" customHeight="1">
      <c r="B14" s="48" t="s">
        <v>9</v>
      </c>
      <c r="C14" s="49"/>
      <c r="D14" s="50"/>
      <c r="E14" s="51"/>
      <c r="F14" s="51"/>
      <c r="G14" s="51"/>
    </row>
    <row r="15" spans="2:7" ht="28.5" customHeight="1">
      <c r="B15" s="52" t="s">
        <v>10</v>
      </c>
      <c r="C15" s="53">
        <f>'⑤(A-4)別紙3-4 第３子 '!C26:D26</f>
        <v>0</v>
      </c>
      <c r="D15" s="54">
        <f>'⑤(A-4)別紙3-4 第３子 '!I26</f>
        <v>0</v>
      </c>
      <c r="E15" s="54">
        <f>'⑤(A-4)別紙3-4 第３子 '!J26</f>
        <v>0</v>
      </c>
      <c r="F15" s="54">
        <f>'⑤(A-4)別紙3-4 第３子 '!K26</f>
        <v>0</v>
      </c>
      <c r="G15" s="55">
        <f>F15</f>
        <v>0</v>
      </c>
    </row>
    <row r="16" spans="2:7" ht="28.5" customHeight="1">
      <c r="B16" s="56" t="s">
        <v>11</v>
      </c>
      <c r="C16" s="49">
        <f>'⑤(A-4)別紙3-5 第２子'!C26:D26</f>
        <v>0</v>
      </c>
      <c r="D16" s="51">
        <f>'⑤(A-4)別紙3-5 第２子'!I26</f>
        <v>0</v>
      </c>
      <c r="E16" s="51">
        <f>'⑤(A-4)別紙3-5 第２子'!J26</f>
        <v>0</v>
      </c>
      <c r="F16" s="51">
        <f>'⑤(A-4)別紙3-5 第２子'!K26</f>
        <v>0</v>
      </c>
      <c r="G16" s="51">
        <f>F16</f>
        <v>0</v>
      </c>
    </row>
    <row r="17" spans="2:7" ht="28.5" customHeight="1">
      <c r="B17" s="57" t="s">
        <v>24</v>
      </c>
      <c r="C17" s="58">
        <f>'⑤(A-4)別紙3-6 第１子'!C26:D26</f>
        <v>0</v>
      </c>
      <c r="D17" s="59">
        <f>'⑤(A-4)別紙3-6 第１子'!I26</f>
        <v>0</v>
      </c>
      <c r="E17" s="59">
        <f>'⑤(A-4)別紙3-6 第１子'!J26</f>
        <v>0</v>
      </c>
      <c r="F17" s="59">
        <f>'⑤(A-4)別紙3-6 第１子'!K26</f>
        <v>0</v>
      </c>
      <c r="G17" s="59">
        <f>F17</f>
        <v>0</v>
      </c>
    </row>
    <row r="18" spans="2:7" ht="28.5" customHeight="1">
      <c r="B18" s="60" t="s">
        <v>12</v>
      </c>
      <c r="C18" s="61">
        <f>SUM(C15:C17)</f>
        <v>0</v>
      </c>
      <c r="D18" s="62"/>
      <c r="E18" s="62"/>
      <c r="F18" s="62"/>
      <c r="G18" s="61">
        <f>SUM(G15:G17)</f>
        <v>0</v>
      </c>
    </row>
    <row r="19" spans="2:7" ht="14">
      <c r="B19" s="10"/>
      <c r="C19" s="10"/>
      <c r="D19" s="11"/>
      <c r="E19" s="11"/>
      <c r="F19" s="11"/>
    </row>
    <row r="20" spans="2:7" ht="14">
      <c r="B20" s="9" t="s">
        <v>13</v>
      </c>
      <c r="C20" s="7"/>
      <c r="D20" s="7"/>
      <c r="E20" s="7"/>
      <c r="F20" s="7"/>
    </row>
    <row r="21" spans="2:7" ht="14">
      <c r="B21" s="9" t="s">
        <v>56</v>
      </c>
      <c r="C21" s="7"/>
      <c r="D21" s="7"/>
      <c r="E21" s="7"/>
      <c r="F21" s="7"/>
    </row>
    <row r="22" spans="2:7" ht="14">
      <c r="B22" s="9" t="s">
        <v>57</v>
      </c>
    </row>
    <row r="27" spans="2:7">
      <c r="F27" s="214" t="s">
        <v>335</v>
      </c>
      <c r="G27" s="214" t="str">
        <f>TEXT(G18,"#,##0")</f>
        <v>0</v>
      </c>
    </row>
  </sheetData>
  <sheetProtection algorithmName="SHA-512" hashValue="31Ova6x9mHGcpvMiMej5Nxj6f/3sMyxrd8lGyVzNrwcEQpadBOWr6koPCUD6EWjp8Z8nvAFLnZ0X0p3YqFgnMg==" saltValue="johK35jeSkF/CxnBdMT4FA==" spinCount="100000" sheet="1" selectLockedCells="1" selectUnlockedCells="1"/>
  <mergeCells count="7">
    <mergeCell ref="F5:G5"/>
    <mergeCell ref="B7:B12"/>
    <mergeCell ref="C7:C11"/>
    <mergeCell ref="D7:D11"/>
    <mergeCell ref="E7:E11"/>
    <mergeCell ref="F7:F11"/>
    <mergeCell ref="G7:G11"/>
  </mergeCells>
  <phoneticPr fontId="19"/>
  <pageMargins left="0.70866141732283472" right="0.70866141732283472" top="0.94488188976377963" bottom="0.74803149606299213" header="0.51181102362204722" footer="0.51181102362204722"/>
  <pageSetup paperSize="9" firstPageNumber="0" orientation="landscape" blackAndWhite="1"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309A4-4A5C-459A-9F47-F2F13B55DD99}">
  <sheetPr>
    <tabColor rgb="FFFFC000"/>
    <pageSetUpPr fitToPage="1"/>
  </sheetPr>
  <dimension ref="A1:O32"/>
  <sheetViews>
    <sheetView showZeros="0" view="pageBreakPreview" zoomScale="90" zoomScaleNormal="90" zoomScaleSheetLayoutView="90" workbookViewId="0">
      <selection activeCell="N7" sqref="N7"/>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30" bestFit="1" customWidth="1"/>
    <col min="15" max="16384" width="9" style="1"/>
  </cols>
  <sheetData>
    <row r="1" spans="1:15" s="2" customFormat="1" ht="19">
      <c r="A1" s="246" t="s">
        <v>116</v>
      </c>
      <c r="B1" s="246"/>
      <c r="C1" s="246"/>
      <c r="D1" s="246"/>
      <c r="E1" s="246"/>
      <c r="F1" s="246"/>
      <c r="G1" s="246"/>
      <c r="H1" s="246"/>
      <c r="I1" s="246"/>
      <c r="J1" s="246"/>
      <c r="K1" s="246"/>
      <c r="L1" s="246"/>
      <c r="M1" s="246"/>
      <c r="N1" s="129"/>
    </row>
    <row r="2" spans="1:15" s="2" customFormat="1" ht="19">
      <c r="A2" s="247" t="s">
        <v>72</v>
      </c>
      <c r="B2" s="247"/>
      <c r="C2" s="247"/>
      <c r="D2" s="247"/>
      <c r="E2" s="247"/>
      <c r="F2" s="247"/>
      <c r="G2" s="247"/>
      <c r="H2" s="247"/>
      <c r="I2" s="247"/>
      <c r="J2" s="247"/>
      <c r="K2" s="247"/>
      <c r="L2" s="247"/>
      <c r="M2" s="247"/>
      <c r="N2" s="129"/>
      <c r="O2" s="67"/>
    </row>
    <row r="3" spans="1:15" s="2" customFormat="1" ht="11.25" customHeight="1">
      <c r="A3" s="66"/>
      <c r="B3" s="66"/>
      <c r="C3" s="66"/>
      <c r="D3" s="66"/>
      <c r="E3" s="66"/>
      <c r="F3" s="66"/>
      <c r="G3" s="66"/>
      <c r="H3" s="66"/>
      <c r="I3" s="66"/>
      <c r="J3" s="66"/>
      <c r="K3" s="66"/>
      <c r="L3" s="66"/>
      <c r="M3" s="66"/>
      <c r="N3" s="129"/>
    </row>
    <row r="4" spans="1:15" ht="14.5" thickBot="1">
      <c r="J4" s="65" t="s">
        <v>71</v>
      </c>
      <c r="K4" s="248">
        <f>'②(A-3)交付申請書'!H21</f>
        <v>0</v>
      </c>
      <c r="L4" s="248"/>
      <c r="M4" s="248"/>
    </row>
    <row r="5" spans="1:15" ht="5.25" customHeight="1" thickTop="1"/>
    <row r="6" spans="1:15" ht="31.5" customHeight="1">
      <c r="A6" s="249" t="s">
        <v>14</v>
      </c>
      <c r="B6" s="250" t="s">
        <v>70</v>
      </c>
      <c r="C6" s="251" t="s">
        <v>15</v>
      </c>
      <c r="D6" s="251"/>
      <c r="E6" s="251"/>
      <c r="F6" s="249" t="s">
        <v>117</v>
      </c>
      <c r="G6" s="249" t="s">
        <v>69</v>
      </c>
      <c r="H6" s="249" t="s">
        <v>290</v>
      </c>
      <c r="I6" s="249" t="s">
        <v>68</v>
      </c>
      <c r="J6" s="253" t="s">
        <v>119</v>
      </c>
      <c r="K6" s="254" t="s">
        <v>121</v>
      </c>
      <c r="L6" s="254"/>
      <c r="M6" s="255" t="s">
        <v>16</v>
      </c>
    </row>
    <row r="7" spans="1:15" ht="20.149999999999999" customHeight="1">
      <c r="A7" s="249"/>
      <c r="B7" s="250"/>
      <c r="C7" s="256" t="s">
        <v>17</v>
      </c>
      <c r="D7" s="252" t="s">
        <v>18</v>
      </c>
      <c r="E7" s="257" t="s">
        <v>19</v>
      </c>
      <c r="F7" s="249"/>
      <c r="G7" s="249"/>
      <c r="H7" s="249"/>
      <c r="I7" s="249"/>
      <c r="J7" s="253"/>
      <c r="K7" s="254"/>
      <c r="L7" s="254"/>
      <c r="M7" s="255"/>
    </row>
    <row r="8" spans="1:15" ht="20.149999999999999" customHeight="1">
      <c r="A8" s="249"/>
      <c r="B8" s="250"/>
      <c r="C8" s="256"/>
      <c r="D8" s="252"/>
      <c r="E8" s="257"/>
      <c r="F8" s="252"/>
      <c r="G8" s="252"/>
      <c r="H8" s="252"/>
      <c r="I8" s="252"/>
      <c r="J8" s="253"/>
      <c r="K8" s="254"/>
      <c r="L8" s="254"/>
      <c r="M8" s="255"/>
    </row>
    <row r="9" spans="1:15">
      <c r="A9" s="249"/>
      <c r="B9" s="250"/>
      <c r="C9" s="256"/>
      <c r="D9" s="69" t="s">
        <v>67</v>
      </c>
      <c r="E9" s="257"/>
      <c r="F9" s="70"/>
      <c r="G9" s="70" t="s">
        <v>66</v>
      </c>
      <c r="H9" s="70" t="s">
        <v>65</v>
      </c>
      <c r="I9" s="70" t="s">
        <v>64</v>
      </c>
      <c r="J9" s="71" t="s">
        <v>63</v>
      </c>
      <c r="K9" s="256" t="s">
        <v>62</v>
      </c>
      <c r="L9" s="256"/>
      <c r="M9" s="255"/>
    </row>
    <row r="10" spans="1:15" ht="18" customHeight="1">
      <c r="A10" s="70">
        <v>1</v>
      </c>
      <c r="B10" s="84"/>
      <c r="C10" s="84"/>
      <c r="D10" s="85"/>
      <c r="E10" s="70" t="str">
        <f>IFERROR(IF(D10="","",IF(DATEDIF(D10,管理用!B$6,"y")=0,"0",DATEDIF(D10,管理用!B$6,"y"))),"0")</f>
        <v/>
      </c>
      <c r="F10" s="87"/>
      <c r="G10" s="72">
        <f>ROUNDDOWN(IF(MIN(F10-5000,F10*1/2,15000)&gt;0,MIN(F10-5000,F10*1/2,15000),0),-2)</f>
        <v>0</v>
      </c>
      <c r="H10" s="87"/>
      <c r="I10" s="72">
        <f>G10*H10</f>
        <v>0</v>
      </c>
      <c r="J10" s="73">
        <f>I10</f>
        <v>0</v>
      </c>
      <c r="K10" s="74">
        <f>MIN(I10:J10)</f>
        <v>0</v>
      </c>
      <c r="L10" s="75"/>
      <c r="M10" s="144"/>
      <c r="N10" s="131"/>
    </row>
    <row r="11" spans="1:15" ht="18" customHeight="1">
      <c r="A11" s="70">
        <v>2</v>
      </c>
      <c r="B11" s="84"/>
      <c r="C11" s="85"/>
      <c r="D11" s="85"/>
      <c r="E11" s="70" t="str">
        <f>IFERROR(IF(D11="","",IF(DATEDIF(D11,管理用!B$6,"y")=0,"0",DATEDIF(D11,管理用!B$6,"y"))),"0")</f>
        <v/>
      </c>
      <c r="F11" s="87"/>
      <c r="G11" s="72">
        <f t="shared" ref="G11:G24" si="0">ROUNDDOWN(IF(MIN(F11-5000,F11*1/2,15000)&gt;0,MIN(F11-5000,F11*1/2,15000),0),-2)</f>
        <v>0</v>
      </c>
      <c r="H11" s="87"/>
      <c r="I11" s="72">
        <f t="shared" ref="I11:I23" si="1">G11*H11</f>
        <v>0</v>
      </c>
      <c r="J11" s="73">
        <f t="shared" ref="J11:J23" si="2">I11</f>
        <v>0</v>
      </c>
      <c r="K11" s="74">
        <f t="shared" ref="K11:K23" si="3">MIN(I11:J11)</f>
        <v>0</v>
      </c>
      <c r="L11" s="75"/>
      <c r="M11" s="144"/>
    </row>
    <row r="12" spans="1:15" ht="18" customHeight="1">
      <c r="A12" s="70">
        <v>3</v>
      </c>
      <c r="B12" s="85"/>
      <c r="C12" s="86"/>
      <c r="D12" s="85"/>
      <c r="E12" s="70" t="str">
        <f>IFERROR(IF(D12="","",IF(DATEDIF(D12,管理用!B$6,"y")=0,"0",DATEDIF(D12,管理用!B$6,"y"))),"0")</f>
        <v/>
      </c>
      <c r="F12" s="87"/>
      <c r="G12" s="72">
        <f t="shared" si="0"/>
        <v>0</v>
      </c>
      <c r="H12" s="87"/>
      <c r="I12" s="72">
        <f t="shared" si="1"/>
        <v>0</v>
      </c>
      <c r="J12" s="73">
        <f t="shared" si="2"/>
        <v>0</v>
      </c>
      <c r="K12" s="74">
        <f t="shared" si="3"/>
        <v>0</v>
      </c>
      <c r="L12" s="75"/>
      <c r="M12" s="144"/>
    </row>
    <row r="13" spans="1:15" ht="18" customHeight="1">
      <c r="A13" s="70">
        <v>4</v>
      </c>
      <c r="B13" s="85"/>
      <c r="C13" s="86"/>
      <c r="D13" s="85"/>
      <c r="E13" s="70" t="str">
        <f>IFERROR(IF(D13="","",IF(DATEDIF(D13,管理用!B$6,"y")=0,"0",DATEDIF(D13,管理用!B$6,"y"))),"0")</f>
        <v/>
      </c>
      <c r="F13" s="87"/>
      <c r="G13" s="72">
        <f t="shared" si="0"/>
        <v>0</v>
      </c>
      <c r="H13" s="87"/>
      <c r="I13" s="72">
        <f t="shared" si="1"/>
        <v>0</v>
      </c>
      <c r="J13" s="73">
        <f t="shared" si="2"/>
        <v>0</v>
      </c>
      <c r="K13" s="74">
        <f t="shared" si="3"/>
        <v>0</v>
      </c>
      <c r="L13" s="75"/>
      <c r="M13" s="144"/>
    </row>
    <row r="14" spans="1:15" ht="18" customHeight="1">
      <c r="A14" s="70">
        <v>5</v>
      </c>
      <c r="B14" s="84"/>
      <c r="C14" s="86"/>
      <c r="D14" s="85"/>
      <c r="E14" s="70" t="str">
        <f>IFERROR(IF(D14="","",IF(DATEDIF(D14,管理用!B$6,"y")=0,"0",DATEDIF(D14,管理用!B$6,"y"))),"0")</f>
        <v/>
      </c>
      <c r="F14" s="87"/>
      <c r="G14" s="72">
        <f t="shared" si="0"/>
        <v>0</v>
      </c>
      <c r="H14" s="87"/>
      <c r="I14" s="72">
        <f t="shared" si="1"/>
        <v>0</v>
      </c>
      <c r="J14" s="73">
        <f t="shared" si="2"/>
        <v>0</v>
      </c>
      <c r="K14" s="74">
        <f t="shared" si="3"/>
        <v>0</v>
      </c>
      <c r="L14" s="75"/>
      <c r="M14" s="144"/>
    </row>
    <row r="15" spans="1:15" ht="18" customHeight="1">
      <c r="A15" s="70">
        <v>6</v>
      </c>
      <c r="B15" s="84"/>
      <c r="C15" s="86"/>
      <c r="D15" s="85"/>
      <c r="E15" s="70" t="str">
        <f>IFERROR(IF(D15="","",IF(DATEDIF(D15,管理用!B$6,"y")=0,"0",DATEDIF(D15,管理用!B$6,"y"))),"0")</f>
        <v/>
      </c>
      <c r="F15" s="87"/>
      <c r="G15" s="72">
        <f t="shared" si="0"/>
        <v>0</v>
      </c>
      <c r="H15" s="87"/>
      <c r="I15" s="72">
        <f t="shared" si="1"/>
        <v>0</v>
      </c>
      <c r="J15" s="73">
        <f t="shared" si="2"/>
        <v>0</v>
      </c>
      <c r="K15" s="74">
        <f t="shared" si="3"/>
        <v>0</v>
      </c>
      <c r="L15" s="75"/>
      <c r="M15" s="144"/>
    </row>
    <row r="16" spans="1:15" ht="18" customHeight="1">
      <c r="A16" s="70">
        <v>7</v>
      </c>
      <c r="B16" s="84"/>
      <c r="C16" s="86"/>
      <c r="D16" s="85"/>
      <c r="E16" s="70" t="str">
        <f>IFERROR(IF(D16="","",IF(DATEDIF(D16,管理用!B$6,"y")=0,"0",DATEDIF(D16,管理用!B$6,"y"))),"0")</f>
        <v/>
      </c>
      <c r="F16" s="87"/>
      <c r="G16" s="72">
        <f t="shared" si="0"/>
        <v>0</v>
      </c>
      <c r="H16" s="87"/>
      <c r="I16" s="72">
        <f t="shared" si="1"/>
        <v>0</v>
      </c>
      <c r="J16" s="73">
        <f t="shared" si="2"/>
        <v>0</v>
      </c>
      <c r="K16" s="74">
        <f t="shared" si="3"/>
        <v>0</v>
      </c>
      <c r="L16" s="75"/>
      <c r="M16" s="144"/>
    </row>
    <row r="17" spans="1:15" ht="18" customHeight="1">
      <c r="A17" s="70">
        <v>8</v>
      </c>
      <c r="B17" s="84"/>
      <c r="C17" s="86"/>
      <c r="D17" s="85"/>
      <c r="E17" s="70" t="str">
        <f>IFERROR(IF(D17="","",IF(DATEDIF(D17,管理用!B$6,"y")=0,"0",DATEDIF(D17,管理用!B$6,"y"))),"0")</f>
        <v/>
      </c>
      <c r="F17" s="87"/>
      <c r="G17" s="72">
        <f t="shared" si="0"/>
        <v>0</v>
      </c>
      <c r="H17" s="87"/>
      <c r="I17" s="72">
        <f t="shared" si="1"/>
        <v>0</v>
      </c>
      <c r="J17" s="73">
        <f t="shared" si="2"/>
        <v>0</v>
      </c>
      <c r="K17" s="74">
        <f t="shared" si="3"/>
        <v>0</v>
      </c>
      <c r="L17" s="75"/>
      <c r="M17" s="144"/>
    </row>
    <row r="18" spans="1:15" ht="18" customHeight="1">
      <c r="A18" s="70">
        <v>9</v>
      </c>
      <c r="B18" s="84"/>
      <c r="C18" s="86"/>
      <c r="D18" s="85"/>
      <c r="E18" s="70" t="str">
        <f>IFERROR(IF(D18="","",IF(DATEDIF(D18,管理用!B$6,"y")=0,"0",DATEDIF(D18,管理用!B$6,"y"))),"0")</f>
        <v/>
      </c>
      <c r="F18" s="87"/>
      <c r="G18" s="72">
        <f t="shared" si="0"/>
        <v>0</v>
      </c>
      <c r="H18" s="87"/>
      <c r="I18" s="72">
        <f t="shared" si="1"/>
        <v>0</v>
      </c>
      <c r="J18" s="73">
        <f t="shared" si="2"/>
        <v>0</v>
      </c>
      <c r="K18" s="74">
        <f t="shared" si="3"/>
        <v>0</v>
      </c>
      <c r="L18" s="75"/>
      <c r="M18" s="144"/>
    </row>
    <row r="19" spans="1:15" ht="18" customHeight="1">
      <c r="A19" s="70">
        <v>10</v>
      </c>
      <c r="B19" s="84"/>
      <c r="C19" s="86"/>
      <c r="D19" s="85"/>
      <c r="E19" s="70" t="str">
        <f>IFERROR(IF(D19="","",IF(DATEDIF(D19,管理用!B$6,"y")=0,"0",DATEDIF(D19,管理用!B$6,"y"))),"0")</f>
        <v/>
      </c>
      <c r="F19" s="87"/>
      <c r="G19" s="72">
        <f t="shared" si="0"/>
        <v>0</v>
      </c>
      <c r="H19" s="87"/>
      <c r="I19" s="72">
        <f t="shared" si="1"/>
        <v>0</v>
      </c>
      <c r="J19" s="73">
        <f t="shared" si="2"/>
        <v>0</v>
      </c>
      <c r="K19" s="74">
        <f t="shared" si="3"/>
        <v>0</v>
      </c>
      <c r="L19" s="75"/>
      <c r="M19" s="144"/>
    </row>
    <row r="20" spans="1:15" ht="18" customHeight="1">
      <c r="A20" s="70">
        <v>11</v>
      </c>
      <c r="B20" s="84"/>
      <c r="C20" s="86"/>
      <c r="D20" s="85"/>
      <c r="E20" s="70" t="str">
        <f>IFERROR(IF(D20="","",IF(DATEDIF(D20,管理用!B$6,"y")=0,"0",DATEDIF(D20,管理用!B$6,"y"))),"0")</f>
        <v/>
      </c>
      <c r="F20" s="87"/>
      <c r="G20" s="72">
        <f t="shared" si="0"/>
        <v>0</v>
      </c>
      <c r="H20" s="87"/>
      <c r="I20" s="72">
        <f t="shared" si="1"/>
        <v>0</v>
      </c>
      <c r="J20" s="73">
        <f t="shared" si="2"/>
        <v>0</v>
      </c>
      <c r="K20" s="74">
        <f t="shared" si="3"/>
        <v>0</v>
      </c>
      <c r="L20" s="75"/>
      <c r="M20" s="144"/>
    </row>
    <row r="21" spans="1:15" ht="18" customHeight="1">
      <c r="A21" s="70">
        <v>12</v>
      </c>
      <c r="B21" s="84"/>
      <c r="C21" s="86"/>
      <c r="D21" s="85"/>
      <c r="E21" s="70" t="str">
        <f>IFERROR(IF(D21="","",IF(DATEDIF(D21,管理用!B$6,"y")=0,"0",DATEDIF(D21,管理用!B$6,"y"))),"0")</f>
        <v/>
      </c>
      <c r="F21" s="87"/>
      <c r="G21" s="72">
        <f t="shared" si="0"/>
        <v>0</v>
      </c>
      <c r="H21" s="87"/>
      <c r="I21" s="72">
        <f t="shared" si="1"/>
        <v>0</v>
      </c>
      <c r="J21" s="73">
        <f t="shared" si="2"/>
        <v>0</v>
      </c>
      <c r="K21" s="74">
        <f t="shared" si="3"/>
        <v>0</v>
      </c>
      <c r="L21" s="75"/>
      <c r="M21" s="144"/>
    </row>
    <row r="22" spans="1:15" ht="18" customHeight="1">
      <c r="A22" s="70">
        <v>13</v>
      </c>
      <c r="B22" s="84"/>
      <c r="C22" s="86"/>
      <c r="D22" s="85"/>
      <c r="E22" s="70" t="str">
        <f>IFERROR(IF(D22="","",IF(DATEDIF(D22,管理用!B$6,"y")=0,"0",DATEDIF(D22,管理用!B$6,"y"))),"0")</f>
        <v/>
      </c>
      <c r="F22" s="87"/>
      <c r="G22" s="72">
        <f t="shared" si="0"/>
        <v>0</v>
      </c>
      <c r="H22" s="87"/>
      <c r="I22" s="72">
        <f t="shared" si="1"/>
        <v>0</v>
      </c>
      <c r="J22" s="73">
        <f t="shared" si="2"/>
        <v>0</v>
      </c>
      <c r="K22" s="74">
        <f t="shared" si="3"/>
        <v>0</v>
      </c>
      <c r="L22" s="75"/>
      <c r="M22" s="144"/>
    </row>
    <row r="23" spans="1:15" ht="18" customHeight="1">
      <c r="A23" s="70">
        <v>14</v>
      </c>
      <c r="B23" s="84"/>
      <c r="C23" s="86"/>
      <c r="D23" s="85"/>
      <c r="E23" s="70" t="str">
        <f>IFERROR(IF(D23="","",IF(DATEDIF(D23,管理用!B$6,"y")=0,"0",DATEDIF(D23,管理用!B$6,"y"))),"0")</f>
        <v/>
      </c>
      <c r="F23" s="87"/>
      <c r="G23" s="72">
        <f t="shared" si="0"/>
        <v>0</v>
      </c>
      <c r="H23" s="87"/>
      <c r="I23" s="72">
        <f t="shared" si="1"/>
        <v>0</v>
      </c>
      <c r="J23" s="73">
        <f t="shared" si="2"/>
        <v>0</v>
      </c>
      <c r="K23" s="74">
        <f t="shared" si="3"/>
        <v>0</v>
      </c>
      <c r="L23" s="75"/>
      <c r="M23" s="144"/>
    </row>
    <row r="24" spans="1:15" ht="18" customHeight="1">
      <c r="A24" s="70">
        <v>15</v>
      </c>
      <c r="B24" s="84"/>
      <c r="C24" s="86"/>
      <c r="D24" s="85"/>
      <c r="E24" s="70" t="str">
        <f>IFERROR(IF(D24="","",IF(DATEDIF(D24,管理用!B$6,"y")=0,"0",DATEDIF(D24,管理用!B$6,"y"))),"0")</f>
        <v/>
      </c>
      <c r="F24" s="87"/>
      <c r="G24" s="72">
        <f t="shared" si="0"/>
        <v>0</v>
      </c>
      <c r="H24" s="87"/>
      <c r="I24" s="72">
        <f>G24*H24</f>
        <v>0</v>
      </c>
      <c r="J24" s="73">
        <f>I24</f>
        <v>0</v>
      </c>
      <c r="K24" s="74">
        <f>MIN(I24:J24)</f>
        <v>0</v>
      </c>
      <c r="L24" s="75"/>
      <c r="M24" s="144"/>
    </row>
    <row r="25" spans="1:15"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3" t="s">
        <v>76</v>
      </c>
    </row>
    <row r="26" spans="1:15" ht="18" customHeight="1">
      <c r="A26" s="251" t="s">
        <v>22</v>
      </c>
      <c r="B26" s="251"/>
      <c r="C26" s="258">
        <f>C25</f>
        <v>0</v>
      </c>
      <c r="D26" s="258"/>
      <c r="E26" s="76" t="s">
        <v>21</v>
      </c>
      <c r="F26" s="77"/>
      <c r="G26" s="77"/>
      <c r="H26" s="78"/>
      <c r="I26" s="81">
        <f>I25</f>
        <v>0</v>
      </c>
      <c r="J26" s="81">
        <f>J25</f>
        <v>0</v>
      </c>
      <c r="K26" s="79">
        <f>SUM(K25)</f>
        <v>0</v>
      </c>
      <c r="L26" s="80" t="s">
        <v>8</v>
      </c>
      <c r="M26" s="80"/>
      <c r="N26" s="223" t="s">
        <v>118</v>
      </c>
    </row>
    <row r="27" spans="1:15" ht="15" customHeight="1">
      <c r="A27" s="1" t="str">
        <f>"※１　年齢は"&amp;管理用!B10&amp;"年４月１日現在の年齢を記入してください。"</f>
        <v>※１　年齢は2025（令和７）年４月１日現在の年齢を記入してください。</v>
      </c>
      <c r="K27" s="1"/>
      <c r="O27" s="64"/>
    </row>
    <row r="28" spans="1:15" ht="15.75" customHeight="1">
      <c r="A28" s="1" t="str">
        <f>"※２　在園予定月数については、年度末"&amp;管理用!B11&amp;"年３月)までの在園月数を記入してください。"</f>
        <v>※２　在園予定月数については、年度末2026（令和８）年３月)までの在園月数を記入してください。</v>
      </c>
      <c r="B28" s="82"/>
      <c r="C28" s="82"/>
      <c r="D28" s="82"/>
      <c r="E28" s="82"/>
      <c r="F28" s="82"/>
      <c r="G28" s="82"/>
      <c r="H28" s="82"/>
      <c r="I28" s="82"/>
      <c r="K28" s="83"/>
    </row>
    <row r="29" spans="1:15" ht="15.75" customHeight="1">
      <c r="A29" s="1" t="s">
        <v>61</v>
      </c>
    </row>
    <row r="30" spans="1:15" ht="15.75" customHeight="1">
      <c r="A30" s="1" t="s">
        <v>60</v>
      </c>
    </row>
    <row r="31" spans="1:15" ht="15.75" customHeight="1">
      <c r="A31" s="1" t="s">
        <v>59</v>
      </c>
    </row>
    <row r="32" spans="1:15" ht="9.75" customHeight="1"/>
  </sheetData>
  <sheetProtection algorithmName="SHA-512" hashValue="SMnWSmdY4hk/k9ySIAhW4BBJ0TSruD/vErC4jh+05rR+QlPIPRbP3wuY3GqoQTJW/9ttCNB+hPO3JdPyLK90Ag==" saltValue="Ub7GFXUj5t0H+504sQoBTA==" spinCount="100000" sheet="1" formatCells="0"/>
  <protectedRanges>
    <protectedRange sqref="F10:F24 H10:H24 M10:M24 B10:D24" name="範囲1"/>
  </protectedRanges>
  <mergeCells count="21">
    <mergeCell ref="A25:B25"/>
    <mergeCell ref="C25:D25"/>
    <mergeCell ref="A26:B26"/>
    <mergeCell ref="C26:D26"/>
    <mergeCell ref="F6:F8"/>
    <mergeCell ref="A1:M1"/>
    <mergeCell ref="A2:M2"/>
    <mergeCell ref="K4:M4"/>
    <mergeCell ref="A6:A9"/>
    <mergeCell ref="B6:B9"/>
    <mergeCell ref="C6:E6"/>
    <mergeCell ref="G6:G8"/>
    <mergeCell ref="H6:H8"/>
    <mergeCell ref="I6:I8"/>
    <mergeCell ref="J6:J8"/>
    <mergeCell ref="K6:L8"/>
    <mergeCell ref="M6:M9"/>
    <mergeCell ref="C7:C9"/>
    <mergeCell ref="D7:D8"/>
    <mergeCell ref="E7:E9"/>
    <mergeCell ref="K9:L9"/>
  </mergeCells>
  <phoneticPr fontId="19"/>
  <printOptions horizontalCentered="1"/>
  <pageMargins left="0.39370078740157483" right="0.39370078740157483" top="0.78740157480314965" bottom="0.59055118110236227" header="0.51181102362204722" footer="0.51181102362204722"/>
  <pageSetup paperSize="9" scale="96" firstPageNumber="0" orientation="landscape" blackAndWhite="1" horizontalDpi="300" verticalDpi="300" r:id="rId1"/>
  <headerFooter alignWithMargins="0">
    <oddHeader>&amp;L別紙３－４&amp;R（A-4)</oddHeader>
  </headerFooter>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AE49B61E-01F7-49BB-A1A0-B41DA11C2153}">
          <x14:formula1>
            <xm:f>DATE(YEAR(管理用!B$6)-3, MONTH(管理用!B$6), DAY(管理用!B$6+1))</xm:f>
          </x14:formula1>
          <x14:formula2>
            <xm:f>DATE(YEAR(管理用!B$6)+1, MONTH(管理用!B$6), DAY(管理用!B$6))</xm:f>
          </x14:formula2>
          <xm:sqref>D10:D24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F2216-DF8A-4337-A821-579958EA3BB2}">
  <sheetPr>
    <tabColor rgb="FFFFC000"/>
    <pageSetUpPr fitToPage="1"/>
  </sheetPr>
  <dimension ref="A1:P32"/>
  <sheetViews>
    <sheetView showZeros="0" view="pageBreakPreview" zoomScale="90" zoomScaleNormal="100" zoomScaleSheetLayoutView="90" workbookViewId="0">
      <selection activeCell="N7" sqref="N7"/>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 bestFit="1" customWidth="1"/>
    <col min="15" max="16384" width="9" style="1"/>
  </cols>
  <sheetData>
    <row r="1" spans="1:14" s="2" customFormat="1" ht="19">
      <c r="A1" s="246" t="s">
        <v>122</v>
      </c>
      <c r="B1" s="246"/>
      <c r="C1" s="246"/>
      <c r="D1" s="246"/>
      <c r="E1" s="246"/>
      <c r="F1" s="246"/>
      <c r="G1" s="246"/>
      <c r="H1" s="246"/>
      <c r="I1" s="246"/>
      <c r="J1" s="246"/>
      <c r="K1" s="246"/>
      <c r="L1" s="246"/>
      <c r="M1" s="246"/>
    </row>
    <row r="2" spans="1:14" s="2" customFormat="1" ht="19">
      <c r="A2" s="247" t="s">
        <v>72</v>
      </c>
      <c r="B2" s="247"/>
      <c r="C2" s="247"/>
      <c r="D2" s="247"/>
      <c r="E2" s="247"/>
      <c r="F2" s="247"/>
      <c r="G2" s="247"/>
      <c r="H2" s="247"/>
      <c r="I2" s="247"/>
      <c r="J2" s="247"/>
      <c r="K2" s="247"/>
      <c r="L2" s="247"/>
      <c r="M2" s="247"/>
    </row>
    <row r="3" spans="1:14" s="2" customFormat="1" ht="11.25" customHeight="1">
      <c r="B3" s="66"/>
      <c r="C3" s="66"/>
      <c r="D3" s="66"/>
      <c r="E3" s="66"/>
      <c r="F3" s="66"/>
      <c r="G3" s="66"/>
      <c r="H3" s="66"/>
      <c r="I3" s="66"/>
      <c r="J3" s="66"/>
      <c r="K3" s="66"/>
      <c r="L3" s="66"/>
      <c r="M3" s="66"/>
    </row>
    <row r="4" spans="1:14" ht="13.5" thickBot="1">
      <c r="J4" s="68" t="s">
        <v>71</v>
      </c>
      <c r="K4" s="248">
        <f>'②(A-3)交付申請書'!H21</f>
        <v>0</v>
      </c>
      <c r="L4" s="248"/>
      <c r="M4" s="248"/>
    </row>
    <row r="5" spans="1:14" ht="5.25" customHeight="1" thickTop="1"/>
    <row r="6" spans="1:14" ht="31.5" customHeight="1">
      <c r="A6" s="249" t="s">
        <v>14</v>
      </c>
      <c r="B6" s="250" t="s">
        <v>70</v>
      </c>
      <c r="C6" s="251" t="s">
        <v>15</v>
      </c>
      <c r="D6" s="251"/>
      <c r="E6" s="251"/>
      <c r="F6" s="249" t="s">
        <v>117</v>
      </c>
      <c r="G6" s="249" t="s">
        <v>69</v>
      </c>
      <c r="H6" s="249" t="s">
        <v>290</v>
      </c>
      <c r="I6" s="249" t="s">
        <v>68</v>
      </c>
      <c r="J6" s="259" t="s">
        <v>120</v>
      </c>
      <c r="K6" s="254" t="s">
        <v>121</v>
      </c>
      <c r="L6" s="254"/>
      <c r="M6" s="255" t="s">
        <v>16</v>
      </c>
    </row>
    <row r="7" spans="1:14" ht="20.149999999999999" customHeight="1">
      <c r="A7" s="249"/>
      <c r="B7" s="250"/>
      <c r="C7" s="256" t="s">
        <v>17</v>
      </c>
      <c r="D7" s="252" t="s">
        <v>18</v>
      </c>
      <c r="E7" s="257" t="s">
        <v>19</v>
      </c>
      <c r="F7" s="249"/>
      <c r="G7" s="249"/>
      <c r="H7" s="249"/>
      <c r="I7" s="249"/>
      <c r="J7" s="253"/>
      <c r="K7" s="254"/>
      <c r="L7" s="254"/>
      <c r="M7" s="255"/>
    </row>
    <row r="8" spans="1:14" ht="20.149999999999999" customHeight="1">
      <c r="A8" s="249"/>
      <c r="B8" s="250"/>
      <c r="C8" s="256"/>
      <c r="D8" s="252"/>
      <c r="E8" s="257"/>
      <c r="F8" s="252"/>
      <c r="G8" s="252"/>
      <c r="H8" s="252"/>
      <c r="I8" s="252"/>
      <c r="J8" s="253"/>
      <c r="K8" s="254"/>
      <c r="L8" s="254"/>
      <c r="M8" s="255"/>
    </row>
    <row r="9" spans="1:14">
      <c r="A9" s="249"/>
      <c r="B9" s="250"/>
      <c r="C9" s="256"/>
      <c r="D9" s="69" t="s">
        <v>67</v>
      </c>
      <c r="E9" s="257"/>
      <c r="F9" s="70"/>
      <c r="G9" s="70" t="s">
        <v>66</v>
      </c>
      <c r="H9" s="70" t="s">
        <v>65</v>
      </c>
      <c r="I9" s="70" t="s">
        <v>64</v>
      </c>
      <c r="J9" s="71" t="s">
        <v>63</v>
      </c>
      <c r="K9" s="256" t="s">
        <v>62</v>
      </c>
      <c r="L9" s="256"/>
      <c r="M9" s="255"/>
    </row>
    <row r="10" spans="1:14" ht="18" customHeight="1">
      <c r="A10" s="70">
        <v>1</v>
      </c>
      <c r="B10" s="84"/>
      <c r="C10" s="84"/>
      <c r="D10" s="85"/>
      <c r="E10" s="70" t="str">
        <f>IFERROR(IF(D10="","",IF(DATEDIF(D10,管理用!B$6,"y")=0,"0",DATEDIF(D10,管理用!B$6,"y"))),"0")</f>
        <v/>
      </c>
      <c r="F10" s="87"/>
      <c r="G10" s="72">
        <f>ROUNDDOWN(IF(MIN(F10-5000,F10*1/2,15000)&gt;0,MIN(F10-5000,F10*1/2,15000),0),-2)</f>
        <v>0</v>
      </c>
      <c r="H10" s="87"/>
      <c r="I10" s="72">
        <f t="shared" ref="I10:I24" si="0">G10*H10</f>
        <v>0</v>
      </c>
      <c r="J10" s="73">
        <f>I10</f>
        <v>0</v>
      </c>
      <c r="K10" s="74">
        <f t="shared" ref="K10:K24" si="1">MIN(I10:J10)</f>
        <v>0</v>
      </c>
      <c r="L10" s="75"/>
      <c r="M10" s="144"/>
      <c r="N10" s="12"/>
    </row>
    <row r="11" spans="1:14" ht="18" customHeight="1">
      <c r="A11" s="70">
        <v>2</v>
      </c>
      <c r="B11" s="84"/>
      <c r="C11" s="85"/>
      <c r="D11" s="85"/>
      <c r="E11" s="70" t="str">
        <f>IFERROR(IF(D11="","",IF(DATEDIF(D11,管理用!B$6,"y")=0,"0",DATEDIF(D11,管理用!B$6,"y"))),"0")</f>
        <v/>
      </c>
      <c r="F11" s="87"/>
      <c r="G11" s="72">
        <f t="shared" ref="G11:G24" si="2">ROUNDDOWN(IF(MIN(F11-5000,F11*1/2,15000)&gt;0,MIN(F11-5000,F11*1/2,15000),0),-2)</f>
        <v>0</v>
      </c>
      <c r="H11" s="87"/>
      <c r="I11" s="72">
        <f t="shared" si="0"/>
        <v>0</v>
      </c>
      <c r="J11" s="73">
        <f t="shared" ref="J11:J24" si="3">I11</f>
        <v>0</v>
      </c>
      <c r="K11" s="74">
        <f t="shared" si="1"/>
        <v>0</v>
      </c>
      <c r="L11" s="75"/>
      <c r="M11" s="144"/>
    </row>
    <row r="12" spans="1:14" ht="18" customHeight="1">
      <c r="A12" s="70">
        <v>3</v>
      </c>
      <c r="B12" s="85"/>
      <c r="C12" s="86"/>
      <c r="D12" s="85"/>
      <c r="E12" s="70" t="str">
        <f>IFERROR(IF(D12="","",IF(DATEDIF(D12,管理用!B$6,"y")=0,"0",DATEDIF(D12,管理用!B$6,"y"))),"0")</f>
        <v/>
      </c>
      <c r="F12" s="87"/>
      <c r="G12" s="72">
        <f t="shared" si="2"/>
        <v>0</v>
      </c>
      <c r="H12" s="87"/>
      <c r="I12" s="72">
        <f t="shared" si="0"/>
        <v>0</v>
      </c>
      <c r="J12" s="73">
        <f t="shared" si="3"/>
        <v>0</v>
      </c>
      <c r="K12" s="74">
        <f t="shared" si="1"/>
        <v>0</v>
      </c>
      <c r="L12" s="75"/>
      <c r="M12" s="144"/>
    </row>
    <row r="13" spans="1:14" ht="18" customHeight="1">
      <c r="A13" s="70">
        <v>4</v>
      </c>
      <c r="B13" s="85"/>
      <c r="C13" s="86"/>
      <c r="D13" s="85"/>
      <c r="E13" s="70" t="str">
        <f>IFERROR(IF(D13="","",IF(DATEDIF(D13,管理用!B$6,"y")=0,"0",DATEDIF(D13,管理用!B$6,"y"))),"0")</f>
        <v/>
      </c>
      <c r="F13" s="87"/>
      <c r="G13" s="72">
        <f t="shared" si="2"/>
        <v>0</v>
      </c>
      <c r="H13" s="87"/>
      <c r="I13" s="72">
        <f t="shared" si="0"/>
        <v>0</v>
      </c>
      <c r="J13" s="73">
        <f t="shared" si="3"/>
        <v>0</v>
      </c>
      <c r="K13" s="74">
        <f t="shared" si="1"/>
        <v>0</v>
      </c>
      <c r="L13" s="75"/>
      <c r="M13" s="144"/>
    </row>
    <row r="14" spans="1:14" ht="18" customHeight="1">
      <c r="A14" s="70">
        <v>5</v>
      </c>
      <c r="B14" s="84"/>
      <c r="C14" s="86"/>
      <c r="D14" s="85"/>
      <c r="E14" s="70" t="str">
        <f>IFERROR(IF(D14="","",IF(DATEDIF(D14,管理用!B$6,"y")=0,"0",DATEDIF(D14,管理用!B$6,"y"))),"0")</f>
        <v/>
      </c>
      <c r="F14" s="87"/>
      <c r="G14" s="72">
        <f t="shared" si="2"/>
        <v>0</v>
      </c>
      <c r="H14" s="87"/>
      <c r="I14" s="72">
        <f t="shared" si="0"/>
        <v>0</v>
      </c>
      <c r="J14" s="73">
        <f t="shared" si="3"/>
        <v>0</v>
      </c>
      <c r="K14" s="74">
        <f t="shared" si="1"/>
        <v>0</v>
      </c>
      <c r="L14" s="75"/>
      <c r="M14" s="144"/>
    </row>
    <row r="15" spans="1:14" ht="18" customHeight="1">
      <c r="A15" s="70">
        <v>6</v>
      </c>
      <c r="B15" s="84"/>
      <c r="C15" s="86"/>
      <c r="D15" s="85"/>
      <c r="E15" s="70" t="str">
        <f>IFERROR(IF(D15="","",IF(DATEDIF(D15,管理用!B$6,"y")=0,"0",DATEDIF(D15,管理用!B$6,"y"))),"0")</f>
        <v/>
      </c>
      <c r="F15" s="87"/>
      <c r="G15" s="72">
        <f t="shared" si="2"/>
        <v>0</v>
      </c>
      <c r="H15" s="87"/>
      <c r="I15" s="72">
        <f t="shared" si="0"/>
        <v>0</v>
      </c>
      <c r="J15" s="73">
        <f t="shared" si="3"/>
        <v>0</v>
      </c>
      <c r="K15" s="74">
        <f t="shared" si="1"/>
        <v>0</v>
      </c>
      <c r="L15" s="75"/>
      <c r="M15" s="144"/>
    </row>
    <row r="16" spans="1:14" ht="18" customHeight="1">
      <c r="A16" s="70">
        <v>7</v>
      </c>
      <c r="B16" s="84"/>
      <c r="C16" s="86"/>
      <c r="D16" s="85"/>
      <c r="E16" s="70" t="str">
        <f>IFERROR(IF(D16="","",IF(DATEDIF(D16,管理用!B$6,"y")=0,"0",DATEDIF(D16,管理用!B$6,"y"))),"0")</f>
        <v/>
      </c>
      <c r="F16" s="87"/>
      <c r="G16" s="72">
        <f t="shared" si="2"/>
        <v>0</v>
      </c>
      <c r="H16" s="87"/>
      <c r="I16" s="72">
        <f t="shared" si="0"/>
        <v>0</v>
      </c>
      <c r="J16" s="73">
        <f t="shared" si="3"/>
        <v>0</v>
      </c>
      <c r="K16" s="74">
        <f t="shared" si="1"/>
        <v>0</v>
      </c>
      <c r="L16" s="75"/>
      <c r="M16" s="144"/>
    </row>
    <row r="17" spans="1:16" ht="18" customHeight="1">
      <c r="A17" s="70">
        <v>8</v>
      </c>
      <c r="B17" s="84"/>
      <c r="C17" s="86"/>
      <c r="D17" s="85"/>
      <c r="E17" s="70" t="str">
        <f>IFERROR(IF(D17="","",IF(DATEDIF(D17,管理用!B$6,"y")=0,"0",DATEDIF(D17,管理用!B$6,"y"))),"0")</f>
        <v/>
      </c>
      <c r="F17" s="87"/>
      <c r="G17" s="72">
        <f t="shared" si="2"/>
        <v>0</v>
      </c>
      <c r="H17" s="87"/>
      <c r="I17" s="72">
        <f t="shared" si="0"/>
        <v>0</v>
      </c>
      <c r="J17" s="73">
        <f t="shared" si="3"/>
        <v>0</v>
      </c>
      <c r="K17" s="74">
        <f t="shared" si="1"/>
        <v>0</v>
      </c>
      <c r="L17" s="75"/>
      <c r="M17" s="144"/>
    </row>
    <row r="18" spans="1:16" ht="18" customHeight="1">
      <c r="A18" s="70">
        <v>9</v>
      </c>
      <c r="B18" s="84"/>
      <c r="C18" s="86"/>
      <c r="D18" s="85"/>
      <c r="E18" s="70" t="str">
        <f>IFERROR(IF(D18="","",IF(DATEDIF(D18,管理用!B$6,"y")=0,"0",DATEDIF(D18,管理用!B$6,"y"))),"0")</f>
        <v/>
      </c>
      <c r="F18" s="87"/>
      <c r="G18" s="72">
        <f t="shared" si="2"/>
        <v>0</v>
      </c>
      <c r="H18" s="87"/>
      <c r="I18" s="72">
        <f t="shared" si="0"/>
        <v>0</v>
      </c>
      <c r="J18" s="73">
        <f t="shared" si="3"/>
        <v>0</v>
      </c>
      <c r="K18" s="74">
        <f t="shared" si="1"/>
        <v>0</v>
      </c>
      <c r="L18" s="75"/>
      <c r="M18" s="144"/>
    </row>
    <row r="19" spans="1:16" ht="18" customHeight="1">
      <c r="A19" s="70">
        <v>10</v>
      </c>
      <c r="B19" s="84"/>
      <c r="C19" s="86"/>
      <c r="D19" s="85"/>
      <c r="E19" s="70" t="str">
        <f>IFERROR(IF(D19="","",IF(DATEDIF(D19,管理用!B$6,"y")=0,"0",DATEDIF(D19,管理用!B$6,"y"))),"0")</f>
        <v/>
      </c>
      <c r="F19" s="87"/>
      <c r="G19" s="72">
        <f t="shared" si="2"/>
        <v>0</v>
      </c>
      <c r="H19" s="87"/>
      <c r="I19" s="72">
        <f t="shared" si="0"/>
        <v>0</v>
      </c>
      <c r="J19" s="73">
        <f t="shared" si="3"/>
        <v>0</v>
      </c>
      <c r="K19" s="74">
        <f t="shared" si="1"/>
        <v>0</v>
      </c>
      <c r="L19" s="75"/>
      <c r="M19" s="144"/>
    </row>
    <row r="20" spans="1:16" ht="18" customHeight="1">
      <c r="A20" s="70">
        <v>11</v>
      </c>
      <c r="B20" s="84"/>
      <c r="C20" s="86"/>
      <c r="D20" s="85"/>
      <c r="E20" s="70" t="str">
        <f>IFERROR(IF(D20="","",IF(DATEDIF(D20,管理用!B$6,"y")=0,"0",DATEDIF(D20,管理用!B$6,"y"))),"0")</f>
        <v/>
      </c>
      <c r="F20" s="87"/>
      <c r="G20" s="72">
        <f t="shared" si="2"/>
        <v>0</v>
      </c>
      <c r="H20" s="87"/>
      <c r="I20" s="72">
        <f t="shared" si="0"/>
        <v>0</v>
      </c>
      <c r="J20" s="73">
        <f t="shared" si="3"/>
        <v>0</v>
      </c>
      <c r="K20" s="74">
        <f t="shared" si="1"/>
        <v>0</v>
      </c>
      <c r="L20" s="75"/>
      <c r="M20" s="144"/>
    </row>
    <row r="21" spans="1:16" ht="18" customHeight="1">
      <c r="A21" s="70">
        <v>12</v>
      </c>
      <c r="B21" s="84"/>
      <c r="C21" s="86"/>
      <c r="D21" s="85"/>
      <c r="E21" s="70" t="str">
        <f>IFERROR(IF(D21="","",IF(DATEDIF(D21,管理用!B$6,"y")=0,"0",DATEDIF(D21,管理用!B$6,"y"))),"0")</f>
        <v/>
      </c>
      <c r="F21" s="87"/>
      <c r="G21" s="72">
        <f t="shared" si="2"/>
        <v>0</v>
      </c>
      <c r="H21" s="87"/>
      <c r="I21" s="72">
        <f t="shared" si="0"/>
        <v>0</v>
      </c>
      <c r="J21" s="73">
        <f t="shared" si="3"/>
        <v>0</v>
      </c>
      <c r="K21" s="74">
        <f t="shared" si="1"/>
        <v>0</v>
      </c>
      <c r="L21" s="75"/>
      <c r="M21" s="144"/>
    </row>
    <row r="22" spans="1:16" ht="18" customHeight="1">
      <c r="A22" s="70">
        <v>13</v>
      </c>
      <c r="B22" s="84"/>
      <c r="C22" s="86"/>
      <c r="D22" s="85"/>
      <c r="E22" s="70" t="str">
        <f>IFERROR(IF(D22="","",IF(DATEDIF(D22,管理用!B$6,"y")=0,"0",DATEDIF(D22,管理用!B$6,"y"))),"0")</f>
        <v/>
      </c>
      <c r="F22" s="87"/>
      <c r="G22" s="72">
        <f t="shared" si="2"/>
        <v>0</v>
      </c>
      <c r="H22" s="87"/>
      <c r="I22" s="72">
        <f t="shared" si="0"/>
        <v>0</v>
      </c>
      <c r="J22" s="73">
        <f t="shared" si="3"/>
        <v>0</v>
      </c>
      <c r="K22" s="74">
        <f t="shared" si="1"/>
        <v>0</v>
      </c>
      <c r="L22" s="75"/>
      <c r="M22" s="144"/>
    </row>
    <row r="23" spans="1:16" ht="18" customHeight="1">
      <c r="A23" s="70">
        <v>14</v>
      </c>
      <c r="B23" s="84"/>
      <c r="C23" s="86"/>
      <c r="D23" s="85"/>
      <c r="E23" s="70" t="str">
        <f>IFERROR(IF(D23="","",IF(DATEDIF(D23,管理用!B$6,"y")=0,"0",DATEDIF(D23,管理用!B$6,"y"))),"0")</f>
        <v/>
      </c>
      <c r="F23" s="87"/>
      <c r="G23" s="72">
        <f t="shared" si="2"/>
        <v>0</v>
      </c>
      <c r="H23" s="87"/>
      <c r="I23" s="72">
        <f t="shared" si="0"/>
        <v>0</v>
      </c>
      <c r="J23" s="73">
        <f t="shared" si="3"/>
        <v>0</v>
      </c>
      <c r="K23" s="74">
        <f t="shared" si="1"/>
        <v>0</v>
      </c>
      <c r="L23" s="75"/>
      <c r="M23" s="144"/>
    </row>
    <row r="24" spans="1:16" ht="18" customHeight="1">
      <c r="A24" s="70">
        <v>15</v>
      </c>
      <c r="B24" s="84"/>
      <c r="C24" s="86"/>
      <c r="D24" s="85"/>
      <c r="E24" s="70" t="str">
        <f>IFERROR(IF(D24="","",IF(DATEDIF(D24,管理用!B$6,"y")=0,"0",DATEDIF(D24,管理用!B$6,"y"))),"0")</f>
        <v/>
      </c>
      <c r="F24" s="87"/>
      <c r="G24" s="72">
        <f t="shared" si="2"/>
        <v>0</v>
      </c>
      <c r="H24" s="87"/>
      <c r="I24" s="72">
        <f t="shared" si="0"/>
        <v>0</v>
      </c>
      <c r="J24" s="73">
        <f t="shared" si="3"/>
        <v>0</v>
      </c>
      <c r="K24" s="74">
        <f t="shared" si="1"/>
        <v>0</v>
      </c>
      <c r="L24" s="75"/>
      <c r="M24" s="144"/>
    </row>
    <row r="25" spans="1:16"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3" t="s">
        <v>76</v>
      </c>
    </row>
    <row r="26" spans="1:16" ht="18" customHeight="1">
      <c r="A26" s="251" t="s">
        <v>22</v>
      </c>
      <c r="B26" s="251"/>
      <c r="C26" s="258">
        <f>C25</f>
        <v>0</v>
      </c>
      <c r="D26" s="258"/>
      <c r="E26" s="76" t="s">
        <v>21</v>
      </c>
      <c r="F26" s="77"/>
      <c r="G26" s="77"/>
      <c r="H26" s="78"/>
      <c r="I26" s="81">
        <f>I25</f>
        <v>0</v>
      </c>
      <c r="J26" s="81">
        <f>J25</f>
        <v>0</v>
      </c>
      <c r="K26" s="79">
        <f>SUM(K25)</f>
        <v>0</v>
      </c>
      <c r="L26" s="80" t="s">
        <v>8</v>
      </c>
      <c r="M26" s="80"/>
      <c r="N26" s="223" t="s">
        <v>118</v>
      </c>
    </row>
    <row r="27" spans="1:16" ht="15" customHeight="1">
      <c r="A27" s="1" t="str">
        <f>"※１　年齢は"&amp;管理用!B10&amp;"年４月１日現在の年齢を記入してください。"</f>
        <v>※１　年齢は2025（令和７）年４月１日現在の年齢を記入してください。</v>
      </c>
      <c r="K27" s="1"/>
      <c r="P27" s="64"/>
    </row>
    <row r="28" spans="1:16" ht="15.75" customHeight="1">
      <c r="A28" s="1" t="str">
        <f>"※２　在園予定月数については、年度末"&amp;管理用!B11&amp;"年３月)までの在園月数を記入してください。"</f>
        <v>※２　在園予定月数については、年度末2026（令和８）年３月)までの在園月数を記入してください。</v>
      </c>
      <c r="B28" s="82"/>
      <c r="C28" s="82"/>
      <c r="D28" s="82"/>
      <c r="E28" s="82"/>
      <c r="F28" s="82"/>
      <c r="G28" s="82"/>
      <c r="H28" s="82"/>
      <c r="I28" s="82"/>
      <c r="K28" s="83"/>
    </row>
    <row r="29" spans="1:16" ht="15.75" customHeight="1">
      <c r="A29" s="1" t="s">
        <v>61</v>
      </c>
    </row>
    <row r="30" spans="1:16" ht="15.75" customHeight="1">
      <c r="A30" s="1" t="s">
        <v>60</v>
      </c>
    </row>
    <row r="31" spans="1:16" ht="15.75" customHeight="1">
      <c r="A31" s="1" t="s">
        <v>59</v>
      </c>
    </row>
    <row r="32" spans="1:16" ht="9.75" customHeight="1"/>
  </sheetData>
  <sheetProtection algorithmName="SHA-512" hashValue="jbFJMFiCeneEOcGWh4RG2WkqV9Dm8iqTpa9t5inC5ipKFN9q3BCVEO/jk5RRRnHI38lbmnyMIUo7PiNbfh/Byw==" saltValue="daXe6uSRw8elmcIjXfTQxA==" spinCount="100000" sheet="1" formatCells="0"/>
  <protectedRanges>
    <protectedRange sqref="B10:C24 F10:F24 H10:H24 M10:M24" name="範囲1"/>
    <protectedRange sqref="D10:D24" name="範囲1_2"/>
  </protectedRanges>
  <mergeCells count="21">
    <mergeCell ref="A25:B25"/>
    <mergeCell ref="C25:D25"/>
    <mergeCell ref="A26:B26"/>
    <mergeCell ref="C26:D26"/>
    <mergeCell ref="F6:F8"/>
    <mergeCell ref="A1:M1"/>
    <mergeCell ref="A2:M2"/>
    <mergeCell ref="K4:M4"/>
    <mergeCell ref="A6:A9"/>
    <mergeCell ref="B6:B9"/>
    <mergeCell ref="C6:E6"/>
    <mergeCell ref="G6:G8"/>
    <mergeCell ref="H6:H8"/>
    <mergeCell ref="I6:I8"/>
    <mergeCell ref="J6:J8"/>
    <mergeCell ref="K6:L8"/>
    <mergeCell ref="M6:M9"/>
    <mergeCell ref="C7:C9"/>
    <mergeCell ref="D7:D8"/>
    <mergeCell ref="E7:E9"/>
    <mergeCell ref="K9:L9"/>
  </mergeCells>
  <phoneticPr fontId="19"/>
  <printOptions horizontalCentered="1"/>
  <pageMargins left="0.39370078740157483" right="0.39370078740157483" top="0.78740157480314965" bottom="0.59055118110236227" header="0.51181102362204722" footer="0.51181102362204722"/>
  <pageSetup paperSize="9" scale="96" firstPageNumber="0" orientation="landscape" blackAndWhite="1" horizontalDpi="300" verticalDpi="300" r:id="rId1"/>
  <headerFooter alignWithMargins="0">
    <oddHeader>&amp;L別紙３－５&amp;R（A-4)</oddHeader>
  </headerFooter>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B278A843-F725-401F-A628-7969A244B6E9}">
          <x14:formula1>
            <xm:f>DATE(YEAR(管理用!B$6)-3, MONTH(管理用!B$6), DAY(管理用!B$6+1))</xm:f>
          </x14:formula1>
          <x14:formula2>
            <xm:f>DATE(YEAR(管理用!B$6)+1, MONTH(管理用!B$6), DAY(管理用!B$6))</xm:f>
          </x14:formula2>
          <xm:sqref>D10:D24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C0395-EE8F-4C36-A7EA-913E82A4158F}">
  <sheetPr>
    <tabColor rgb="FFFFC000"/>
    <pageSetUpPr fitToPage="1"/>
  </sheetPr>
  <dimension ref="A1:P32"/>
  <sheetViews>
    <sheetView showZeros="0" view="pageBreakPreview" zoomScale="90" zoomScaleNormal="100" zoomScaleSheetLayoutView="90" workbookViewId="0">
      <selection activeCell="N7" sqref="N7"/>
    </sheetView>
  </sheetViews>
  <sheetFormatPr defaultColWidth="9" defaultRowHeight="13"/>
  <cols>
    <col min="1" max="1" width="5.6328125" style="1" customWidth="1"/>
    <col min="2" max="3" width="15" style="1" customWidth="1"/>
    <col min="4" max="4" width="13.453125" style="1" customWidth="1"/>
    <col min="5" max="5" width="6.08984375" style="1" customWidth="1"/>
    <col min="6" max="7" width="12" style="1" customWidth="1"/>
    <col min="8" max="8" width="7.453125" style="1" customWidth="1"/>
    <col min="9" max="10" width="12" style="1" customWidth="1"/>
    <col min="11" max="11" width="12" style="64" customWidth="1"/>
    <col min="12" max="12" width="2.1796875" style="1" customWidth="1"/>
    <col min="13" max="13" width="14.90625" style="1" customWidth="1"/>
    <col min="14" max="14" width="9.453125" style="1" bestFit="1" customWidth="1"/>
    <col min="15" max="16384" width="9" style="1"/>
  </cols>
  <sheetData>
    <row r="1" spans="1:14" s="2" customFormat="1" ht="19">
      <c r="A1" s="246" t="s">
        <v>123</v>
      </c>
      <c r="B1" s="246"/>
      <c r="C1" s="246"/>
      <c r="D1" s="246"/>
      <c r="E1" s="246"/>
      <c r="F1" s="246"/>
      <c r="G1" s="246"/>
      <c r="H1" s="246"/>
      <c r="I1" s="246"/>
      <c r="J1" s="246"/>
      <c r="K1" s="246"/>
      <c r="L1" s="246"/>
      <c r="M1" s="246"/>
    </row>
    <row r="2" spans="1:14" s="2" customFormat="1" ht="19">
      <c r="A2" s="247" t="s">
        <v>73</v>
      </c>
      <c r="B2" s="247"/>
      <c r="C2" s="247"/>
      <c r="D2" s="247"/>
      <c r="E2" s="247"/>
      <c r="F2" s="247"/>
      <c r="G2" s="247"/>
      <c r="H2" s="247"/>
      <c r="I2" s="247"/>
      <c r="J2" s="247"/>
      <c r="K2" s="247"/>
      <c r="L2" s="247"/>
      <c r="M2" s="247"/>
    </row>
    <row r="3" spans="1:14" s="2" customFormat="1" ht="11.25" customHeight="1">
      <c r="B3" s="66"/>
      <c r="C3" s="66"/>
      <c r="D3" s="66"/>
      <c r="E3" s="66"/>
      <c r="F3" s="66"/>
      <c r="G3" s="66"/>
      <c r="H3" s="66"/>
      <c r="I3" s="66"/>
      <c r="J3" s="66"/>
      <c r="K3" s="66"/>
      <c r="L3" s="66"/>
      <c r="M3" s="66"/>
    </row>
    <row r="4" spans="1:14" ht="13.5" thickBot="1">
      <c r="J4" s="68" t="s">
        <v>71</v>
      </c>
      <c r="K4" s="248">
        <f>'②(A-3)交付申請書'!H21</f>
        <v>0</v>
      </c>
      <c r="L4" s="248"/>
      <c r="M4" s="248"/>
    </row>
    <row r="5" spans="1:14" ht="5.25" customHeight="1" thickTop="1"/>
    <row r="6" spans="1:14" ht="31.5" customHeight="1">
      <c r="A6" s="249" t="s">
        <v>14</v>
      </c>
      <c r="B6" s="250" t="s">
        <v>70</v>
      </c>
      <c r="C6" s="251" t="s">
        <v>15</v>
      </c>
      <c r="D6" s="251"/>
      <c r="E6" s="251"/>
      <c r="F6" s="249" t="s">
        <v>117</v>
      </c>
      <c r="G6" s="249" t="s">
        <v>69</v>
      </c>
      <c r="H6" s="249" t="s">
        <v>290</v>
      </c>
      <c r="I6" s="249" t="s">
        <v>68</v>
      </c>
      <c r="J6" s="259" t="s">
        <v>120</v>
      </c>
      <c r="K6" s="254" t="s">
        <v>121</v>
      </c>
      <c r="L6" s="254"/>
      <c r="M6" s="255" t="s">
        <v>16</v>
      </c>
    </row>
    <row r="7" spans="1:14" ht="20.149999999999999" customHeight="1">
      <c r="A7" s="249"/>
      <c r="B7" s="250"/>
      <c r="C7" s="256" t="s">
        <v>17</v>
      </c>
      <c r="D7" s="252" t="s">
        <v>18</v>
      </c>
      <c r="E7" s="257" t="s">
        <v>19</v>
      </c>
      <c r="F7" s="249"/>
      <c r="G7" s="249"/>
      <c r="H7" s="249"/>
      <c r="I7" s="249"/>
      <c r="J7" s="253"/>
      <c r="K7" s="254"/>
      <c r="L7" s="254"/>
      <c r="M7" s="255"/>
    </row>
    <row r="8" spans="1:14" ht="20.149999999999999" customHeight="1">
      <c r="A8" s="249"/>
      <c r="B8" s="250"/>
      <c r="C8" s="256"/>
      <c r="D8" s="252"/>
      <c r="E8" s="257"/>
      <c r="F8" s="252"/>
      <c r="G8" s="252"/>
      <c r="H8" s="252"/>
      <c r="I8" s="252"/>
      <c r="J8" s="253"/>
      <c r="K8" s="254"/>
      <c r="L8" s="254"/>
      <c r="M8" s="255"/>
    </row>
    <row r="9" spans="1:14">
      <c r="A9" s="249"/>
      <c r="B9" s="250"/>
      <c r="C9" s="256"/>
      <c r="D9" s="69" t="s">
        <v>67</v>
      </c>
      <c r="E9" s="257"/>
      <c r="F9" s="70"/>
      <c r="G9" s="70" t="s">
        <v>66</v>
      </c>
      <c r="H9" s="70" t="s">
        <v>65</v>
      </c>
      <c r="I9" s="70" t="s">
        <v>64</v>
      </c>
      <c r="J9" s="71" t="s">
        <v>63</v>
      </c>
      <c r="K9" s="256" t="s">
        <v>62</v>
      </c>
      <c r="L9" s="256"/>
      <c r="M9" s="255"/>
    </row>
    <row r="10" spans="1:14" ht="18" customHeight="1">
      <c r="A10" s="70">
        <v>1</v>
      </c>
      <c r="B10" s="84"/>
      <c r="C10" s="84"/>
      <c r="D10" s="85"/>
      <c r="E10" s="70" t="str">
        <f>IFERROR(IF(D10="","",IF(DATEDIF(D10,管理用!B$6,"y")=0,"0",DATEDIF(D10,管理用!B$6,"y"))),"0")</f>
        <v/>
      </c>
      <c r="F10" s="87"/>
      <c r="G10" s="72">
        <f>ROUNDDOWN(IF(MIN(F10-5000,F10*1/2,10000)&gt;0,MIN(F10-5000,F10*1/2,10000),0),-2)</f>
        <v>0</v>
      </c>
      <c r="H10" s="87"/>
      <c r="I10" s="72">
        <f t="shared" ref="I10:I24" si="0">G10*H10</f>
        <v>0</v>
      </c>
      <c r="J10" s="73">
        <f>I10</f>
        <v>0</v>
      </c>
      <c r="K10" s="74">
        <f t="shared" ref="K10:K24" si="1">MIN(I10:J10)</f>
        <v>0</v>
      </c>
      <c r="L10" s="75"/>
      <c r="M10" s="144"/>
      <c r="N10" s="12"/>
    </row>
    <row r="11" spans="1:14" ht="18" customHeight="1">
      <c r="A11" s="70">
        <v>2</v>
      </c>
      <c r="B11" s="84"/>
      <c r="C11" s="85"/>
      <c r="D11" s="85"/>
      <c r="E11" s="70" t="str">
        <f>IFERROR(IF(D11="","",IF(DATEDIF(D11,管理用!B$6,"y")=0,"0",DATEDIF(D11,管理用!B$6,"y"))),"0")</f>
        <v/>
      </c>
      <c r="F11" s="87"/>
      <c r="G11" s="72">
        <f t="shared" ref="G11:G24" si="2">ROUNDDOWN(IF(MIN(F11-5000,F11*1/2,10000)&gt;0,MIN(F11-5000,F11*1/2,10000),0),-2)</f>
        <v>0</v>
      </c>
      <c r="H11" s="87"/>
      <c r="I11" s="72">
        <f t="shared" si="0"/>
        <v>0</v>
      </c>
      <c r="J11" s="73">
        <f t="shared" ref="J11:J24" si="3">I11</f>
        <v>0</v>
      </c>
      <c r="K11" s="74">
        <f t="shared" si="1"/>
        <v>0</v>
      </c>
      <c r="L11" s="75"/>
      <c r="M11" s="144"/>
    </row>
    <row r="12" spans="1:14" ht="18" customHeight="1">
      <c r="A12" s="70">
        <v>3</v>
      </c>
      <c r="B12" s="85"/>
      <c r="C12" s="86"/>
      <c r="D12" s="85"/>
      <c r="E12" s="70" t="str">
        <f>IFERROR(IF(D12="","",IF(DATEDIF(D12,管理用!B$6,"y")=0,"0",DATEDIF(D12,管理用!B$6,"y"))),"0")</f>
        <v/>
      </c>
      <c r="F12" s="87"/>
      <c r="G12" s="72">
        <f t="shared" si="2"/>
        <v>0</v>
      </c>
      <c r="H12" s="87"/>
      <c r="I12" s="72">
        <f>G12*H12</f>
        <v>0</v>
      </c>
      <c r="J12" s="73">
        <f>I12</f>
        <v>0</v>
      </c>
      <c r="K12" s="74">
        <f t="shared" si="1"/>
        <v>0</v>
      </c>
      <c r="L12" s="75"/>
      <c r="M12" s="144"/>
    </row>
    <row r="13" spans="1:14" ht="18" customHeight="1">
      <c r="A13" s="70">
        <v>4</v>
      </c>
      <c r="B13" s="85"/>
      <c r="C13" s="86"/>
      <c r="D13" s="85"/>
      <c r="E13" s="70" t="str">
        <f>IFERROR(IF(D13="","",IF(DATEDIF(D13,管理用!B$6,"y")=0,"0",DATEDIF(D13,管理用!B$6,"y"))),"0")</f>
        <v/>
      </c>
      <c r="F13" s="87"/>
      <c r="G13" s="72">
        <f t="shared" si="2"/>
        <v>0</v>
      </c>
      <c r="H13" s="87"/>
      <c r="I13" s="72">
        <f>G13*H13</f>
        <v>0</v>
      </c>
      <c r="J13" s="73">
        <f>I13</f>
        <v>0</v>
      </c>
      <c r="K13" s="74">
        <f t="shared" si="1"/>
        <v>0</v>
      </c>
      <c r="L13" s="75"/>
      <c r="M13" s="144"/>
    </row>
    <row r="14" spans="1:14" ht="18" customHeight="1">
      <c r="A14" s="70">
        <v>5</v>
      </c>
      <c r="B14" s="84"/>
      <c r="C14" s="86"/>
      <c r="D14" s="85"/>
      <c r="E14" s="70" t="str">
        <f>IFERROR(IF(D14="","",IF(DATEDIF(D14,管理用!B$6,"y")=0,"0",DATEDIF(D14,管理用!B$6,"y"))),"0")</f>
        <v/>
      </c>
      <c r="F14" s="87"/>
      <c r="G14" s="72">
        <f t="shared" si="2"/>
        <v>0</v>
      </c>
      <c r="H14" s="87"/>
      <c r="I14" s="72">
        <f t="shared" si="0"/>
        <v>0</v>
      </c>
      <c r="J14" s="73">
        <f t="shared" si="3"/>
        <v>0</v>
      </c>
      <c r="K14" s="74">
        <f t="shared" si="1"/>
        <v>0</v>
      </c>
      <c r="L14" s="75"/>
      <c r="M14" s="144"/>
    </row>
    <row r="15" spans="1:14" ht="18" customHeight="1">
      <c r="A15" s="70">
        <v>6</v>
      </c>
      <c r="B15" s="84"/>
      <c r="C15" s="86"/>
      <c r="D15" s="85"/>
      <c r="E15" s="70" t="str">
        <f>IFERROR(IF(D15="","",IF(DATEDIF(D15,管理用!B$6,"y")=0,"0",DATEDIF(D15,管理用!B$6,"y"))),"0")</f>
        <v/>
      </c>
      <c r="F15" s="87"/>
      <c r="G15" s="72">
        <f t="shared" si="2"/>
        <v>0</v>
      </c>
      <c r="H15" s="87"/>
      <c r="I15" s="72">
        <f t="shared" si="0"/>
        <v>0</v>
      </c>
      <c r="J15" s="73">
        <f t="shared" si="3"/>
        <v>0</v>
      </c>
      <c r="K15" s="74">
        <f t="shared" si="1"/>
        <v>0</v>
      </c>
      <c r="L15" s="75"/>
      <c r="M15" s="144"/>
    </row>
    <row r="16" spans="1:14" ht="18" customHeight="1">
      <c r="A16" s="70">
        <v>7</v>
      </c>
      <c r="B16" s="84"/>
      <c r="C16" s="86"/>
      <c r="D16" s="85"/>
      <c r="E16" s="70" t="str">
        <f>IFERROR(IF(D16="","",IF(DATEDIF(D16,管理用!B$6,"y")=0,"0",DATEDIF(D16,管理用!B$6,"y"))),"0")</f>
        <v/>
      </c>
      <c r="F16" s="87"/>
      <c r="G16" s="72">
        <f t="shared" si="2"/>
        <v>0</v>
      </c>
      <c r="H16" s="87"/>
      <c r="I16" s="72">
        <f t="shared" si="0"/>
        <v>0</v>
      </c>
      <c r="J16" s="73">
        <f t="shared" si="3"/>
        <v>0</v>
      </c>
      <c r="K16" s="74">
        <f t="shared" si="1"/>
        <v>0</v>
      </c>
      <c r="L16" s="75"/>
      <c r="M16" s="144"/>
    </row>
    <row r="17" spans="1:16" ht="18" customHeight="1">
      <c r="A17" s="70">
        <v>8</v>
      </c>
      <c r="B17" s="84"/>
      <c r="C17" s="86"/>
      <c r="D17" s="85"/>
      <c r="E17" s="70" t="str">
        <f>IFERROR(IF(D17="","",IF(DATEDIF(D17,管理用!B$6,"y")=0,"0",DATEDIF(D17,管理用!B$6,"y"))),"0")</f>
        <v/>
      </c>
      <c r="F17" s="87"/>
      <c r="G17" s="72">
        <f t="shared" si="2"/>
        <v>0</v>
      </c>
      <c r="H17" s="87"/>
      <c r="I17" s="72">
        <f t="shared" si="0"/>
        <v>0</v>
      </c>
      <c r="J17" s="73">
        <f t="shared" si="3"/>
        <v>0</v>
      </c>
      <c r="K17" s="74">
        <f t="shared" si="1"/>
        <v>0</v>
      </c>
      <c r="L17" s="75"/>
      <c r="M17" s="144"/>
    </row>
    <row r="18" spans="1:16" ht="18" customHeight="1">
      <c r="A18" s="70">
        <v>9</v>
      </c>
      <c r="B18" s="84"/>
      <c r="C18" s="86"/>
      <c r="D18" s="85"/>
      <c r="E18" s="70" t="str">
        <f>IFERROR(IF(D18="","",IF(DATEDIF(D18,管理用!B$6,"y")=0,"0",DATEDIF(D18,管理用!B$6,"y"))),"0")</f>
        <v/>
      </c>
      <c r="F18" s="87"/>
      <c r="G18" s="72">
        <f t="shared" si="2"/>
        <v>0</v>
      </c>
      <c r="H18" s="87"/>
      <c r="I18" s="72">
        <f t="shared" si="0"/>
        <v>0</v>
      </c>
      <c r="J18" s="73">
        <f t="shared" si="3"/>
        <v>0</v>
      </c>
      <c r="K18" s="74">
        <f t="shared" si="1"/>
        <v>0</v>
      </c>
      <c r="L18" s="75"/>
      <c r="M18" s="144"/>
    </row>
    <row r="19" spans="1:16" ht="18" customHeight="1">
      <c r="A19" s="70">
        <v>10</v>
      </c>
      <c r="B19" s="84"/>
      <c r="C19" s="86"/>
      <c r="D19" s="85"/>
      <c r="E19" s="70" t="str">
        <f>IFERROR(IF(D19="","",IF(DATEDIF(D19,管理用!B$6,"y")=0,"0",DATEDIF(D19,管理用!B$6,"y"))),"0")</f>
        <v/>
      </c>
      <c r="F19" s="87"/>
      <c r="G19" s="72">
        <f t="shared" si="2"/>
        <v>0</v>
      </c>
      <c r="H19" s="87"/>
      <c r="I19" s="72">
        <f t="shared" si="0"/>
        <v>0</v>
      </c>
      <c r="J19" s="73">
        <f t="shared" si="3"/>
        <v>0</v>
      </c>
      <c r="K19" s="74">
        <f t="shared" si="1"/>
        <v>0</v>
      </c>
      <c r="L19" s="75"/>
      <c r="M19" s="144"/>
    </row>
    <row r="20" spans="1:16" ht="18" customHeight="1">
      <c r="A20" s="70">
        <v>11</v>
      </c>
      <c r="B20" s="84"/>
      <c r="C20" s="86"/>
      <c r="D20" s="85"/>
      <c r="E20" s="70" t="str">
        <f>IFERROR(IF(D20="","",IF(DATEDIF(D20,管理用!B$6,"y")=0,"0",DATEDIF(D20,管理用!B$6,"y"))),"0")</f>
        <v/>
      </c>
      <c r="F20" s="87"/>
      <c r="G20" s="72">
        <f t="shared" si="2"/>
        <v>0</v>
      </c>
      <c r="H20" s="87"/>
      <c r="I20" s="72">
        <f t="shared" si="0"/>
        <v>0</v>
      </c>
      <c r="J20" s="73">
        <f t="shared" si="3"/>
        <v>0</v>
      </c>
      <c r="K20" s="74">
        <f t="shared" si="1"/>
        <v>0</v>
      </c>
      <c r="L20" s="75"/>
      <c r="M20" s="144"/>
    </row>
    <row r="21" spans="1:16" ht="18" customHeight="1">
      <c r="A21" s="70">
        <v>12</v>
      </c>
      <c r="B21" s="84"/>
      <c r="C21" s="86"/>
      <c r="D21" s="85"/>
      <c r="E21" s="70" t="str">
        <f>IFERROR(IF(D21="","",IF(DATEDIF(D21,管理用!B$6,"y")=0,"0",DATEDIF(D21,管理用!B$6,"y"))),"0")</f>
        <v/>
      </c>
      <c r="F21" s="87"/>
      <c r="G21" s="72">
        <f t="shared" si="2"/>
        <v>0</v>
      </c>
      <c r="H21" s="87"/>
      <c r="I21" s="72">
        <f>G21*H21</f>
        <v>0</v>
      </c>
      <c r="J21" s="73">
        <f>I21</f>
        <v>0</v>
      </c>
      <c r="K21" s="74">
        <f>MIN(I21:J21)</f>
        <v>0</v>
      </c>
      <c r="L21" s="75"/>
      <c r="M21" s="144"/>
    </row>
    <row r="22" spans="1:16" ht="18" customHeight="1">
      <c r="A22" s="70">
        <v>13</v>
      </c>
      <c r="B22" s="84"/>
      <c r="C22" s="86"/>
      <c r="D22" s="85"/>
      <c r="E22" s="70" t="str">
        <f>IFERROR(IF(D22="","",IF(DATEDIF(D22,管理用!B$6,"y")=0,"0",DATEDIF(D22,管理用!B$6,"y"))),"0")</f>
        <v/>
      </c>
      <c r="F22" s="87"/>
      <c r="G22" s="72">
        <f t="shared" si="2"/>
        <v>0</v>
      </c>
      <c r="H22" s="87"/>
      <c r="I22" s="72">
        <f t="shared" si="0"/>
        <v>0</v>
      </c>
      <c r="J22" s="73">
        <f t="shared" si="3"/>
        <v>0</v>
      </c>
      <c r="K22" s="74">
        <f t="shared" si="1"/>
        <v>0</v>
      </c>
      <c r="L22" s="75"/>
      <c r="M22" s="144"/>
    </row>
    <row r="23" spans="1:16" ht="18" customHeight="1">
      <c r="A23" s="70">
        <v>14</v>
      </c>
      <c r="B23" s="84"/>
      <c r="C23" s="86"/>
      <c r="D23" s="85"/>
      <c r="E23" s="70" t="str">
        <f>IFERROR(IF(D23="","",IF(DATEDIF(D23,管理用!B$6,"y")=0,"0",DATEDIF(D23,管理用!B$6,"y"))),"0")</f>
        <v/>
      </c>
      <c r="F23" s="87"/>
      <c r="G23" s="72">
        <f t="shared" si="2"/>
        <v>0</v>
      </c>
      <c r="H23" s="87"/>
      <c r="I23" s="72">
        <f t="shared" si="0"/>
        <v>0</v>
      </c>
      <c r="J23" s="73">
        <f t="shared" si="3"/>
        <v>0</v>
      </c>
      <c r="K23" s="74">
        <f t="shared" si="1"/>
        <v>0</v>
      </c>
      <c r="L23" s="75"/>
      <c r="M23" s="144"/>
    </row>
    <row r="24" spans="1:16" ht="18" customHeight="1">
      <c r="A24" s="70">
        <v>15</v>
      </c>
      <c r="B24" s="84"/>
      <c r="C24" s="86"/>
      <c r="D24" s="85"/>
      <c r="E24" s="70" t="str">
        <f>IFERROR(IF(D24="","",IF(DATEDIF(D24,管理用!B$6,"y")=0,"0",DATEDIF(D24,管理用!B$6,"y"))),"0")</f>
        <v/>
      </c>
      <c r="F24" s="87"/>
      <c r="G24" s="72">
        <f t="shared" si="2"/>
        <v>0</v>
      </c>
      <c r="H24" s="87"/>
      <c r="I24" s="72">
        <f t="shared" si="0"/>
        <v>0</v>
      </c>
      <c r="J24" s="73">
        <f t="shared" si="3"/>
        <v>0</v>
      </c>
      <c r="K24" s="74">
        <f t="shared" si="1"/>
        <v>0</v>
      </c>
      <c r="L24" s="75"/>
      <c r="M24" s="144"/>
    </row>
    <row r="25" spans="1:16" ht="18" customHeight="1">
      <c r="A25" s="251" t="s">
        <v>20</v>
      </c>
      <c r="B25" s="251"/>
      <c r="C25" s="258" cm="1">
        <f t="array" ref="C25">SUMPRODUCT((C10:C24&lt;&gt;"")/COUNTIF(C10:C24,C10:C24&amp;""))</f>
        <v>0</v>
      </c>
      <c r="D25" s="258"/>
      <c r="E25" s="76" t="s">
        <v>21</v>
      </c>
      <c r="F25" s="77"/>
      <c r="G25" s="77"/>
      <c r="H25" s="78"/>
      <c r="I25" s="81">
        <f>SUM(I10:I24)</f>
        <v>0</v>
      </c>
      <c r="J25" s="81">
        <f>SUM(J10:J24)</f>
        <v>0</v>
      </c>
      <c r="K25" s="79">
        <f>SUM(K10:K24)</f>
        <v>0</v>
      </c>
      <c r="L25" s="80" t="s">
        <v>8</v>
      </c>
      <c r="M25" s="80"/>
      <c r="N25" s="223" t="s">
        <v>76</v>
      </c>
    </row>
    <row r="26" spans="1:16" ht="18" customHeight="1">
      <c r="A26" s="251" t="s">
        <v>22</v>
      </c>
      <c r="B26" s="251"/>
      <c r="C26" s="258">
        <f>C25</f>
        <v>0</v>
      </c>
      <c r="D26" s="258"/>
      <c r="E26" s="76" t="s">
        <v>21</v>
      </c>
      <c r="F26" s="77"/>
      <c r="G26" s="77"/>
      <c r="H26" s="78"/>
      <c r="I26" s="81">
        <f>I25</f>
        <v>0</v>
      </c>
      <c r="J26" s="81">
        <f>J25</f>
        <v>0</v>
      </c>
      <c r="K26" s="79">
        <f>SUM(K25)</f>
        <v>0</v>
      </c>
      <c r="L26" s="80" t="s">
        <v>8</v>
      </c>
      <c r="M26" s="80"/>
      <c r="N26" s="223" t="s">
        <v>118</v>
      </c>
    </row>
    <row r="27" spans="1:16" ht="15" customHeight="1">
      <c r="A27" s="1" t="str">
        <f>"※１　年齢は"&amp;管理用!B10&amp;"年４月１日現在の年齢を記入してください。"</f>
        <v>※１　年齢は2025（令和７）年４月１日現在の年齢を記入してください。</v>
      </c>
      <c r="K27" s="1"/>
      <c r="P27" s="64"/>
    </row>
    <row r="28" spans="1:16" ht="13.5" customHeight="1">
      <c r="A28" s="1" t="str">
        <f>"※２　在園予定月数については、年度末"&amp;管理用!B11&amp;"年３月)までの在園月数を記入してください。"</f>
        <v>※２　在園予定月数については、年度末2026（令和８）年３月)までの在園月数を記入してください。</v>
      </c>
      <c r="B28" s="82"/>
      <c r="C28" s="82"/>
      <c r="D28" s="82"/>
      <c r="E28" s="82"/>
      <c r="F28" s="82"/>
      <c r="G28" s="82"/>
      <c r="H28" s="82"/>
      <c r="I28" s="82"/>
      <c r="K28" s="83"/>
    </row>
    <row r="29" spans="1:16" ht="15.75" customHeight="1">
      <c r="A29" s="1" t="s">
        <v>61</v>
      </c>
    </row>
    <row r="30" spans="1:16" ht="15.75" customHeight="1">
      <c r="A30" s="1" t="s">
        <v>60</v>
      </c>
    </row>
    <row r="31" spans="1:16" ht="15.75" customHeight="1">
      <c r="A31" s="1" t="s">
        <v>59</v>
      </c>
    </row>
    <row r="32" spans="1:16" ht="9.75" customHeight="1"/>
  </sheetData>
  <sheetProtection algorithmName="SHA-512" hashValue="8A5fvGmWmIGAhAiXrtFjzAk78/GbrZPVk11kx3cmaTwzNEsCSOXlCGWE8F1fXwMqXIa7HiQHy95s5+9CGaujxQ==" saltValue="eJeVHCNdAcefV3cZy8wt1g==" spinCount="100000" sheet="1" formatCells="0"/>
  <protectedRanges>
    <protectedRange sqref="B10:C24 F10:F24 H10:H24 M10:M24" name="範囲1"/>
    <protectedRange sqref="D10:D24" name="範囲1_2"/>
  </protectedRanges>
  <mergeCells count="21">
    <mergeCell ref="A25:B25"/>
    <mergeCell ref="C25:D25"/>
    <mergeCell ref="A26:B26"/>
    <mergeCell ref="C26:D26"/>
    <mergeCell ref="F6:F8"/>
    <mergeCell ref="A1:M1"/>
    <mergeCell ref="A2:M2"/>
    <mergeCell ref="K4:M4"/>
    <mergeCell ref="A6:A9"/>
    <mergeCell ref="B6:B9"/>
    <mergeCell ref="C6:E6"/>
    <mergeCell ref="G6:G8"/>
    <mergeCell ref="H6:H8"/>
    <mergeCell ref="I6:I8"/>
    <mergeCell ref="J6:J8"/>
    <mergeCell ref="K6:L8"/>
    <mergeCell ref="M6:M9"/>
    <mergeCell ref="C7:C9"/>
    <mergeCell ref="D7:D8"/>
    <mergeCell ref="E7:E9"/>
    <mergeCell ref="K9:L9"/>
  </mergeCells>
  <phoneticPr fontId="19"/>
  <printOptions horizontalCentered="1"/>
  <pageMargins left="0.39370078740157483" right="0.39370078740157483" top="0.78740157480314965" bottom="0.59055118110236227" header="0.51181102362204722" footer="0.51181102362204722"/>
  <pageSetup paperSize="9" scale="97" firstPageNumber="0" orientation="landscape" blackAndWhite="1" horizontalDpi="300" verticalDpi="300" r:id="rId1"/>
  <headerFooter alignWithMargins="0">
    <oddHeader>&amp;L別紙３－６&amp;R（A-4)</oddHeader>
  </headerFooter>
  <drawing r:id="rId2"/>
  <extLst>
    <ext xmlns:x14="http://schemas.microsoft.com/office/spreadsheetml/2009/9/main" uri="{CCE6A557-97BC-4b89-ADB6-D9C93CAAB3DF}">
      <x14:dataValidations xmlns:xm="http://schemas.microsoft.com/office/excel/2006/main" disablePrompts="1" count="1">
        <x14:dataValidation type="date" allowBlank="1" showInputMessage="1" showErrorMessage="1" xr:uid="{D7085054-F0D8-4E56-B315-13BE501CAB0F}">
          <x14:formula1>
            <xm:f>DATE(YEAR(管理用!B$6)-3, MONTH(管理用!B$6), DAY(管理用!B$6+1))</xm:f>
          </x14:formula1>
          <x14:formula2>
            <xm:f>DATE(YEAR(管理用!B$6)+1, MONTH(管理用!B$6), DAY(管理用!B$6))</xm:f>
          </x14:formula2>
          <xm:sqref>D10:D24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2974C-97B1-434E-B516-380BC2B6F7DE}">
  <sheetPr>
    <tabColor rgb="FF92D050"/>
  </sheetPr>
  <dimension ref="A1:J55"/>
  <sheetViews>
    <sheetView showZeros="0" view="pageBreakPreview" zoomScaleNormal="100" zoomScaleSheetLayoutView="100" workbookViewId="0">
      <selection activeCell="C11" sqref="C11:D11"/>
    </sheetView>
  </sheetViews>
  <sheetFormatPr defaultColWidth="9" defaultRowHeight="13"/>
  <cols>
    <col min="1" max="1" width="4.453125" style="92" customWidth="1"/>
    <col min="2" max="2" width="10.453125" style="92" customWidth="1"/>
    <col min="3" max="3" width="13.453125" style="92" customWidth="1"/>
    <col min="4" max="4" width="10.453125" style="92" customWidth="1"/>
    <col min="5" max="5" width="13.453125" style="92" customWidth="1"/>
    <col min="6" max="7" width="10.453125" style="92" customWidth="1"/>
    <col min="8" max="8" width="9" style="92" customWidth="1"/>
    <col min="9" max="9" width="4.453125" style="92" customWidth="1"/>
    <col min="10" max="10" width="9" style="132"/>
    <col min="11" max="16384" width="9" style="92"/>
  </cols>
  <sheetData>
    <row r="1" spans="1:10">
      <c r="I1" s="114" t="s">
        <v>107</v>
      </c>
    </row>
    <row r="4" spans="1:10" ht="27" customHeight="1">
      <c r="A4" s="236" t="s">
        <v>126</v>
      </c>
      <c r="B4" s="236"/>
      <c r="C4" s="236"/>
      <c r="D4" s="236"/>
      <c r="E4" s="236"/>
      <c r="F4" s="236"/>
      <c r="G4" s="236"/>
      <c r="H4" s="236"/>
      <c r="I4" s="236"/>
    </row>
    <row r="7" spans="1:10" ht="28.5" customHeight="1">
      <c r="B7" s="98" t="s">
        <v>34</v>
      </c>
      <c r="C7" s="260">
        <f>①基本情報シート!C13</f>
        <v>0</v>
      </c>
      <c r="D7" s="260"/>
      <c r="E7" s="260"/>
      <c r="F7" s="260"/>
      <c r="G7" s="260"/>
      <c r="H7" s="260"/>
      <c r="I7" s="93"/>
    </row>
    <row r="8" spans="1:10">
      <c r="B8" s="98"/>
    </row>
    <row r="9" spans="1:10" ht="28.5" customHeight="1">
      <c r="B9" s="98" t="s">
        <v>54</v>
      </c>
      <c r="C9" s="260">
        <f>①基本情報シート!C8</f>
        <v>0</v>
      </c>
      <c r="D9" s="260"/>
      <c r="E9" s="260"/>
      <c r="F9" s="260"/>
      <c r="G9" s="260"/>
      <c r="H9" s="260"/>
      <c r="I9" s="93"/>
    </row>
    <row r="10" spans="1:10" ht="28.5" customHeight="1"/>
    <row r="11" spans="1:10" ht="40.5" customHeight="1">
      <c r="A11" s="103"/>
      <c r="B11" s="97"/>
      <c r="C11" s="269"/>
      <c r="D11" s="269"/>
      <c r="E11" s="95"/>
      <c r="F11" s="269"/>
      <c r="G11" s="269"/>
      <c r="H11" s="95"/>
      <c r="I11" s="96"/>
      <c r="J11" s="217" t="s">
        <v>174</v>
      </c>
    </row>
    <row r="12" spans="1:10" ht="40.5" customHeight="1">
      <c r="A12" s="263" t="s">
        <v>144</v>
      </c>
      <c r="B12" s="94" t="s">
        <v>145</v>
      </c>
      <c r="C12" s="261"/>
      <c r="D12" s="262"/>
      <c r="E12" s="262"/>
      <c r="F12" s="262"/>
      <c r="G12" s="262"/>
      <c r="H12" s="262"/>
      <c r="I12" s="262"/>
    </row>
    <row r="13" spans="1:10" ht="40.5" customHeight="1">
      <c r="A13" s="263"/>
      <c r="B13" s="94" t="s">
        <v>146</v>
      </c>
      <c r="C13" s="261"/>
      <c r="D13" s="262"/>
      <c r="E13" s="262"/>
      <c r="F13" s="262"/>
      <c r="G13" s="262"/>
      <c r="H13" s="262"/>
      <c r="I13" s="262"/>
    </row>
    <row r="14" spans="1:10" ht="20.25" customHeight="1">
      <c r="A14" s="104"/>
      <c r="B14" s="264" t="s">
        <v>148</v>
      </c>
      <c r="C14" s="270" t="s">
        <v>162</v>
      </c>
      <c r="D14" s="264" t="s">
        <v>147</v>
      </c>
      <c r="E14" s="266"/>
      <c r="F14" s="267"/>
      <c r="G14" s="267"/>
      <c r="H14" s="101"/>
      <c r="I14" s="99"/>
    </row>
    <row r="15" spans="1:10" ht="20.25" customHeight="1">
      <c r="A15" s="105"/>
      <c r="B15" s="265"/>
      <c r="C15" s="271"/>
      <c r="D15" s="265"/>
      <c r="E15" s="268"/>
      <c r="F15" s="268"/>
      <c r="G15" s="268"/>
      <c r="H15" s="102"/>
      <c r="I15" s="100"/>
    </row>
    <row r="18" spans="1:10">
      <c r="A18" s="92" t="s">
        <v>188</v>
      </c>
    </row>
    <row r="19" spans="1:10">
      <c r="A19" s="92" t="s">
        <v>149</v>
      </c>
    </row>
    <row r="20" spans="1:10" ht="16">
      <c r="A20" s="106"/>
      <c r="B20" s="107"/>
      <c r="C20" s="107"/>
      <c r="D20" s="107"/>
      <c r="E20" s="107"/>
      <c r="F20" s="107"/>
      <c r="G20" s="107"/>
      <c r="H20" s="107"/>
      <c r="I20" s="108"/>
      <c r="J20" s="217" t="s">
        <v>176</v>
      </c>
    </row>
    <row r="21" spans="1:10" ht="16">
      <c r="A21" s="109"/>
      <c r="I21" s="110"/>
      <c r="J21" s="217" t="s">
        <v>175</v>
      </c>
    </row>
    <row r="22" spans="1:10">
      <c r="A22" s="109"/>
      <c r="I22" s="110"/>
    </row>
    <row r="23" spans="1:10">
      <c r="A23" s="109"/>
      <c r="I23" s="110"/>
    </row>
    <row r="24" spans="1:10">
      <c r="A24" s="109"/>
      <c r="I24" s="110"/>
    </row>
    <row r="25" spans="1:10">
      <c r="A25" s="109"/>
      <c r="I25" s="110"/>
    </row>
    <row r="26" spans="1:10">
      <c r="A26" s="109"/>
      <c r="I26" s="110"/>
    </row>
    <row r="27" spans="1:10">
      <c r="A27" s="109"/>
      <c r="I27" s="110"/>
    </row>
    <row r="28" spans="1:10">
      <c r="A28" s="109"/>
      <c r="I28" s="110"/>
    </row>
    <row r="29" spans="1:10">
      <c r="A29" s="109"/>
      <c r="I29" s="110"/>
    </row>
    <row r="30" spans="1:10">
      <c r="A30" s="109"/>
      <c r="I30" s="110"/>
    </row>
    <row r="31" spans="1:10">
      <c r="A31" s="109"/>
      <c r="I31" s="110"/>
    </row>
    <row r="32" spans="1:10">
      <c r="A32" s="109"/>
      <c r="I32" s="110"/>
    </row>
    <row r="33" spans="1:9">
      <c r="A33" s="109"/>
      <c r="I33" s="110"/>
    </row>
    <row r="34" spans="1:9">
      <c r="A34" s="109"/>
      <c r="I34" s="110"/>
    </row>
    <row r="35" spans="1:9">
      <c r="A35" s="109"/>
      <c r="I35" s="110"/>
    </row>
    <row r="36" spans="1:9">
      <c r="A36" s="109"/>
      <c r="I36" s="110"/>
    </row>
    <row r="37" spans="1:9">
      <c r="A37" s="109"/>
      <c r="I37" s="110"/>
    </row>
    <row r="38" spans="1:9">
      <c r="A38" s="109"/>
      <c r="I38" s="110"/>
    </row>
    <row r="39" spans="1:9">
      <c r="A39" s="109"/>
      <c r="I39" s="110"/>
    </row>
    <row r="40" spans="1:9">
      <c r="A40" s="109"/>
      <c r="I40" s="110"/>
    </row>
    <row r="41" spans="1:9">
      <c r="A41" s="109"/>
      <c r="I41" s="110"/>
    </row>
    <row r="42" spans="1:9">
      <c r="A42" s="109"/>
      <c r="I42" s="110"/>
    </row>
    <row r="43" spans="1:9">
      <c r="A43" s="109"/>
      <c r="I43" s="110"/>
    </row>
    <row r="44" spans="1:9">
      <c r="A44" s="109"/>
      <c r="I44" s="110"/>
    </row>
    <row r="45" spans="1:9">
      <c r="A45" s="109"/>
      <c r="I45" s="110"/>
    </row>
    <row r="46" spans="1:9">
      <c r="A46" s="111"/>
      <c r="B46" s="112"/>
      <c r="C46" s="112"/>
      <c r="D46" s="112"/>
      <c r="E46" s="112"/>
      <c r="F46" s="112"/>
      <c r="G46" s="112"/>
      <c r="H46" s="112"/>
      <c r="I46" s="113"/>
    </row>
    <row r="51" spans="5:8">
      <c r="E51" s="92" t="s">
        <v>234</v>
      </c>
      <c r="H51" s="92" t="s">
        <v>238</v>
      </c>
    </row>
    <row r="52" spans="5:8">
      <c r="E52" s="92" t="s">
        <v>235</v>
      </c>
      <c r="H52" s="92" t="s">
        <v>264</v>
      </c>
    </row>
    <row r="53" spans="5:8">
      <c r="E53" s="92" t="s">
        <v>236</v>
      </c>
      <c r="H53" s="92" t="s">
        <v>265</v>
      </c>
    </row>
    <row r="54" spans="5:8">
      <c r="E54" s="92" t="s">
        <v>237</v>
      </c>
      <c r="H54" s="92" t="s">
        <v>239</v>
      </c>
    </row>
    <row r="55" spans="5:8">
      <c r="E55" s="92" t="s">
        <v>240</v>
      </c>
    </row>
  </sheetData>
  <protectedRanges>
    <protectedRange sqref="E15:G15 E14:G14 C14:C15 C12:I13 C11:H11" name="範囲1"/>
  </protectedRanges>
  <mergeCells count="12">
    <mergeCell ref="D14:D15"/>
    <mergeCell ref="E14:G15"/>
    <mergeCell ref="C11:D11"/>
    <mergeCell ref="F11:G11"/>
    <mergeCell ref="B14:B15"/>
    <mergeCell ref="C14:C15"/>
    <mergeCell ref="C7:H7"/>
    <mergeCell ref="C9:H9"/>
    <mergeCell ref="A4:I4"/>
    <mergeCell ref="C12:I12"/>
    <mergeCell ref="C13:I13"/>
    <mergeCell ref="A12:A13"/>
  </mergeCells>
  <phoneticPr fontId="19"/>
  <dataValidations count="1">
    <dataValidation type="list" allowBlank="1" showInputMessage="1" sqref="C14:C15" xr:uid="{414E2FCC-488F-4018-8A3A-E0B083AA3B69}">
      <formula1>"普通,当座"</formula1>
    </dataValidation>
  </dataValidations>
  <pageMargins left="0.70866141732283472" right="0.70866141732283472" top="0.74803149606299213" bottom="0.74803149606299213"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30</vt:i4>
      </vt:variant>
    </vt:vector>
  </HeadingPairs>
  <TitlesOfParts>
    <vt:vector size="52" baseType="lpstr">
      <vt:lpstr>交付申請_一覧表抽出</vt:lpstr>
      <vt:lpstr>①基本情報シート</vt:lpstr>
      <vt:lpstr>②(A-3)交付申請書</vt:lpstr>
      <vt:lpstr>③(A-3)別記 収支予算書</vt:lpstr>
      <vt:lpstr>④(A-4)別紙2-2所要額一覧表</vt:lpstr>
      <vt:lpstr>⑤(A-4)別紙3-4 第３子 </vt:lpstr>
      <vt:lpstr>⑤(A-4)別紙3-5 第２子</vt:lpstr>
      <vt:lpstr>⑤(A-4)別紙3-6 第１子</vt:lpstr>
      <vt:lpstr>⑥(A-5-2)添付書類</vt:lpstr>
      <vt:lpstr>⑦(A-5-3)委任状</vt:lpstr>
      <vt:lpstr>⑧(A-6)誓約書</vt:lpstr>
      <vt:lpstr>⑨債権者登録書</vt:lpstr>
      <vt:lpstr>⑩(A-11)実績報告書</vt:lpstr>
      <vt:lpstr>⑪(A-11)別記 収支決算書</vt:lpstr>
      <vt:lpstr>⑫(A-12)実績額一覧表</vt:lpstr>
      <vt:lpstr>⑬(A-12)別紙5-４ 第３子</vt:lpstr>
      <vt:lpstr>⑬(A-12)別紙5-5 第２子</vt:lpstr>
      <vt:lpstr>⑬(A-12)別紙5-6 第１子</vt:lpstr>
      <vt:lpstr>管理用</vt:lpstr>
      <vt:lpstr>⑭(A-5-1)補助金請求書</vt:lpstr>
      <vt:lpstr>⑮(A-5-2)添付書類 (再)</vt:lpstr>
      <vt:lpstr>⑯(A-5-3)委任状 (再)</vt:lpstr>
      <vt:lpstr>'⑤(A-4)別紙3-4 第３子 '!__xlnm.Print_Area</vt:lpstr>
      <vt:lpstr>'⑤(A-4)別紙3-5 第２子'!__xlnm.Print_Area</vt:lpstr>
      <vt:lpstr>'⑤(A-4)別紙3-6 第１子'!__xlnm.Print_Area</vt:lpstr>
      <vt:lpstr>'⑬(A-12)別紙5-４ 第３子'!__xlnm.Print_Area</vt:lpstr>
      <vt:lpstr>'⑬(A-12)別紙5-5 第２子'!__xlnm.Print_Area</vt:lpstr>
      <vt:lpstr>'⑬(A-12)別紙5-6 第１子'!__xlnm.Print_Area</vt:lpstr>
      <vt:lpstr>⑨債権者登録書!_Hlk59177212</vt:lpstr>
      <vt:lpstr>'④(A-4)別紙2-2所要額一覧表'!a</vt:lpstr>
      <vt:lpstr>'⑫(A-12)実績額一覧表'!a</vt:lpstr>
      <vt:lpstr>⑨債権者登録書!OLE_LINK1</vt:lpstr>
      <vt:lpstr>①基本情報シート!Print_Area</vt:lpstr>
      <vt:lpstr>'②(A-3)交付申請書'!Print_Area</vt:lpstr>
      <vt:lpstr>'③(A-3)別記 収支予算書'!Print_Area</vt:lpstr>
      <vt:lpstr>'④(A-4)別紙2-2所要額一覧表'!Print_Area</vt:lpstr>
      <vt:lpstr>'⑤(A-4)別紙3-4 第３子 '!Print_Area</vt:lpstr>
      <vt:lpstr>'⑤(A-4)別紙3-5 第２子'!Print_Area</vt:lpstr>
      <vt:lpstr>'⑤(A-4)別紙3-6 第１子'!Print_Area</vt:lpstr>
      <vt:lpstr>'⑥(A-5-2)添付書類'!Print_Area</vt:lpstr>
      <vt:lpstr>'⑦(A-5-3)委任状'!Print_Area</vt:lpstr>
      <vt:lpstr>'⑧(A-6)誓約書'!Print_Area</vt:lpstr>
      <vt:lpstr>⑨債権者登録書!Print_Area</vt:lpstr>
      <vt:lpstr>'⑩(A-11)実績報告書'!Print_Area</vt:lpstr>
      <vt:lpstr>'⑪(A-11)別記 収支決算書'!Print_Area</vt:lpstr>
      <vt:lpstr>'⑫(A-12)実績額一覧表'!Print_Area</vt:lpstr>
      <vt:lpstr>'⑬(A-12)別紙5-４ 第３子'!Print_Area</vt:lpstr>
      <vt:lpstr>'⑬(A-12)別紙5-5 第２子'!Print_Area</vt:lpstr>
      <vt:lpstr>'⑬(A-12)別紙5-6 第１子'!Print_Area</vt:lpstr>
      <vt:lpstr>'⑭(A-5-1)補助金請求書'!Print_Area</vt:lpstr>
      <vt:lpstr>'⑮(A-5-2)添付書類 (再)'!Print_Area</vt:lpstr>
      <vt:lpstr>'⑯(A-5-3)委任状 (再)'!Print_Area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　侑恵</dc:creator>
  <cp:lastModifiedBy>長澤　悠</cp:lastModifiedBy>
  <cp:lastPrinted>2025-10-20T04:58:03Z</cp:lastPrinted>
  <dcterms:created xsi:type="dcterms:W3CDTF">2019-02-28T00:03:45Z</dcterms:created>
  <dcterms:modified xsi:type="dcterms:W3CDTF">2025-10-21T04:58:46Z</dcterms:modified>
</cp:coreProperties>
</file>